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Total Exp by LEA" sheetId="1" r:id="rId1"/>
  </sheets>
  <externalReferences>
    <externalReference r:id="rId2"/>
  </externalReferences>
  <definedNames>
    <definedName name="_xlnm.Print_Area" localSheetId="0">'Total Exp by LEA'!$A$1:$E$157</definedName>
    <definedName name="_xlnm.Print_Titles" localSheetId="0">'Total Exp by LEA'!$1:$3</definedName>
  </definedNames>
  <calcPr calcId="125725"/>
</workbook>
</file>

<file path=xl/calcChain.xml><?xml version="1.0" encoding="utf-8"?>
<calcChain xmlns="http://schemas.openxmlformats.org/spreadsheetml/2006/main">
  <c r="D151" i="1"/>
  <c r="C151"/>
  <c r="E150"/>
  <c r="D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C123"/>
  <c r="E123" s="1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D92"/>
  <c r="C92"/>
  <c r="E91"/>
  <c r="E90"/>
  <c r="E89"/>
  <c r="E88"/>
  <c r="E87"/>
  <c r="E86"/>
  <c r="E85"/>
  <c r="E84"/>
  <c r="E83"/>
  <c r="E82"/>
  <c r="E81"/>
  <c r="E80"/>
  <c r="D78"/>
  <c r="C78"/>
  <c r="E77"/>
  <c r="E76"/>
  <c r="D74"/>
  <c r="D153" s="1"/>
  <c r="C73"/>
  <c r="E73" s="1"/>
  <c r="E72"/>
  <c r="E71"/>
  <c r="E70"/>
  <c r="E69"/>
  <c r="E68"/>
  <c r="E67"/>
  <c r="E66"/>
  <c r="E65"/>
  <c r="E64"/>
  <c r="E63"/>
  <c r="E62"/>
  <c r="E61"/>
  <c r="E60"/>
  <c r="E59"/>
  <c r="E58"/>
  <c r="E57"/>
  <c r="E56"/>
  <c r="C55"/>
  <c r="E55" s="1"/>
  <c r="E54"/>
  <c r="E53"/>
  <c r="E52"/>
  <c r="E51"/>
  <c r="E50"/>
  <c r="E49"/>
  <c r="E48"/>
  <c r="C47"/>
  <c r="E47" s="1"/>
  <c r="E46"/>
  <c r="E45"/>
  <c r="E44"/>
  <c r="E43"/>
  <c r="E42"/>
  <c r="E41"/>
  <c r="C41"/>
  <c r="E40"/>
  <c r="E39"/>
  <c r="E38"/>
  <c r="E37"/>
  <c r="E36"/>
  <c r="E35"/>
  <c r="E34"/>
  <c r="E33"/>
  <c r="E32"/>
  <c r="C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74" l="1"/>
  <c r="E74" s="1"/>
  <c r="E78"/>
  <c r="E92"/>
  <c r="E151"/>
  <c r="C148"/>
  <c r="E148" s="1"/>
  <c r="C153" l="1"/>
  <c r="E153" l="1"/>
</calcChain>
</file>

<file path=xl/sharedStrings.xml><?xml version="1.0" encoding="utf-8"?>
<sst xmlns="http://schemas.openxmlformats.org/spreadsheetml/2006/main" count="153" uniqueCount="153">
  <si>
    <r>
      <t xml:space="preserve">Total Expenditures - FY 2010-2011
</t>
    </r>
    <r>
      <rPr>
        <sz val="12"/>
        <rFont val="Arial Narrow"/>
        <family val="2"/>
      </rPr>
      <t>(Includes Equipment Costs, Facilities Acquisitions &amp; Construction Service Costs, and Debt Service Costs)</t>
    </r>
  </si>
  <si>
    <t>LEA</t>
  </si>
  <si>
    <t>District/Agency Name</t>
  </si>
  <si>
    <t>Total 
Expenditures</t>
  </si>
  <si>
    <t>October 1, 2010
Elementary/Secondary
Enrollment</t>
  </si>
  <si>
    <t>Total Expenditures
Per Pupil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</si>
  <si>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</si>
  <si>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</si>
  <si>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</si>
  <si>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</si>
  <si>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</si>
  <si>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</si>
  <si>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</si>
  <si>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</si>
  <si>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</si>
  <si>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</si>
  <si>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</si>
  <si>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</si>
  <si>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</si>
  <si>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</si>
  <si>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</si>
  <si>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</si>
  <si>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</si>
  <si>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</si>
  <si>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</si>
  <si>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</si>
  <si>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</si>
  <si>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</si>
  <si>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</si>
  <si>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</si>
  <si>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</si>
  <si>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</si>
  <si>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>Jefferson Davis Parish School Board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</si>
  <si>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</si>
  <si>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</si>
  <si>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</si>
  <si>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</si>
  <si>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</si>
  <si>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</si>
  <si>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</si>
  <si>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</si>
  <si>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Orleans Parish School Board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</si>
  <si>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</si>
  <si>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</si>
  <si>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</si>
  <si>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</si>
  <si>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</si>
  <si>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</si>
  <si>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</si>
  <si>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Board*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</si>
  <si>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</si>
  <si>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</si>
  <si>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</si>
  <si>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</si>
  <si>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</si>
  <si>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</si>
  <si>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</si>
  <si>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Board*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</si>
  <si>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</si>
  <si>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</si>
  <si>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</si>
  <si>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</si>
  <si>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</si>
  <si>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</si>
  <si>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</si>
  <si>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</si>
  <si>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</si>
  <si>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</si>
  <si>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</si>
  <si>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</si>
  <si>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</si>
  <si>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</si>
  <si>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</si>
  <si>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</si>
  <si>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</si>
  <si>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Recovery School District (RSD OPERATED)*</t>
  </si>
  <si>
    <t>Total City/Parish School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</si>
  <si>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</si>
  <si>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</si>
  <si>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</si>
  <si>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</si>
  <si>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</si>
  <si>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</si>
  <si>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</si>
  <si>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</si>
  <si>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</si>
  <si>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</si>
  <si>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</si>
  <si>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</si>
  <si>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</si>
  <si>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</si>
  <si>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</si>
  <si>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</si>
  <si>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</si>
  <si>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</si>
  <si>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</si>
  <si>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</si>
  <si>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</si>
  <si>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Spririt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</si>
  <si>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</si>
  <si>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</si>
  <si>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</si>
  <si>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</si>
  <si>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</si>
  <si>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</si>
  <si>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</si>
  <si>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</si>
  <si>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</si>
  <si>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</si>
  <si>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</si>
  <si>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</si>
  <si>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</si>
  <si>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</si>
  <si>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</si>
  <si>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</si>
  <si>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</si>
  <si>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</si>
  <si>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</si>
  <si>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</si>
  <si>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</si>
  <si>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</si>
  <si>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</si>
  <si>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</si>
  <si>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</si>
  <si>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</si>
  <si>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</si>
  <si>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</si>
  <si>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</si>
  <si>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</si>
  <si>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</si>
  <si>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</si>
  <si>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</si>
  <si>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</si>
  <si>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</si>
  <si>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</si>
  <si>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</si>
  <si>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</si>
  <si>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</si>
  <si>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</si>
  <si>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</si>
  <si>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KIPP Central City Academy</t>
  </si>
  <si>
    <t>KIPP Central City Primary</t>
  </si>
  <si>
    <t>KIPP Renaissance High School</t>
  </si>
  <si>
    <t xml:space="preserve">KIPP New Orleans Leadership Academy </t>
  </si>
  <si>
    <t>Samuel J. Green (Firstline)</t>
  </si>
  <si>
    <t>New Orleans Charter Middle School at Ashe (Firstline)</t>
  </si>
  <si>
    <t>John Dibert Community School (Firstline)</t>
  </si>
  <si>
    <t>Total Type 5 Charter Schools</t>
  </si>
  <si>
    <t>A02</t>
  </si>
  <si>
    <t xml:space="preserve">Office of Juvenile Justice </t>
  </si>
  <si>
    <t>Total Office of Juvenile Justice Schools</t>
  </si>
  <si>
    <t>Total State</t>
  </si>
  <si>
    <t xml:space="preserve"> *  Per pupil expenditure amount excludes one-time Hurricane Related expenditures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</si>
</sst>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4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5" fillId="0" borderId="0"/>
    <xf numFmtId="0" fontId="5" fillId="0" borderId="0"/>
    <xf numFmtId="0" fontId="8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4" fillId="0" borderId="2" xfId="0" applyFont="1" applyBorder="1" applyAlignment="1">
      <alignment horizontal="right" vertical="center"/>
    </xf>
    <xf numFmtId="0" fontId="6" fillId="0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6" fillId="0" borderId="3" xfId="1" applyFont="1" applyFill="1" applyBorder="1" applyAlignment="1">
      <alignment horizontal="right" wrapText="1"/>
    </xf>
    <xf numFmtId="0" fontId="6" fillId="0" borderId="3" xfId="1" applyFont="1" applyFill="1" applyBorder="1" applyAlignment="1">
      <alignment wrapText="1"/>
    </xf>
    <xf numFmtId="6" fontId="6" fillId="0" borderId="3" xfId="1" applyNumberFormat="1" applyFont="1" applyFill="1" applyBorder="1" applyAlignment="1">
      <alignment horizontal="right" wrapText="1"/>
    </xf>
    <xf numFmtId="3" fontId="6" fillId="0" borderId="4" xfId="1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right" wrapText="1"/>
    </xf>
    <xf numFmtId="0" fontId="6" fillId="0" borderId="4" xfId="1" applyFont="1" applyFill="1" applyBorder="1" applyAlignment="1">
      <alignment horizontal="right" wrapText="1"/>
    </xf>
    <xf numFmtId="0" fontId="6" fillId="0" borderId="4" xfId="1" applyFont="1" applyFill="1" applyBorder="1" applyAlignment="1">
      <alignment wrapText="1"/>
    </xf>
    <xf numFmtId="6" fontId="6" fillId="0" borderId="4" xfId="1" applyNumberFormat="1" applyFont="1" applyFill="1" applyBorder="1" applyAlignment="1">
      <alignment horizontal="right" wrapText="1"/>
    </xf>
    <xf numFmtId="0" fontId="4" fillId="0" borderId="0" xfId="0" applyFont="1" applyBorder="1"/>
    <xf numFmtId="0" fontId="6" fillId="0" borderId="4" xfId="1" applyFont="1" applyFill="1" applyBorder="1" applyAlignment="1">
      <alignment horizontal="left" wrapText="1"/>
    </xf>
    <xf numFmtId="6" fontId="4" fillId="0" borderId="4" xfId="0" applyNumberFormat="1" applyFont="1" applyFill="1" applyBorder="1" applyAlignment="1">
      <alignment horizontal="right"/>
    </xf>
    <xf numFmtId="3" fontId="6" fillId="0" borderId="5" xfId="1" applyNumberFormat="1" applyFont="1" applyFill="1" applyBorder="1" applyAlignment="1">
      <alignment horizontal="right" wrapText="1"/>
    </xf>
    <xf numFmtId="0" fontId="4" fillId="0" borderId="6" xfId="0" applyFont="1" applyBorder="1"/>
    <xf numFmtId="0" fontId="7" fillId="0" borderId="7" xfId="0" applyFont="1" applyBorder="1"/>
    <xf numFmtId="164" fontId="7" fillId="0" borderId="2" xfId="0" applyNumberFormat="1" applyFont="1" applyFill="1" applyBorder="1"/>
    <xf numFmtId="3" fontId="7" fillId="0" borderId="2" xfId="3" applyNumberFormat="1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164" fontId="4" fillId="3" borderId="9" xfId="0" applyNumberFormat="1" applyFont="1" applyFill="1" applyBorder="1"/>
    <xf numFmtId="164" fontId="4" fillId="3" borderId="8" xfId="0" applyNumberFormat="1" applyFont="1" applyFill="1" applyBorder="1"/>
    <xf numFmtId="164" fontId="6" fillId="0" borderId="3" xfId="1" applyNumberFormat="1" applyFont="1" applyFill="1" applyBorder="1" applyAlignment="1">
      <alignment horizontal="right" wrapText="1"/>
    </xf>
    <xf numFmtId="0" fontId="6" fillId="0" borderId="10" xfId="1" applyFont="1" applyFill="1" applyBorder="1" applyAlignment="1">
      <alignment horizontal="right" wrapText="1"/>
    </xf>
    <xf numFmtId="0" fontId="6" fillId="0" borderId="11" xfId="1" applyFont="1" applyFill="1" applyBorder="1" applyAlignment="1">
      <alignment horizontal="left" wrapText="1"/>
    </xf>
    <xf numFmtId="164" fontId="6" fillId="0" borderId="5" xfId="1" applyNumberFormat="1" applyFont="1" applyFill="1" applyBorder="1" applyAlignment="1">
      <alignment horizontal="right" wrapText="1"/>
    </xf>
    <xf numFmtId="0" fontId="4" fillId="0" borderId="11" xfId="0" applyFont="1" applyBorder="1"/>
    <xf numFmtId="0" fontId="7" fillId="0" borderId="12" xfId="0" applyFont="1" applyBorder="1" applyAlignment="1">
      <alignment horizontal="left"/>
    </xf>
    <xf numFmtId="164" fontId="7" fillId="0" borderId="10" xfId="0" applyNumberFormat="1" applyFont="1" applyFill="1" applyBorder="1"/>
    <xf numFmtId="3" fontId="7" fillId="0" borderId="10" xfId="3" applyNumberFormat="1" applyFont="1" applyFill="1" applyBorder="1"/>
    <xf numFmtId="0" fontId="6" fillId="4" borderId="4" xfId="1" applyFont="1" applyFill="1" applyBorder="1" applyAlignment="1">
      <alignment horizontal="right" wrapText="1"/>
    </xf>
    <xf numFmtId="0" fontId="6" fillId="4" borderId="4" xfId="1" applyFont="1" applyFill="1" applyBorder="1" applyAlignment="1">
      <alignment horizontal="left" wrapText="1"/>
    </xf>
    <xf numFmtId="6" fontId="4" fillId="4" borderId="4" xfId="0" applyNumberFormat="1" applyFont="1" applyFill="1" applyBorder="1" applyAlignment="1">
      <alignment horizontal="right"/>
    </xf>
    <xf numFmtId="3" fontId="6" fillId="4" borderId="5" xfId="1" applyNumberFormat="1" applyFont="1" applyFill="1" applyBorder="1" applyAlignment="1">
      <alignment horizontal="right" wrapText="1"/>
    </xf>
    <xf numFmtId="0" fontId="4" fillId="4" borderId="0" xfId="0" applyFont="1" applyFill="1"/>
    <xf numFmtId="0" fontId="4" fillId="4" borderId="0" xfId="0" applyFont="1" applyFill="1" applyBorder="1"/>
    <xf numFmtId="3" fontId="6" fillId="0" borderId="3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right" wrapText="1"/>
    </xf>
    <xf numFmtId="0" fontId="6" fillId="0" borderId="5" xfId="1" applyFont="1" applyFill="1" applyBorder="1" applyAlignment="1">
      <alignment wrapText="1"/>
    </xf>
    <xf numFmtId="6" fontId="6" fillId="0" borderId="5" xfId="1" applyNumberFormat="1" applyFont="1" applyFill="1" applyBorder="1" applyAlignment="1">
      <alignment horizontal="right" wrapText="1"/>
    </xf>
    <xf numFmtId="0" fontId="6" fillId="4" borderId="4" xfId="1" applyFont="1" applyFill="1" applyBorder="1" applyAlignment="1">
      <alignment wrapText="1"/>
    </xf>
    <xf numFmtId="6" fontId="6" fillId="4" borderId="5" xfId="1" applyNumberFormat="1" applyFont="1" applyFill="1" applyBorder="1" applyAlignment="1">
      <alignment horizontal="right" wrapText="1"/>
    </xf>
    <xf numFmtId="0" fontId="6" fillId="4" borderId="3" xfId="1" applyFont="1" applyFill="1" applyBorder="1" applyAlignment="1">
      <alignment horizontal="right" wrapText="1"/>
    </xf>
    <xf numFmtId="0" fontId="6" fillId="4" borderId="3" xfId="1" applyFont="1" applyFill="1" applyBorder="1" applyAlignment="1">
      <alignment wrapText="1"/>
    </xf>
    <xf numFmtId="6" fontId="6" fillId="4" borderId="4" xfId="1" applyNumberFormat="1" applyFont="1" applyFill="1" applyBorder="1" applyAlignment="1">
      <alignment horizontal="right" wrapText="1"/>
    </xf>
    <xf numFmtId="3" fontId="6" fillId="4" borderId="4" xfId="1" applyNumberFormat="1" applyFont="1" applyFill="1" applyBorder="1" applyAlignment="1">
      <alignment horizontal="right" wrapText="1"/>
    </xf>
    <xf numFmtId="6" fontId="6" fillId="4" borderId="3" xfId="1" applyNumberFormat="1" applyFont="1" applyFill="1" applyBorder="1" applyAlignment="1">
      <alignment horizontal="right" wrapText="1"/>
    </xf>
    <xf numFmtId="0" fontId="6" fillId="4" borderId="5" xfId="1" applyFont="1" applyFill="1" applyBorder="1" applyAlignment="1">
      <alignment horizontal="right" wrapText="1"/>
    </xf>
    <xf numFmtId="0" fontId="6" fillId="4" borderId="5" xfId="1" applyFont="1" applyFill="1" applyBorder="1" applyAlignment="1">
      <alignment wrapText="1"/>
    </xf>
    <xf numFmtId="164" fontId="7" fillId="0" borderId="5" xfId="0" applyNumberFormat="1" applyFont="1" applyBorder="1"/>
    <xf numFmtId="0" fontId="4" fillId="0" borderId="13" xfId="0" applyFont="1" applyBorder="1"/>
    <xf numFmtId="0" fontId="7" fillId="0" borderId="14" xfId="0" applyFont="1" applyBorder="1" applyAlignment="1">
      <alignment horizontal="left"/>
    </xf>
    <xf numFmtId="164" fontId="7" fillId="0" borderId="15" xfId="0" applyNumberFormat="1" applyFont="1" applyBorder="1"/>
    <xf numFmtId="3" fontId="7" fillId="0" borderId="15" xfId="0" applyNumberFormat="1" applyFont="1" applyBorder="1"/>
    <xf numFmtId="164" fontId="7" fillId="0" borderId="16" xfId="0" applyNumberFormat="1" applyFont="1" applyBorder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7">
    <cellStyle name="Comma 2 2" xfId="4"/>
    <cellStyle name="Comma 5" xfId="5"/>
    <cellStyle name="Comma 9" xfId="6"/>
    <cellStyle name="Normal" xfId="0" builtinId="0"/>
    <cellStyle name="Normal 10" xfId="3"/>
    <cellStyle name="Normal 10 2" xfId="7"/>
    <cellStyle name="Normal 16 2" xfId="8"/>
    <cellStyle name="Normal 16 3" xfId="9"/>
    <cellStyle name="Normal 19" xfId="10"/>
    <cellStyle name="Normal 19 2" xfId="11"/>
    <cellStyle name="Normal 19 2 2" xfId="12"/>
    <cellStyle name="Normal 2 2" xfId="13"/>
    <cellStyle name="Normal 2 2 2" xfId="14"/>
    <cellStyle name="Normal 2 3" xfId="15"/>
    <cellStyle name="Normal 2 4" xfId="16"/>
    <cellStyle name="Normal 20" xfId="17"/>
    <cellStyle name="Normal 3 2" xfId="18"/>
    <cellStyle name="Normal 33" xfId="19"/>
    <cellStyle name="Normal 4 2" xfId="20"/>
    <cellStyle name="Normal 4 3" xfId="21"/>
    <cellStyle name="Normal 4 4" xfId="22"/>
    <cellStyle name="Normal 4 5" xfId="23"/>
    <cellStyle name="Normal 4 6" xfId="24"/>
    <cellStyle name="Normal 7 2" xfId="25"/>
    <cellStyle name="Normal 8 2" xfId="26"/>
    <cellStyle name="Normal_pp total exp by district" xfId="2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Total%20Expenditures/6_FY10-11%20Total%20Expenditures_per%20pup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 Exp by LEA"/>
      <sheetName val="Hurricane Data"/>
      <sheetName val="Raw Data"/>
    </sheetNames>
    <sheetDataSet>
      <sheetData sheetId="0"/>
      <sheetData sheetId="1">
        <row r="6">
          <cell r="E6">
            <v>222431</v>
          </cell>
        </row>
        <row r="7">
          <cell r="E7">
            <v>30518121</v>
          </cell>
        </row>
        <row r="8">
          <cell r="E8">
            <v>68402064</v>
          </cell>
        </row>
        <row r="9">
          <cell r="E9">
            <v>4030981</v>
          </cell>
        </row>
        <row r="12">
          <cell r="E12">
            <v>44650</v>
          </cell>
        </row>
        <row r="13">
          <cell r="E13">
            <v>84112306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91"/>
  <sheetViews>
    <sheetView tabSelected="1" view="pageBreakPreview" zoomScale="110" zoomScaleNormal="100" zoomScaleSheetLayoutView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59" sqref="C159"/>
    </sheetView>
  </sheetViews>
  <sheetFormatPr defaultRowHeight="26.25" customHeight="1"/>
  <cols>
    <col min="1" max="1" width="6.140625" style="2" bestFit="1" customWidth="1"/>
    <col min="2" max="2" width="43.7109375" style="2" customWidth="1"/>
    <col min="3" max="3" width="12.7109375" style="2" customWidth="1"/>
    <col min="4" max="4" width="18.5703125" style="2" bestFit="1" customWidth="1"/>
    <col min="5" max="5" width="15.5703125" style="2" bestFit="1" customWidth="1"/>
    <col min="6" max="16384" width="9.140625" style="2"/>
  </cols>
  <sheetData>
    <row r="1" spans="1:10" s="1" customFormat="1" ht="49.5" customHeight="1">
      <c r="A1" s="64" t="s">
        <v>0</v>
      </c>
      <c r="B1" s="65"/>
      <c r="C1" s="65"/>
      <c r="D1" s="65"/>
      <c r="E1" s="65"/>
    </row>
    <row r="2" spans="1:10" ht="24.75" customHeight="1">
      <c r="A2" s="66"/>
      <c r="B2" s="66"/>
      <c r="C2" s="66"/>
      <c r="D2" s="66"/>
      <c r="E2" s="66"/>
      <c r="G2" s="3"/>
      <c r="H2" s="3"/>
      <c r="I2" s="3"/>
      <c r="J2" s="3"/>
    </row>
    <row r="3" spans="1:10" ht="38.25">
      <c r="A3" s="4" t="s">
        <v>1</v>
      </c>
      <c r="B3" s="5" t="s">
        <v>2</v>
      </c>
      <c r="C3" s="6" t="s">
        <v>3</v>
      </c>
      <c r="D3" s="7" t="s">
        <v>4</v>
      </c>
      <c r="E3" s="6" t="s">
        <v>5</v>
      </c>
      <c r="G3" s="3"/>
      <c r="H3" s="8"/>
      <c r="I3" s="8"/>
      <c r="J3" s="3"/>
    </row>
    <row r="4" spans="1:10" ht="12.75">
      <c r="A4" s="9">
        <v>1</v>
      </c>
      <c r="B4" s="10" t="s">
        <v>6</v>
      </c>
      <c r="C4" s="11">
        <v>93110338</v>
      </c>
      <c r="D4" s="12">
        <v>9587</v>
      </c>
      <c r="E4" s="11">
        <f>C4/D4</f>
        <v>9712.1454052362569</v>
      </c>
      <c r="G4" s="3"/>
      <c r="H4" s="13"/>
      <c r="I4" s="13"/>
      <c r="J4" s="3"/>
    </row>
    <row r="5" spans="1:10" ht="12.75">
      <c r="A5" s="14">
        <v>2</v>
      </c>
      <c r="B5" s="15" t="s">
        <v>7</v>
      </c>
      <c r="C5" s="16">
        <v>48189548</v>
      </c>
      <c r="D5" s="12">
        <v>4277</v>
      </c>
      <c r="E5" s="16">
        <f t="shared" ref="E5:E68" si="0">C5/D5</f>
        <v>11267.137713350479</v>
      </c>
      <c r="G5" s="3"/>
      <c r="H5" s="13"/>
      <c r="I5" s="13"/>
      <c r="J5" s="3"/>
    </row>
    <row r="6" spans="1:10" ht="12.75">
      <c r="A6" s="14">
        <v>3</v>
      </c>
      <c r="B6" s="15" t="s">
        <v>8</v>
      </c>
      <c r="C6" s="16">
        <v>237115950</v>
      </c>
      <c r="D6" s="12">
        <v>19980</v>
      </c>
      <c r="E6" s="16">
        <f t="shared" si="0"/>
        <v>11867.665165165165</v>
      </c>
      <c r="H6" s="13"/>
      <c r="I6" s="13"/>
      <c r="J6" s="17"/>
    </row>
    <row r="7" spans="1:10" ht="12.75">
      <c r="A7" s="14">
        <v>4</v>
      </c>
      <c r="B7" s="15" t="s">
        <v>9</v>
      </c>
      <c r="C7" s="16">
        <v>43466698</v>
      </c>
      <c r="D7" s="12">
        <v>3806</v>
      </c>
      <c r="E7" s="16">
        <f t="shared" si="0"/>
        <v>11420.57225433526</v>
      </c>
      <c r="H7" s="13"/>
      <c r="I7" s="13"/>
      <c r="J7" s="17"/>
    </row>
    <row r="8" spans="1:10" ht="12.75">
      <c r="A8" s="14">
        <v>5</v>
      </c>
      <c r="B8" s="18" t="s">
        <v>10</v>
      </c>
      <c r="C8" s="19">
        <v>55675896</v>
      </c>
      <c r="D8" s="20">
        <v>6037</v>
      </c>
      <c r="E8" s="19">
        <f t="shared" si="0"/>
        <v>9222.4442603942352</v>
      </c>
      <c r="H8" s="13"/>
      <c r="I8" s="13"/>
      <c r="J8" s="17"/>
    </row>
    <row r="9" spans="1:10" ht="12.75">
      <c r="A9" s="9">
        <v>6</v>
      </c>
      <c r="B9" s="10" t="s">
        <v>11</v>
      </c>
      <c r="C9" s="11">
        <v>74198228</v>
      </c>
      <c r="D9" s="12">
        <v>6077</v>
      </c>
      <c r="E9" s="11">
        <f t="shared" si="0"/>
        <v>12209.680434424881</v>
      </c>
      <c r="H9" s="13"/>
      <c r="I9" s="13"/>
      <c r="J9" s="17"/>
    </row>
    <row r="10" spans="1:10" ht="12.75">
      <c r="A10" s="14">
        <v>7</v>
      </c>
      <c r="B10" s="15" t="s">
        <v>12</v>
      </c>
      <c r="C10" s="16">
        <v>49504255</v>
      </c>
      <c r="D10" s="12">
        <v>2307</v>
      </c>
      <c r="E10" s="16">
        <f t="shared" si="0"/>
        <v>21458.281317728652</v>
      </c>
      <c r="H10" s="13"/>
      <c r="I10" s="13"/>
      <c r="J10" s="17"/>
    </row>
    <row r="11" spans="1:10" ht="12.75">
      <c r="A11" s="14">
        <v>8</v>
      </c>
      <c r="B11" s="15" t="s">
        <v>13</v>
      </c>
      <c r="C11" s="16">
        <v>236036310</v>
      </c>
      <c r="D11" s="12">
        <v>20707</v>
      </c>
      <c r="E11" s="16">
        <f t="shared" si="0"/>
        <v>11398.865601004491</v>
      </c>
      <c r="H11" s="13"/>
      <c r="I11" s="13"/>
      <c r="J11" s="17"/>
    </row>
    <row r="12" spans="1:10" ht="12.75">
      <c r="A12" s="14">
        <v>9</v>
      </c>
      <c r="B12" s="15" t="s">
        <v>14</v>
      </c>
      <c r="C12" s="16">
        <v>495733989</v>
      </c>
      <c r="D12" s="12">
        <v>41894</v>
      </c>
      <c r="E12" s="16">
        <f>C12/D12</f>
        <v>11833.054590156109</v>
      </c>
      <c r="H12" s="13"/>
      <c r="I12" s="13"/>
      <c r="J12" s="17"/>
    </row>
    <row r="13" spans="1:10" ht="12.75">
      <c r="A13" s="14">
        <v>10</v>
      </c>
      <c r="B13" s="18" t="s">
        <v>15</v>
      </c>
      <c r="C13" s="19">
        <v>406242588</v>
      </c>
      <c r="D13" s="20">
        <v>33116</v>
      </c>
      <c r="E13" s="19">
        <f t="shared" si="0"/>
        <v>12267.260176349801</v>
      </c>
      <c r="H13" s="13"/>
      <c r="I13" s="13"/>
      <c r="J13" s="17"/>
    </row>
    <row r="14" spans="1:10" ht="12.75">
      <c r="A14" s="9">
        <v>11</v>
      </c>
      <c r="B14" s="10" t="s">
        <v>16</v>
      </c>
      <c r="C14" s="11">
        <v>24484872</v>
      </c>
      <c r="D14" s="12">
        <v>1670</v>
      </c>
      <c r="E14" s="11">
        <f t="shared" si="0"/>
        <v>14661.6</v>
      </c>
      <c r="H14" s="13"/>
      <c r="I14" s="13"/>
      <c r="J14" s="17"/>
    </row>
    <row r="15" spans="1:10" ht="12.75">
      <c r="A15" s="14">
        <v>12</v>
      </c>
      <c r="B15" s="15" t="s">
        <v>17</v>
      </c>
      <c r="C15" s="16">
        <v>44402954</v>
      </c>
      <c r="D15" s="12">
        <v>1287</v>
      </c>
      <c r="E15" s="16">
        <f t="shared" si="0"/>
        <v>34501.129759129763</v>
      </c>
      <c r="H15" s="13"/>
      <c r="I15" s="13"/>
      <c r="J15" s="17"/>
    </row>
    <row r="16" spans="1:10" ht="12.75">
      <c r="A16" s="14">
        <v>13</v>
      </c>
      <c r="B16" s="15" t="s">
        <v>18</v>
      </c>
      <c r="C16" s="16">
        <v>18875462</v>
      </c>
      <c r="D16" s="12">
        <v>1555</v>
      </c>
      <c r="E16" s="16">
        <f t="shared" si="0"/>
        <v>12138.56077170418</v>
      </c>
      <c r="H16" s="13"/>
      <c r="I16" s="13"/>
      <c r="J16" s="17"/>
    </row>
    <row r="17" spans="1:10" ht="12.75">
      <c r="A17" s="14">
        <v>14</v>
      </c>
      <c r="B17" s="15" t="s">
        <v>19</v>
      </c>
      <c r="C17" s="16">
        <v>27588243</v>
      </c>
      <c r="D17" s="12">
        <v>2105</v>
      </c>
      <c r="E17" s="16">
        <f t="shared" si="0"/>
        <v>13106.053681710213</v>
      </c>
      <c r="H17" s="13"/>
      <c r="I17" s="13"/>
      <c r="J17" s="17"/>
    </row>
    <row r="18" spans="1:10" ht="12.75">
      <c r="A18" s="14">
        <v>15</v>
      </c>
      <c r="B18" s="18" t="s">
        <v>20</v>
      </c>
      <c r="C18" s="19">
        <v>38552061</v>
      </c>
      <c r="D18" s="20">
        <v>3876</v>
      </c>
      <c r="E18" s="19">
        <f t="shared" si="0"/>
        <v>9946.352167182662</v>
      </c>
      <c r="H18" s="13"/>
      <c r="I18" s="13"/>
      <c r="J18" s="17"/>
    </row>
    <row r="19" spans="1:10" ht="12.75">
      <c r="A19" s="9">
        <v>16</v>
      </c>
      <c r="B19" s="10" t="s">
        <v>21</v>
      </c>
      <c r="C19" s="11">
        <v>115154224</v>
      </c>
      <c r="D19" s="12">
        <v>4923</v>
      </c>
      <c r="E19" s="11">
        <f t="shared" si="0"/>
        <v>23391.067235425555</v>
      </c>
      <c r="H19" s="13"/>
      <c r="I19" s="13"/>
      <c r="J19" s="17"/>
    </row>
    <row r="20" spans="1:10" ht="12.75">
      <c r="A20" s="14">
        <v>17</v>
      </c>
      <c r="B20" s="15" t="s">
        <v>22</v>
      </c>
      <c r="C20" s="16">
        <v>613425697</v>
      </c>
      <c r="D20" s="12">
        <v>42764</v>
      </c>
      <c r="E20" s="16">
        <f t="shared" si="0"/>
        <v>14344.441516228604</v>
      </c>
      <c r="H20" s="13"/>
      <c r="I20" s="13"/>
      <c r="J20" s="17"/>
    </row>
    <row r="21" spans="1:10" ht="12.75">
      <c r="A21" s="14">
        <v>18</v>
      </c>
      <c r="B21" s="15" t="s">
        <v>23</v>
      </c>
      <c r="C21" s="16">
        <v>14703476</v>
      </c>
      <c r="D21" s="12">
        <v>1229</v>
      </c>
      <c r="E21" s="16">
        <f t="shared" si="0"/>
        <v>11963.772172497966</v>
      </c>
      <c r="H21" s="13"/>
      <c r="I21" s="13"/>
      <c r="J21" s="17"/>
    </row>
    <row r="22" spans="1:10" ht="12.75">
      <c r="A22" s="14">
        <v>19</v>
      </c>
      <c r="B22" s="15" t="s">
        <v>24</v>
      </c>
      <c r="C22" s="16">
        <v>22237498</v>
      </c>
      <c r="D22" s="12">
        <v>2114</v>
      </c>
      <c r="E22" s="16">
        <f t="shared" si="0"/>
        <v>10519.157048249763</v>
      </c>
      <c r="H22" s="13"/>
      <c r="I22" s="13"/>
      <c r="J22" s="17"/>
    </row>
    <row r="23" spans="1:10" ht="12.75">
      <c r="A23" s="14">
        <v>20</v>
      </c>
      <c r="B23" s="18" t="s">
        <v>25</v>
      </c>
      <c r="C23" s="19">
        <v>63736405</v>
      </c>
      <c r="D23" s="20">
        <v>5995</v>
      </c>
      <c r="E23" s="19">
        <f t="shared" si="0"/>
        <v>10631.593828190158</v>
      </c>
      <c r="H23" s="13"/>
      <c r="I23" s="13"/>
      <c r="J23" s="17"/>
    </row>
    <row r="24" spans="1:10" ht="12.75">
      <c r="A24" s="9">
        <v>21</v>
      </c>
      <c r="B24" s="10" t="s">
        <v>26</v>
      </c>
      <c r="C24" s="11">
        <v>36463559</v>
      </c>
      <c r="D24" s="12">
        <v>3175</v>
      </c>
      <c r="E24" s="11">
        <f t="shared" si="0"/>
        <v>11484.585511811023</v>
      </c>
      <c r="H24" s="13"/>
      <c r="I24" s="13"/>
      <c r="J24" s="17"/>
    </row>
    <row r="25" spans="1:10" ht="12.75">
      <c r="A25" s="14">
        <v>22</v>
      </c>
      <c r="B25" s="15" t="s">
        <v>27</v>
      </c>
      <c r="C25" s="16">
        <v>38374382</v>
      </c>
      <c r="D25" s="12">
        <v>3332</v>
      </c>
      <c r="E25" s="16">
        <f t="shared" si="0"/>
        <v>11516.921368547419</v>
      </c>
      <c r="H25" s="13"/>
      <c r="I25" s="13"/>
      <c r="J25" s="17"/>
    </row>
    <row r="26" spans="1:10" ht="12.75">
      <c r="A26" s="14">
        <v>23</v>
      </c>
      <c r="B26" s="15" t="s">
        <v>28</v>
      </c>
      <c r="C26" s="16">
        <v>164282730</v>
      </c>
      <c r="D26" s="12">
        <v>13652</v>
      </c>
      <c r="E26" s="16">
        <f t="shared" si="0"/>
        <v>12033.601670084969</v>
      </c>
      <c r="H26" s="13"/>
      <c r="I26" s="13"/>
      <c r="J26" s="17"/>
    </row>
    <row r="27" spans="1:10" ht="12.75">
      <c r="A27" s="14">
        <v>24</v>
      </c>
      <c r="B27" s="15" t="s">
        <v>29</v>
      </c>
      <c r="C27" s="16">
        <v>89045536</v>
      </c>
      <c r="D27" s="12">
        <v>4535</v>
      </c>
      <c r="E27" s="16">
        <f t="shared" si="0"/>
        <v>19635.178831312016</v>
      </c>
      <c r="H27" s="13"/>
      <c r="I27" s="13"/>
      <c r="J27" s="17"/>
    </row>
    <row r="28" spans="1:10" ht="12.75">
      <c r="A28" s="14">
        <v>25</v>
      </c>
      <c r="B28" s="18" t="s">
        <v>30</v>
      </c>
      <c r="C28" s="19">
        <v>29974111</v>
      </c>
      <c r="D28" s="20">
        <v>2246</v>
      </c>
      <c r="E28" s="19">
        <f t="shared" si="0"/>
        <v>13345.552537845058</v>
      </c>
      <c r="H28" s="13"/>
      <c r="I28" s="13"/>
      <c r="J28" s="17"/>
    </row>
    <row r="29" spans="1:10" ht="12.75">
      <c r="A29" s="9">
        <v>26</v>
      </c>
      <c r="B29" s="10" t="s">
        <v>31</v>
      </c>
      <c r="C29" s="11">
        <v>597809171</v>
      </c>
      <c r="D29" s="12">
        <v>45253</v>
      </c>
      <c r="E29" s="11">
        <f t="shared" si="0"/>
        <v>13210.376571719002</v>
      </c>
      <c r="H29" s="13"/>
      <c r="I29" s="13"/>
      <c r="J29" s="17"/>
    </row>
    <row r="30" spans="1:10" ht="12.75">
      <c r="A30" s="14">
        <v>27</v>
      </c>
      <c r="B30" s="15" t="s">
        <v>32</v>
      </c>
      <c r="C30" s="16">
        <v>62916169</v>
      </c>
      <c r="D30" s="12">
        <v>5846</v>
      </c>
      <c r="E30" s="16">
        <f t="shared" si="0"/>
        <v>10762.259493670887</v>
      </c>
      <c r="H30" s="13"/>
      <c r="I30" s="13"/>
      <c r="J30" s="17"/>
    </row>
    <row r="31" spans="1:10" ht="12.75">
      <c r="A31" s="14">
        <v>28</v>
      </c>
      <c r="B31" s="15" t="s">
        <v>33</v>
      </c>
      <c r="C31" s="16">
        <v>327095324</v>
      </c>
      <c r="D31" s="12">
        <v>30218</v>
      </c>
      <c r="E31" s="16">
        <f t="shared" si="0"/>
        <v>10824.519293136542</v>
      </c>
      <c r="H31" s="13"/>
      <c r="I31" s="13"/>
      <c r="J31" s="17"/>
    </row>
    <row r="32" spans="1:10" ht="12.75">
      <c r="A32" s="14">
        <v>29</v>
      </c>
      <c r="B32" s="15" t="s">
        <v>34</v>
      </c>
      <c r="C32" s="16">
        <f>165128589-'[1]Hurricane Data'!E6</f>
        <v>164906158</v>
      </c>
      <c r="D32" s="12">
        <v>14426</v>
      </c>
      <c r="E32" s="16">
        <f t="shared" si="0"/>
        <v>11431.176902814363</v>
      </c>
      <c r="H32" s="13"/>
      <c r="I32" s="13"/>
      <c r="J32" s="17"/>
    </row>
    <row r="33" spans="1:10" ht="12.75">
      <c r="A33" s="14">
        <v>30</v>
      </c>
      <c r="B33" s="18" t="s">
        <v>35</v>
      </c>
      <c r="C33" s="19">
        <v>27113040</v>
      </c>
      <c r="D33" s="20">
        <v>2649</v>
      </c>
      <c r="E33" s="19">
        <f t="shared" si="0"/>
        <v>10235.198187995469</v>
      </c>
      <c r="H33" s="13"/>
      <c r="I33" s="13"/>
      <c r="J33" s="17"/>
    </row>
    <row r="34" spans="1:10" ht="12.75">
      <c r="A34" s="9">
        <v>31</v>
      </c>
      <c r="B34" s="10" t="s">
        <v>36</v>
      </c>
      <c r="C34" s="11">
        <v>81236370</v>
      </c>
      <c r="D34" s="12">
        <v>6663</v>
      </c>
      <c r="E34" s="11">
        <f t="shared" si="0"/>
        <v>12192.161188653759</v>
      </c>
      <c r="H34" s="13"/>
      <c r="I34" s="13"/>
      <c r="J34" s="17"/>
    </row>
    <row r="35" spans="1:10" ht="12.75">
      <c r="A35" s="14">
        <v>32</v>
      </c>
      <c r="B35" s="15" t="s">
        <v>37</v>
      </c>
      <c r="C35" s="16">
        <v>236538948</v>
      </c>
      <c r="D35" s="12">
        <v>24468</v>
      </c>
      <c r="E35" s="16">
        <f t="shared" si="0"/>
        <v>9667.2775870524765</v>
      </c>
      <c r="H35" s="13"/>
      <c r="I35" s="13"/>
      <c r="J35" s="17"/>
    </row>
    <row r="36" spans="1:10" ht="12.75">
      <c r="A36" s="14">
        <v>33</v>
      </c>
      <c r="B36" s="15" t="s">
        <v>38</v>
      </c>
      <c r="C36" s="16">
        <v>24525704</v>
      </c>
      <c r="D36" s="12">
        <v>1957</v>
      </c>
      <c r="E36" s="16">
        <f t="shared" si="0"/>
        <v>12532.296371997956</v>
      </c>
      <c r="H36" s="13"/>
      <c r="I36" s="13"/>
      <c r="J36" s="17"/>
    </row>
    <row r="37" spans="1:10" ht="12.75">
      <c r="A37" s="14">
        <v>34</v>
      </c>
      <c r="B37" s="15" t="s">
        <v>39</v>
      </c>
      <c r="C37" s="16">
        <v>55228276</v>
      </c>
      <c r="D37" s="12">
        <v>4512</v>
      </c>
      <c r="E37" s="16">
        <f t="shared" si="0"/>
        <v>12240.309397163121</v>
      </c>
      <c r="H37" s="13"/>
      <c r="I37" s="13"/>
      <c r="J37" s="17"/>
    </row>
    <row r="38" spans="1:10" ht="12.75">
      <c r="A38" s="14">
        <v>35</v>
      </c>
      <c r="B38" s="18" t="s">
        <v>40</v>
      </c>
      <c r="C38" s="19">
        <v>72402424</v>
      </c>
      <c r="D38" s="20">
        <v>6805</v>
      </c>
      <c r="E38" s="19">
        <f t="shared" si="0"/>
        <v>10639.59206465834</v>
      </c>
      <c r="H38" s="13"/>
      <c r="I38" s="13"/>
      <c r="J38" s="17"/>
    </row>
    <row r="39" spans="1:10" ht="12.75">
      <c r="A39" s="9">
        <v>36</v>
      </c>
      <c r="B39" s="10" t="s">
        <v>41</v>
      </c>
      <c r="C39" s="11">
        <v>331983245</v>
      </c>
      <c r="D39" s="12">
        <v>10493</v>
      </c>
      <c r="E39" s="11">
        <f t="shared" si="0"/>
        <v>31638.544267606976</v>
      </c>
      <c r="H39" s="13"/>
      <c r="I39" s="13"/>
      <c r="J39" s="17"/>
    </row>
    <row r="40" spans="1:10" ht="12.75">
      <c r="A40" s="14">
        <v>37</v>
      </c>
      <c r="B40" s="15" t="s">
        <v>42</v>
      </c>
      <c r="C40" s="16">
        <v>238206257</v>
      </c>
      <c r="D40" s="12">
        <v>19680</v>
      </c>
      <c r="E40" s="16">
        <f t="shared" si="0"/>
        <v>12103.976473577235</v>
      </c>
      <c r="H40" s="13"/>
      <c r="I40" s="13"/>
      <c r="J40" s="17"/>
    </row>
    <row r="41" spans="1:10" ht="12.75">
      <c r="A41" s="14">
        <v>38</v>
      </c>
      <c r="B41" s="15" t="s">
        <v>43</v>
      </c>
      <c r="C41" s="16">
        <f>94618245-'[1]Hurricane Data'!E7</f>
        <v>64100124</v>
      </c>
      <c r="D41" s="12">
        <v>3822</v>
      </c>
      <c r="E41" s="16">
        <f t="shared" si="0"/>
        <v>16771.356357927787</v>
      </c>
      <c r="H41" s="13"/>
      <c r="I41" s="13"/>
      <c r="J41" s="17"/>
    </row>
    <row r="42" spans="1:10" ht="12.75">
      <c r="A42" s="14">
        <v>39</v>
      </c>
      <c r="B42" s="15" t="s">
        <v>44</v>
      </c>
      <c r="C42" s="16">
        <v>33155761</v>
      </c>
      <c r="D42" s="12">
        <v>2817</v>
      </c>
      <c r="E42" s="16">
        <f t="shared" si="0"/>
        <v>11769.883209087682</v>
      </c>
      <c r="H42" s="13"/>
      <c r="I42" s="13"/>
      <c r="J42" s="17"/>
    </row>
    <row r="43" spans="1:10" ht="12.75">
      <c r="A43" s="14">
        <v>40</v>
      </c>
      <c r="B43" s="18" t="s">
        <v>45</v>
      </c>
      <c r="C43" s="19">
        <v>229613943</v>
      </c>
      <c r="D43" s="20">
        <v>24046</v>
      </c>
      <c r="E43" s="19">
        <f t="shared" si="0"/>
        <v>9548.94547949763</v>
      </c>
      <c r="H43" s="13"/>
      <c r="I43" s="13"/>
      <c r="J43" s="17"/>
    </row>
    <row r="44" spans="1:10" ht="12.75">
      <c r="A44" s="9">
        <v>41</v>
      </c>
      <c r="B44" s="10" t="s">
        <v>46</v>
      </c>
      <c r="C44" s="11">
        <v>30766675</v>
      </c>
      <c r="D44" s="12">
        <v>1523</v>
      </c>
      <c r="E44" s="11">
        <f t="shared" si="0"/>
        <v>20201.362442547605</v>
      </c>
      <c r="H44" s="13"/>
      <c r="I44" s="13"/>
      <c r="J44" s="17"/>
    </row>
    <row r="45" spans="1:10" ht="12.75">
      <c r="A45" s="14">
        <v>42</v>
      </c>
      <c r="B45" s="15" t="s">
        <v>47</v>
      </c>
      <c r="C45" s="16">
        <v>39235589</v>
      </c>
      <c r="D45" s="12">
        <v>3349</v>
      </c>
      <c r="E45" s="16">
        <f t="shared" si="0"/>
        <v>11715.613317408182</v>
      </c>
      <c r="H45" s="13"/>
      <c r="I45" s="13"/>
      <c r="J45" s="17"/>
    </row>
    <row r="46" spans="1:10" ht="12.75">
      <c r="A46" s="14">
        <v>43</v>
      </c>
      <c r="B46" s="15" t="s">
        <v>48</v>
      </c>
      <c r="C46" s="16">
        <v>52601470</v>
      </c>
      <c r="D46" s="12">
        <v>4296</v>
      </c>
      <c r="E46" s="16">
        <f t="shared" si="0"/>
        <v>12244.290037243947</v>
      </c>
      <c r="H46" s="13"/>
      <c r="I46" s="13"/>
      <c r="J46" s="17"/>
    </row>
    <row r="47" spans="1:10" ht="12.75">
      <c r="A47" s="14">
        <v>44</v>
      </c>
      <c r="B47" s="15" t="s">
        <v>49</v>
      </c>
      <c r="C47" s="16">
        <f>135366886-'[1]Hurricane Data'!E8</f>
        <v>66964822</v>
      </c>
      <c r="D47" s="12">
        <v>5916</v>
      </c>
      <c r="E47" s="16">
        <f t="shared" si="0"/>
        <v>11319.273495605139</v>
      </c>
      <c r="H47" s="13"/>
      <c r="I47" s="13"/>
      <c r="J47" s="17"/>
    </row>
    <row r="48" spans="1:10" ht="12.75">
      <c r="A48" s="14">
        <v>45</v>
      </c>
      <c r="B48" s="18" t="s">
        <v>50</v>
      </c>
      <c r="C48" s="19">
        <v>160917951</v>
      </c>
      <c r="D48" s="20">
        <v>9780</v>
      </c>
      <c r="E48" s="19">
        <f t="shared" si="0"/>
        <v>16453.778220858894</v>
      </c>
      <c r="H48" s="13"/>
      <c r="I48" s="13"/>
      <c r="J48" s="17"/>
    </row>
    <row r="49" spans="1:10" ht="12.75">
      <c r="A49" s="9">
        <v>46</v>
      </c>
      <c r="B49" s="10" t="s">
        <v>51</v>
      </c>
      <c r="C49" s="11">
        <v>10140380</v>
      </c>
      <c r="D49" s="12">
        <v>809</v>
      </c>
      <c r="E49" s="11">
        <f t="shared" si="0"/>
        <v>12534.462299134735</v>
      </c>
      <c r="H49" s="13"/>
      <c r="I49" s="13"/>
      <c r="J49" s="17"/>
    </row>
    <row r="50" spans="1:10" ht="12.75">
      <c r="A50" s="14">
        <v>47</v>
      </c>
      <c r="B50" s="15" t="s">
        <v>52</v>
      </c>
      <c r="C50" s="16">
        <v>61051667</v>
      </c>
      <c r="D50" s="12">
        <v>3825</v>
      </c>
      <c r="E50" s="16">
        <f t="shared" si="0"/>
        <v>15961.220130718953</v>
      </c>
      <c r="H50" s="13"/>
      <c r="I50" s="13"/>
      <c r="J50" s="17"/>
    </row>
    <row r="51" spans="1:10" ht="12.75">
      <c r="A51" s="14">
        <v>48</v>
      </c>
      <c r="B51" s="15" t="s">
        <v>53</v>
      </c>
      <c r="C51" s="16">
        <v>100001114</v>
      </c>
      <c r="D51" s="12">
        <v>6222</v>
      </c>
      <c r="E51" s="16">
        <f t="shared" si="0"/>
        <v>16072.181613629058</v>
      </c>
      <c r="H51" s="13"/>
      <c r="I51" s="13"/>
      <c r="J51" s="17"/>
    </row>
    <row r="52" spans="1:10" ht="12.75">
      <c r="A52" s="14">
        <v>49</v>
      </c>
      <c r="B52" s="15" t="s">
        <v>54</v>
      </c>
      <c r="C52" s="16">
        <v>156109366</v>
      </c>
      <c r="D52" s="12">
        <v>14926</v>
      </c>
      <c r="E52" s="16">
        <f t="shared" si="0"/>
        <v>10458.888248693554</v>
      </c>
      <c r="H52" s="13"/>
      <c r="I52" s="13"/>
      <c r="J52" s="17"/>
    </row>
    <row r="53" spans="1:10" ht="12.75">
      <c r="A53" s="14">
        <v>50</v>
      </c>
      <c r="B53" s="18" t="s">
        <v>55</v>
      </c>
      <c r="C53" s="19">
        <v>88987874</v>
      </c>
      <c r="D53" s="20">
        <v>8503</v>
      </c>
      <c r="E53" s="19">
        <f t="shared" si="0"/>
        <v>10465.467952487357</v>
      </c>
      <c r="H53" s="13"/>
      <c r="I53" s="13"/>
      <c r="J53" s="17"/>
    </row>
    <row r="54" spans="1:10" ht="12.75">
      <c r="A54" s="9">
        <v>51</v>
      </c>
      <c r="B54" s="10" t="s">
        <v>56</v>
      </c>
      <c r="C54" s="11">
        <v>105457028</v>
      </c>
      <c r="D54" s="12">
        <v>9465</v>
      </c>
      <c r="E54" s="11">
        <f t="shared" si="0"/>
        <v>11141.788483888009</v>
      </c>
      <c r="H54" s="13"/>
      <c r="I54" s="13"/>
      <c r="J54" s="17"/>
    </row>
    <row r="55" spans="1:10" ht="12.75">
      <c r="A55" s="14">
        <v>52</v>
      </c>
      <c r="B55" s="15" t="s">
        <v>57</v>
      </c>
      <c r="C55" s="16">
        <f>510247649-'[1]Hurricane Data'!E9</f>
        <v>506216668</v>
      </c>
      <c r="D55" s="12">
        <v>36651</v>
      </c>
      <c r="E55" s="16">
        <f t="shared" si="0"/>
        <v>13811.810537229543</v>
      </c>
      <c r="H55" s="13"/>
      <c r="I55" s="13"/>
      <c r="J55" s="17"/>
    </row>
    <row r="56" spans="1:10" ht="12.75">
      <c r="A56" s="14">
        <v>53</v>
      </c>
      <c r="B56" s="15" t="s">
        <v>58</v>
      </c>
      <c r="C56" s="16">
        <v>182853152</v>
      </c>
      <c r="D56" s="12">
        <v>19400</v>
      </c>
      <c r="E56" s="16">
        <f t="shared" si="0"/>
        <v>9425.4202061855667</v>
      </c>
      <c r="H56" s="13"/>
      <c r="I56" s="13"/>
      <c r="J56" s="17"/>
    </row>
    <row r="57" spans="1:10" ht="12.75">
      <c r="A57" s="14">
        <v>54</v>
      </c>
      <c r="B57" s="15" t="s">
        <v>59</v>
      </c>
      <c r="C57" s="16">
        <v>9695224</v>
      </c>
      <c r="D57" s="12">
        <v>676</v>
      </c>
      <c r="E57" s="16">
        <f t="shared" si="0"/>
        <v>14342.047337278107</v>
      </c>
      <c r="H57" s="13"/>
      <c r="I57" s="13"/>
      <c r="J57" s="17"/>
    </row>
    <row r="58" spans="1:10" ht="12.75">
      <c r="A58" s="14">
        <v>55</v>
      </c>
      <c r="B58" s="18" t="s">
        <v>60</v>
      </c>
      <c r="C58" s="19">
        <v>169560450</v>
      </c>
      <c r="D58" s="20">
        <v>18722</v>
      </c>
      <c r="E58" s="19">
        <f t="shared" si="0"/>
        <v>9056.7487447922231</v>
      </c>
      <c r="H58" s="13"/>
      <c r="I58" s="13"/>
      <c r="J58" s="17"/>
    </row>
    <row r="59" spans="1:10" ht="12.75">
      <c r="A59" s="9">
        <v>56</v>
      </c>
      <c r="B59" s="10" t="s">
        <v>61</v>
      </c>
      <c r="C59" s="11">
        <v>27374142</v>
      </c>
      <c r="D59" s="12">
        <v>2590</v>
      </c>
      <c r="E59" s="11">
        <f t="shared" si="0"/>
        <v>10569.166795366795</v>
      </c>
      <c r="H59" s="13"/>
      <c r="I59" s="13"/>
      <c r="J59" s="17"/>
    </row>
    <row r="60" spans="1:10" ht="12.75">
      <c r="A60" s="14">
        <v>57</v>
      </c>
      <c r="B60" s="15" t="s">
        <v>62</v>
      </c>
      <c r="C60" s="16">
        <v>96553000</v>
      </c>
      <c r="D60" s="12">
        <v>9186</v>
      </c>
      <c r="E60" s="16">
        <f t="shared" si="0"/>
        <v>10510.886131069017</v>
      </c>
      <c r="H60" s="13"/>
      <c r="I60" s="13"/>
      <c r="J60" s="17"/>
    </row>
    <row r="61" spans="1:10" ht="12.75">
      <c r="A61" s="14">
        <v>58</v>
      </c>
      <c r="B61" s="15" t="s">
        <v>63</v>
      </c>
      <c r="C61" s="16">
        <v>97125815</v>
      </c>
      <c r="D61" s="12">
        <v>9993</v>
      </c>
      <c r="E61" s="16">
        <f t="shared" si="0"/>
        <v>9719.3850695486835</v>
      </c>
      <c r="H61" s="13"/>
      <c r="I61" s="13"/>
      <c r="J61" s="17"/>
    </row>
    <row r="62" spans="1:10" ht="12.75">
      <c r="A62" s="14">
        <v>59</v>
      </c>
      <c r="B62" s="15" t="s">
        <v>64</v>
      </c>
      <c r="C62" s="16">
        <v>55903486</v>
      </c>
      <c r="D62" s="12">
        <v>5328</v>
      </c>
      <c r="E62" s="16">
        <f t="shared" si="0"/>
        <v>10492.396021021021</v>
      </c>
      <c r="H62" s="13"/>
      <c r="I62" s="13"/>
      <c r="J62" s="17"/>
    </row>
    <row r="63" spans="1:10" ht="12.75">
      <c r="A63" s="14">
        <v>60</v>
      </c>
      <c r="B63" s="18" t="s">
        <v>65</v>
      </c>
      <c r="C63" s="19">
        <v>77683645</v>
      </c>
      <c r="D63" s="20">
        <v>7054</v>
      </c>
      <c r="E63" s="19">
        <f t="shared" si="0"/>
        <v>11012.708392401475</v>
      </c>
      <c r="H63" s="13"/>
      <c r="I63" s="13"/>
      <c r="J63" s="17"/>
    </row>
    <row r="64" spans="1:10" ht="12.75">
      <c r="A64" s="9">
        <v>61</v>
      </c>
      <c r="B64" s="10" t="s">
        <v>66</v>
      </c>
      <c r="C64" s="11">
        <v>44461455</v>
      </c>
      <c r="D64" s="12">
        <v>3810</v>
      </c>
      <c r="E64" s="11">
        <f t="shared" si="0"/>
        <v>11669.673228346457</v>
      </c>
      <c r="H64" s="13"/>
      <c r="I64" s="13"/>
      <c r="J64" s="17"/>
    </row>
    <row r="65" spans="1:10" ht="12.75">
      <c r="A65" s="14">
        <v>62</v>
      </c>
      <c r="B65" s="15" t="s">
        <v>67</v>
      </c>
      <c r="C65" s="16">
        <v>21128705</v>
      </c>
      <c r="D65" s="12">
        <v>2219</v>
      </c>
      <c r="E65" s="16">
        <f t="shared" si="0"/>
        <v>9521.7237494366836</v>
      </c>
      <c r="H65" s="13"/>
      <c r="I65" s="13"/>
      <c r="J65" s="17"/>
    </row>
    <row r="66" spans="1:10" ht="12.75">
      <c r="A66" s="14">
        <v>63</v>
      </c>
      <c r="B66" s="15" t="s">
        <v>68</v>
      </c>
      <c r="C66" s="16">
        <v>30161737</v>
      </c>
      <c r="D66" s="12">
        <v>2243</v>
      </c>
      <c r="E66" s="16">
        <f t="shared" si="0"/>
        <v>13447.051716451182</v>
      </c>
      <c r="H66" s="13"/>
      <c r="I66" s="13"/>
      <c r="J66" s="17"/>
    </row>
    <row r="67" spans="1:10" ht="12.75">
      <c r="A67" s="14">
        <v>64</v>
      </c>
      <c r="B67" s="15" t="s">
        <v>69</v>
      </c>
      <c r="C67" s="16">
        <v>26649124</v>
      </c>
      <c r="D67" s="12">
        <v>2566</v>
      </c>
      <c r="E67" s="16">
        <f>C67/D67</f>
        <v>10385.473109898676</v>
      </c>
      <c r="H67" s="13"/>
      <c r="I67" s="13"/>
      <c r="J67" s="17"/>
    </row>
    <row r="68" spans="1:10" ht="12.75">
      <c r="A68" s="14">
        <v>65</v>
      </c>
      <c r="B68" s="18" t="s">
        <v>70</v>
      </c>
      <c r="C68" s="19">
        <v>120386160</v>
      </c>
      <c r="D68" s="20">
        <v>8818</v>
      </c>
      <c r="E68" s="19">
        <f t="shared" si="0"/>
        <v>13652.320254025855</v>
      </c>
      <c r="H68" s="13"/>
      <c r="I68" s="13"/>
      <c r="J68" s="17"/>
    </row>
    <row r="69" spans="1:10" ht="12.75">
      <c r="A69" s="9">
        <v>66</v>
      </c>
      <c r="B69" s="10" t="s">
        <v>71</v>
      </c>
      <c r="C69" s="11">
        <v>29144835</v>
      </c>
      <c r="D69" s="12">
        <v>2234</v>
      </c>
      <c r="E69" s="11">
        <f t="shared" ref="E69:E74" si="1">C69/D69</f>
        <v>13046.031781557744</v>
      </c>
      <c r="H69" s="13"/>
      <c r="I69" s="13"/>
      <c r="J69" s="17"/>
    </row>
    <row r="70" spans="1:10" ht="12.75">
      <c r="A70" s="14">
        <v>67</v>
      </c>
      <c r="B70" s="15" t="s">
        <v>72</v>
      </c>
      <c r="C70" s="16">
        <v>70812751</v>
      </c>
      <c r="D70" s="12">
        <v>5069</v>
      </c>
      <c r="E70" s="16">
        <f t="shared" si="1"/>
        <v>13969.767409745511</v>
      </c>
      <c r="H70" s="13"/>
      <c r="I70" s="13"/>
      <c r="J70" s="17"/>
    </row>
    <row r="71" spans="1:10" s="17" customFormat="1" ht="12.75">
      <c r="A71" s="14">
        <v>68</v>
      </c>
      <c r="B71" s="15" t="s">
        <v>73</v>
      </c>
      <c r="C71" s="16">
        <v>23377097</v>
      </c>
      <c r="D71" s="12">
        <v>1893</v>
      </c>
      <c r="E71" s="16">
        <f t="shared" si="1"/>
        <v>12349.232435287902</v>
      </c>
      <c r="H71" s="13"/>
      <c r="I71" s="13"/>
    </row>
    <row r="72" spans="1:10" ht="12.75">
      <c r="A72" s="14">
        <v>69</v>
      </c>
      <c r="B72" s="15" t="s">
        <v>74</v>
      </c>
      <c r="C72" s="16">
        <v>61831470</v>
      </c>
      <c r="D72" s="12">
        <v>4012</v>
      </c>
      <c r="E72" s="16">
        <f t="shared" si="1"/>
        <v>15411.63260219342</v>
      </c>
      <c r="H72" s="13"/>
      <c r="I72" s="13"/>
      <c r="J72" s="17"/>
    </row>
    <row r="73" spans="1:10" ht="12.75">
      <c r="A73" s="14">
        <v>396</v>
      </c>
      <c r="B73" s="15" t="s">
        <v>75</v>
      </c>
      <c r="C73" s="16">
        <f>221971044-'[1]Hurricane Data'!E13-13011879</f>
        <v>124846859</v>
      </c>
      <c r="D73" s="20">
        <v>9234</v>
      </c>
      <c r="E73" s="16">
        <f t="shared" si="1"/>
        <v>13520.344271171756</v>
      </c>
      <c r="H73" s="17"/>
      <c r="I73" s="17"/>
      <c r="J73" s="17"/>
    </row>
    <row r="74" spans="1:10" ht="12.75">
      <c r="A74" s="21"/>
      <c r="B74" s="22" t="s">
        <v>76</v>
      </c>
      <c r="C74" s="23">
        <f>SUM(C4:C73)</f>
        <v>8275405635</v>
      </c>
      <c r="D74" s="24">
        <f>SUM(D4:D73)</f>
        <v>666213</v>
      </c>
      <c r="E74" s="23">
        <f t="shared" si="1"/>
        <v>12421.561324981651</v>
      </c>
      <c r="H74" s="17"/>
      <c r="I74" s="17"/>
      <c r="J74" s="17"/>
    </row>
    <row r="75" spans="1:10" ht="13.5" customHeight="1">
      <c r="A75" s="25"/>
      <c r="B75" s="26"/>
      <c r="C75" s="27"/>
      <c r="D75" s="28"/>
      <c r="E75" s="27"/>
      <c r="H75" s="17"/>
      <c r="I75" s="17"/>
      <c r="J75" s="17"/>
    </row>
    <row r="76" spans="1:10" ht="12.75">
      <c r="A76" s="9">
        <v>318</v>
      </c>
      <c r="B76" s="10" t="s">
        <v>77</v>
      </c>
      <c r="C76" s="29">
        <v>12374067</v>
      </c>
      <c r="D76" s="12">
        <v>1359</v>
      </c>
      <c r="E76" s="29">
        <f>C76/D76</f>
        <v>9105.2737306843264</v>
      </c>
      <c r="H76" s="17"/>
      <c r="I76" s="17"/>
      <c r="J76" s="17"/>
    </row>
    <row r="77" spans="1:10" ht="12.75">
      <c r="A77" s="30">
        <v>319</v>
      </c>
      <c r="B77" s="31" t="s">
        <v>78</v>
      </c>
      <c r="C77" s="32">
        <v>3395600</v>
      </c>
      <c r="D77" s="20">
        <v>320</v>
      </c>
      <c r="E77" s="32">
        <f>C77/D77</f>
        <v>10611.25</v>
      </c>
      <c r="H77" s="17"/>
      <c r="I77" s="17"/>
      <c r="J77" s="17"/>
    </row>
    <row r="78" spans="1:10" ht="12.75">
      <c r="A78" s="33"/>
      <c r="B78" s="34" t="s">
        <v>79</v>
      </c>
      <c r="C78" s="35">
        <f>SUM(C76:C77)</f>
        <v>15769667</v>
      </c>
      <c r="D78" s="36">
        <f>SUM(D76:D77)</f>
        <v>1679</v>
      </c>
      <c r="E78" s="35">
        <f>C78/D78</f>
        <v>9392.2972007147109</v>
      </c>
      <c r="H78" s="17"/>
      <c r="I78" s="17"/>
      <c r="J78" s="17"/>
    </row>
    <row r="79" spans="1:10" ht="12.75">
      <c r="A79" s="25"/>
      <c r="B79" s="26"/>
      <c r="C79" s="27"/>
      <c r="D79" s="28"/>
      <c r="E79" s="27"/>
      <c r="H79" s="17"/>
      <c r="I79" s="17"/>
      <c r="J79" s="17"/>
    </row>
    <row r="80" spans="1:10" ht="12.75">
      <c r="A80" s="9">
        <v>321001</v>
      </c>
      <c r="B80" s="10" t="s">
        <v>80</v>
      </c>
      <c r="C80" s="11">
        <v>3674939</v>
      </c>
      <c r="D80" s="12">
        <v>364</v>
      </c>
      <c r="E80" s="11">
        <f t="shared" ref="E80:E92" si="2">C80/D80</f>
        <v>10095.986263736264</v>
      </c>
      <c r="H80" s="17"/>
      <c r="I80" s="17"/>
      <c r="J80" s="17"/>
    </row>
    <row r="81" spans="1:10" ht="12.75">
      <c r="A81" s="14">
        <v>329001</v>
      </c>
      <c r="B81" s="15" t="s">
        <v>81</v>
      </c>
      <c r="C81" s="16">
        <v>3660736</v>
      </c>
      <c r="D81" s="12">
        <v>369</v>
      </c>
      <c r="E81" s="16">
        <f t="shared" si="2"/>
        <v>9920.6937669376694</v>
      </c>
      <c r="H81" s="17"/>
      <c r="I81" s="17"/>
      <c r="J81" s="17"/>
    </row>
    <row r="82" spans="1:10" ht="12.75">
      <c r="A82" s="14">
        <v>331001</v>
      </c>
      <c r="B82" s="15" t="s">
        <v>82</v>
      </c>
      <c r="C82" s="16">
        <v>5594915</v>
      </c>
      <c r="D82" s="12">
        <v>525</v>
      </c>
      <c r="E82" s="16">
        <f t="shared" si="2"/>
        <v>10656.980952380953</v>
      </c>
      <c r="H82" s="17"/>
      <c r="I82" s="17"/>
      <c r="J82" s="17"/>
    </row>
    <row r="83" spans="1:10" ht="12.75">
      <c r="A83" s="14">
        <v>333001</v>
      </c>
      <c r="B83" s="15" t="s">
        <v>83</v>
      </c>
      <c r="C83" s="16">
        <v>5747302</v>
      </c>
      <c r="D83" s="12">
        <v>691</v>
      </c>
      <c r="E83" s="16">
        <f t="shared" si="2"/>
        <v>8317.3690303907388</v>
      </c>
      <c r="H83" s="17"/>
      <c r="I83" s="17"/>
      <c r="J83" s="17"/>
    </row>
    <row r="84" spans="1:10" ht="12.75">
      <c r="A84" s="14">
        <v>336001</v>
      </c>
      <c r="B84" s="18" t="s">
        <v>84</v>
      </c>
      <c r="C84" s="19">
        <v>5869178</v>
      </c>
      <c r="D84" s="20">
        <v>625</v>
      </c>
      <c r="E84" s="19">
        <f t="shared" si="2"/>
        <v>9390.6848000000009</v>
      </c>
      <c r="H84" s="17"/>
      <c r="I84" s="17"/>
      <c r="J84" s="17"/>
    </row>
    <row r="85" spans="1:10" ht="12.75">
      <c r="A85" s="9">
        <v>337001</v>
      </c>
      <c r="B85" s="10" t="s">
        <v>85</v>
      </c>
      <c r="C85" s="11">
        <v>13702933</v>
      </c>
      <c r="D85" s="12">
        <v>900</v>
      </c>
      <c r="E85" s="11">
        <f t="shared" si="2"/>
        <v>15225.48111111111</v>
      </c>
      <c r="H85" s="17"/>
      <c r="I85" s="17"/>
      <c r="J85" s="17"/>
    </row>
    <row r="86" spans="1:10" ht="12.75">
      <c r="A86" s="14">
        <v>339001</v>
      </c>
      <c r="B86" s="15" t="s">
        <v>86</v>
      </c>
      <c r="C86" s="16">
        <v>3984591</v>
      </c>
      <c r="D86" s="12">
        <v>386</v>
      </c>
      <c r="E86" s="16">
        <f t="shared" si="2"/>
        <v>10322.774611398963</v>
      </c>
      <c r="H86" s="17"/>
      <c r="I86" s="17"/>
      <c r="J86" s="17"/>
    </row>
    <row r="87" spans="1:10" ht="12.75">
      <c r="A87" s="14">
        <v>340001</v>
      </c>
      <c r="B87" s="15" t="s">
        <v>87</v>
      </c>
      <c r="C87" s="16">
        <v>1058641</v>
      </c>
      <c r="D87" s="12">
        <v>103</v>
      </c>
      <c r="E87" s="16">
        <f t="shared" si="2"/>
        <v>10278.067961165048</v>
      </c>
      <c r="H87" s="17"/>
      <c r="I87" s="17"/>
      <c r="J87" s="17"/>
    </row>
    <row r="88" spans="1:10" ht="12.75">
      <c r="A88" s="14">
        <v>341001</v>
      </c>
      <c r="B88" s="15" t="s">
        <v>88</v>
      </c>
      <c r="C88" s="16">
        <v>3465306</v>
      </c>
      <c r="D88" s="12">
        <v>302</v>
      </c>
      <c r="E88" s="16">
        <f t="shared" si="2"/>
        <v>11474.523178807947</v>
      </c>
      <c r="H88" s="17"/>
      <c r="I88" s="17"/>
      <c r="J88" s="17"/>
    </row>
    <row r="89" spans="1:10" s="41" customFormat="1" ht="12.75">
      <c r="A89" s="37">
        <v>342001</v>
      </c>
      <c r="B89" s="38" t="s">
        <v>89</v>
      </c>
      <c r="C89" s="39">
        <v>1097643</v>
      </c>
      <c r="D89" s="40">
        <v>80</v>
      </c>
      <c r="E89" s="39">
        <f t="shared" si="2"/>
        <v>13720.5375</v>
      </c>
      <c r="H89" s="42"/>
      <c r="I89" s="42"/>
      <c r="J89" s="42"/>
    </row>
    <row r="90" spans="1:10" ht="12.75">
      <c r="A90" s="9">
        <v>343001</v>
      </c>
      <c r="B90" s="10" t="s">
        <v>90</v>
      </c>
      <c r="C90" s="11">
        <v>1690641</v>
      </c>
      <c r="D90" s="43">
        <v>182</v>
      </c>
      <c r="E90" s="11">
        <f t="shared" si="2"/>
        <v>9289.2362637362639</v>
      </c>
      <c r="H90" s="17"/>
      <c r="I90" s="17"/>
      <c r="J90" s="17"/>
    </row>
    <row r="91" spans="1:10" s="17" customFormat="1" ht="12.75">
      <c r="A91" s="44">
        <v>344001</v>
      </c>
      <c r="B91" s="45" t="s">
        <v>91</v>
      </c>
      <c r="C91" s="46">
        <v>2080046</v>
      </c>
      <c r="D91" s="20">
        <v>167</v>
      </c>
      <c r="E91" s="46">
        <f>C91/D91</f>
        <v>12455.365269461077</v>
      </c>
    </row>
    <row r="92" spans="1:10" ht="12.75">
      <c r="A92" s="33"/>
      <c r="B92" s="34" t="s">
        <v>92</v>
      </c>
      <c r="C92" s="35">
        <f>SUM(C80:C91)</f>
        <v>51626871</v>
      </c>
      <c r="D92" s="36">
        <f>SUM(D80:D91)</f>
        <v>4694</v>
      </c>
      <c r="E92" s="35">
        <f t="shared" si="2"/>
        <v>10998.481252662974</v>
      </c>
      <c r="H92" s="17"/>
      <c r="I92" s="17"/>
      <c r="J92" s="17"/>
    </row>
    <row r="93" spans="1:10" ht="12.75">
      <c r="A93" s="25"/>
      <c r="B93" s="26"/>
      <c r="C93" s="27"/>
      <c r="D93" s="28"/>
      <c r="E93" s="27"/>
      <c r="H93" s="17"/>
      <c r="I93" s="17"/>
      <c r="J93" s="17"/>
    </row>
    <row r="94" spans="1:10" ht="12.75">
      <c r="A94" s="9">
        <v>300001</v>
      </c>
      <c r="B94" s="10" t="s">
        <v>93</v>
      </c>
      <c r="C94" s="11">
        <v>3825298</v>
      </c>
      <c r="D94" s="12">
        <v>361</v>
      </c>
      <c r="E94" s="11">
        <f>C94/D94</f>
        <v>10596.393351800554</v>
      </c>
      <c r="H94" s="17"/>
      <c r="I94" s="17"/>
      <c r="J94" s="17"/>
    </row>
    <row r="95" spans="1:10" ht="12.75">
      <c r="A95" s="14">
        <v>300002</v>
      </c>
      <c r="B95" s="15" t="s">
        <v>94</v>
      </c>
      <c r="C95" s="16">
        <v>4199684</v>
      </c>
      <c r="D95" s="12">
        <v>406</v>
      </c>
      <c r="E95" s="16">
        <f>C95/D95</f>
        <v>10344.049261083745</v>
      </c>
      <c r="H95" s="17"/>
      <c r="I95" s="17"/>
      <c r="J95" s="17"/>
    </row>
    <row r="96" spans="1:10" ht="12.75">
      <c r="A96" s="14">
        <v>300003</v>
      </c>
      <c r="B96" s="15" t="s">
        <v>95</v>
      </c>
      <c r="C96" s="16">
        <v>3555668</v>
      </c>
      <c r="D96" s="12">
        <v>387</v>
      </c>
      <c r="E96" s="16">
        <f t="shared" ref="E96:E148" si="3">C96/D96</f>
        <v>9187.7726098191215</v>
      </c>
      <c r="H96" s="17"/>
      <c r="I96" s="17"/>
      <c r="J96" s="17"/>
    </row>
    <row r="97" spans="1:10" s="41" customFormat="1" ht="12.75">
      <c r="A97" s="37">
        <v>300004</v>
      </c>
      <c r="B97" s="47" t="s">
        <v>96</v>
      </c>
      <c r="C97" s="48">
        <v>3748871</v>
      </c>
      <c r="D97" s="40">
        <v>386</v>
      </c>
      <c r="E97" s="48">
        <f t="shared" si="3"/>
        <v>9712.1010362694306</v>
      </c>
      <c r="H97" s="42"/>
      <c r="I97" s="42"/>
      <c r="J97" s="42"/>
    </row>
    <row r="98" spans="1:10" s="41" customFormat="1" ht="12.75">
      <c r="A98" s="49">
        <v>366001</v>
      </c>
      <c r="B98" s="50" t="s">
        <v>97</v>
      </c>
      <c r="C98" s="51">
        <v>1624057</v>
      </c>
      <c r="D98" s="52">
        <v>61</v>
      </c>
      <c r="E98" s="51">
        <f t="shared" si="3"/>
        <v>26623.885245901638</v>
      </c>
      <c r="H98" s="42"/>
      <c r="I98" s="42"/>
      <c r="J98" s="42"/>
    </row>
    <row r="99" spans="1:10" s="41" customFormat="1" ht="12.75">
      <c r="A99" s="37">
        <v>367001</v>
      </c>
      <c r="B99" s="47" t="s">
        <v>98</v>
      </c>
      <c r="C99" s="51">
        <v>3953735</v>
      </c>
      <c r="D99" s="52">
        <v>374</v>
      </c>
      <c r="E99" s="51">
        <f t="shared" si="3"/>
        <v>10571.48395721925</v>
      </c>
      <c r="H99" s="42"/>
      <c r="I99" s="42"/>
      <c r="J99" s="42"/>
    </row>
    <row r="100" spans="1:10" s="41" customFormat="1" ht="12.75">
      <c r="A100" s="37">
        <v>368001</v>
      </c>
      <c r="B100" s="47" t="s">
        <v>99</v>
      </c>
      <c r="C100" s="51">
        <v>1815457</v>
      </c>
      <c r="D100" s="52">
        <v>139</v>
      </c>
      <c r="E100" s="51">
        <f t="shared" si="3"/>
        <v>13060.841726618704</v>
      </c>
      <c r="H100" s="42"/>
      <c r="I100" s="42"/>
      <c r="J100" s="42"/>
    </row>
    <row r="101" spans="1:10" s="41" customFormat="1" ht="12.75">
      <c r="A101" s="37">
        <v>369001</v>
      </c>
      <c r="B101" s="47" t="s">
        <v>100</v>
      </c>
      <c r="C101" s="39">
        <v>6999230</v>
      </c>
      <c r="D101" s="52">
        <v>580</v>
      </c>
      <c r="E101" s="39">
        <f t="shared" si="3"/>
        <v>12067.637931034482</v>
      </c>
      <c r="H101" s="42"/>
      <c r="I101" s="42"/>
      <c r="J101" s="42"/>
    </row>
    <row r="102" spans="1:10" s="41" customFormat="1" ht="12.75">
      <c r="A102" s="37">
        <v>369002</v>
      </c>
      <c r="B102" s="38" t="s">
        <v>101</v>
      </c>
      <c r="C102" s="39">
        <v>6992618</v>
      </c>
      <c r="D102" s="52">
        <v>638</v>
      </c>
      <c r="E102" s="39">
        <f t="shared" si="3"/>
        <v>10960.216300940439</v>
      </c>
      <c r="H102" s="42"/>
      <c r="I102" s="42"/>
      <c r="J102" s="42"/>
    </row>
    <row r="103" spans="1:10" s="41" customFormat="1" ht="12.75">
      <c r="A103" s="37">
        <v>371001</v>
      </c>
      <c r="B103" s="38" t="s">
        <v>102</v>
      </c>
      <c r="C103" s="39">
        <v>5593529</v>
      </c>
      <c r="D103" s="40">
        <v>444</v>
      </c>
      <c r="E103" s="39">
        <f t="shared" si="3"/>
        <v>12598.038288288288</v>
      </c>
      <c r="H103" s="42"/>
      <c r="I103" s="42"/>
      <c r="J103" s="42"/>
    </row>
    <row r="104" spans="1:10" s="41" customFormat="1" ht="12.75">
      <c r="A104" s="49">
        <v>372001</v>
      </c>
      <c r="B104" s="50" t="s">
        <v>103</v>
      </c>
      <c r="C104" s="53">
        <v>4842318</v>
      </c>
      <c r="D104" s="52">
        <v>446</v>
      </c>
      <c r="E104" s="53">
        <f t="shared" si="3"/>
        <v>10857.215246636772</v>
      </c>
      <c r="H104" s="42"/>
      <c r="I104" s="42"/>
      <c r="J104" s="42"/>
    </row>
    <row r="105" spans="1:10" ht="12.75">
      <c r="A105" s="14">
        <v>373001</v>
      </c>
      <c r="B105" s="15" t="s">
        <v>104</v>
      </c>
      <c r="C105" s="16">
        <v>2721867</v>
      </c>
      <c r="D105" s="12">
        <v>241</v>
      </c>
      <c r="E105" s="16">
        <f t="shared" si="3"/>
        <v>11294.053941908714</v>
      </c>
      <c r="H105" s="17"/>
      <c r="I105" s="17"/>
      <c r="J105" s="17"/>
    </row>
    <row r="106" spans="1:10" ht="12.75">
      <c r="A106" s="14">
        <v>374001</v>
      </c>
      <c r="B106" s="15" t="s">
        <v>105</v>
      </c>
      <c r="C106" s="16">
        <v>3300872</v>
      </c>
      <c r="D106" s="12">
        <v>330</v>
      </c>
      <c r="E106" s="16">
        <f t="shared" si="3"/>
        <v>10002.642424242424</v>
      </c>
      <c r="H106" s="17"/>
      <c r="I106" s="17"/>
      <c r="J106" s="17"/>
    </row>
    <row r="107" spans="1:10" ht="12.75">
      <c r="A107" s="14">
        <v>375001</v>
      </c>
      <c r="B107" s="15" t="s">
        <v>106</v>
      </c>
      <c r="C107" s="16">
        <v>2098677</v>
      </c>
      <c r="D107" s="12">
        <v>198</v>
      </c>
      <c r="E107" s="16">
        <f t="shared" si="3"/>
        <v>10599.378787878788</v>
      </c>
      <c r="H107" s="17"/>
      <c r="I107" s="17"/>
      <c r="J107" s="17"/>
    </row>
    <row r="108" spans="1:10" ht="12.75">
      <c r="A108" s="14">
        <v>376001</v>
      </c>
      <c r="B108" s="18" t="s">
        <v>107</v>
      </c>
      <c r="C108" s="19">
        <v>2197423</v>
      </c>
      <c r="D108" s="20">
        <v>194</v>
      </c>
      <c r="E108" s="19">
        <f t="shared" si="3"/>
        <v>11326.922680412372</v>
      </c>
      <c r="H108" s="17"/>
      <c r="I108" s="17"/>
      <c r="J108" s="17"/>
    </row>
    <row r="109" spans="1:10" ht="12.75">
      <c r="A109" s="9">
        <v>377001</v>
      </c>
      <c r="B109" s="10" t="s">
        <v>108</v>
      </c>
      <c r="C109" s="11">
        <v>4176418</v>
      </c>
      <c r="D109" s="12">
        <v>265</v>
      </c>
      <c r="E109" s="11">
        <f t="shared" si="3"/>
        <v>15760.067924528303</v>
      </c>
      <c r="H109" s="17"/>
      <c r="I109" s="17"/>
      <c r="J109" s="17"/>
    </row>
    <row r="110" spans="1:10" ht="12.75">
      <c r="A110" s="14">
        <v>377002</v>
      </c>
      <c r="B110" s="15" t="s">
        <v>109</v>
      </c>
      <c r="C110" s="16">
        <v>3671832</v>
      </c>
      <c r="D110" s="12">
        <v>265</v>
      </c>
      <c r="E110" s="16">
        <f t="shared" si="3"/>
        <v>13855.969811320754</v>
      </c>
      <c r="H110" s="17"/>
      <c r="I110" s="17"/>
      <c r="J110" s="17"/>
    </row>
    <row r="111" spans="1:10" ht="12.75">
      <c r="A111" s="14">
        <v>377003</v>
      </c>
      <c r="B111" s="15" t="s">
        <v>110</v>
      </c>
      <c r="C111" s="16">
        <v>4023833</v>
      </c>
      <c r="D111" s="12">
        <v>301</v>
      </c>
      <c r="E111" s="16">
        <f t="shared" si="3"/>
        <v>13368.215946843853</v>
      </c>
      <c r="H111" s="17"/>
      <c r="I111" s="17"/>
      <c r="J111" s="17"/>
    </row>
    <row r="112" spans="1:10" ht="12.75">
      <c r="A112" s="44">
        <v>377004</v>
      </c>
      <c r="B112" s="45" t="s">
        <v>111</v>
      </c>
      <c r="C112" s="46">
        <v>4615183</v>
      </c>
      <c r="D112" s="20">
        <v>383</v>
      </c>
      <c r="E112" s="46">
        <f t="shared" si="3"/>
        <v>12050.086161879895</v>
      </c>
      <c r="H112" s="17"/>
      <c r="I112" s="17"/>
      <c r="J112" s="17"/>
    </row>
    <row r="113" spans="1:10" ht="12.75">
      <c r="A113" s="14">
        <v>377005</v>
      </c>
      <c r="B113" s="18" t="s">
        <v>112</v>
      </c>
      <c r="C113" s="19">
        <v>4451103</v>
      </c>
      <c r="D113" s="12">
        <v>402</v>
      </c>
      <c r="E113" s="19">
        <f t="shared" si="3"/>
        <v>11072.39552238806</v>
      </c>
      <c r="H113" s="17"/>
      <c r="I113" s="17"/>
      <c r="J113" s="17"/>
    </row>
    <row r="114" spans="1:10" ht="12.75">
      <c r="A114" s="14">
        <v>379001</v>
      </c>
      <c r="B114" s="15" t="s">
        <v>113</v>
      </c>
      <c r="C114" s="16">
        <v>1975421</v>
      </c>
      <c r="D114" s="12">
        <v>221</v>
      </c>
      <c r="E114" s="16">
        <f t="shared" si="3"/>
        <v>8938.5565610859721</v>
      </c>
      <c r="H114" s="17"/>
      <c r="I114" s="17"/>
      <c r="J114" s="17"/>
    </row>
    <row r="115" spans="1:10" ht="12.75">
      <c r="A115" s="14">
        <v>380001</v>
      </c>
      <c r="B115" s="15" t="s">
        <v>114</v>
      </c>
      <c r="C115" s="16">
        <v>4092341</v>
      </c>
      <c r="D115" s="12">
        <v>361</v>
      </c>
      <c r="E115" s="16">
        <f t="shared" si="3"/>
        <v>11336.124653739613</v>
      </c>
      <c r="H115" s="17"/>
      <c r="I115" s="17"/>
      <c r="J115" s="17"/>
    </row>
    <row r="116" spans="1:10" ht="12.75">
      <c r="A116" s="14">
        <v>381001</v>
      </c>
      <c r="B116" s="18" t="s">
        <v>115</v>
      </c>
      <c r="C116" s="19">
        <v>2191414</v>
      </c>
      <c r="D116" s="20">
        <v>219</v>
      </c>
      <c r="E116" s="19">
        <f t="shared" si="3"/>
        <v>10006.456621004567</v>
      </c>
      <c r="H116" s="17"/>
      <c r="I116" s="17"/>
      <c r="J116" s="17"/>
    </row>
    <row r="117" spans="1:10" ht="12.75">
      <c r="A117" s="9">
        <v>382001</v>
      </c>
      <c r="B117" s="10" t="s">
        <v>116</v>
      </c>
      <c r="C117" s="11">
        <v>3260898</v>
      </c>
      <c r="D117" s="12">
        <v>210</v>
      </c>
      <c r="E117" s="11">
        <f t="shared" si="3"/>
        <v>15528.085714285715</v>
      </c>
      <c r="H117" s="17"/>
      <c r="I117" s="17"/>
      <c r="J117" s="17"/>
    </row>
    <row r="118" spans="1:10" ht="12.75">
      <c r="A118" s="14">
        <v>383001</v>
      </c>
      <c r="B118" s="15" t="s">
        <v>117</v>
      </c>
      <c r="C118" s="16">
        <v>3170821</v>
      </c>
      <c r="D118" s="12">
        <v>248</v>
      </c>
      <c r="E118" s="16">
        <f t="shared" si="3"/>
        <v>12785.568548387097</v>
      </c>
      <c r="H118" s="17"/>
      <c r="I118" s="17"/>
      <c r="J118" s="17"/>
    </row>
    <row r="119" spans="1:10" ht="12.75">
      <c r="A119" s="14">
        <v>384001</v>
      </c>
      <c r="B119" s="15" t="s">
        <v>118</v>
      </c>
      <c r="C119" s="16">
        <v>5159846</v>
      </c>
      <c r="D119" s="12">
        <v>533</v>
      </c>
      <c r="E119" s="16">
        <f t="shared" si="3"/>
        <v>9680.7617260787993</v>
      </c>
      <c r="H119" s="17"/>
      <c r="I119" s="17"/>
      <c r="J119" s="17"/>
    </row>
    <row r="120" spans="1:10" ht="12.75">
      <c r="A120" s="14">
        <v>385001</v>
      </c>
      <c r="B120" s="15" t="s">
        <v>119</v>
      </c>
      <c r="C120" s="16">
        <v>6646925</v>
      </c>
      <c r="D120" s="20">
        <v>604</v>
      </c>
      <c r="E120" s="16">
        <f t="shared" si="3"/>
        <v>11004.842715231787</v>
      </c>
      <c r="H120" s="17"/>
      <c r="I120" s="17"/>
      <c r="J120" s="17"/>
    </row>
    <row r="121" spans="1:10" ht="12.75">
      <c r="A121" s="9">
        <v>387001</v>
      </c>
      <c r="B121" s="10" t="s">
        <v>120</v>
      </c>
      <c r="C121" s="11">
        <v>6054390</v>
      </c>
      <c r="D121" s="12">
        <v>597</v>
      </c>
      <c r="E121" s="11">
        <f t="shared" si="3"/>
        <v>10141.356783919598</v>
      </c>
      <c r="H121" s="17"/>
      <c r="I121" s="17"/>
      <c r="J121" s="17"/>
    </row>
    <row r="122" spans="1:10" ht="12.75">
      <c r="A122" s="14">
        <v>388001</v>
      </c>
      <c r="B122" s="15" t="s">
        <v>121</v>
      </c>
      <c r="C122" s="16">
        <v>5501733</v>
      </c>
      <c r="D122" s="12">
        <v>562</v>
      </c>
      <c r="E122" s="16">
        <f t="shared" si="3"/>
        <v>9789.5604982206405</v>
      </c>
      <c r="H122" s="17"/>
      <c r="I122" s="17"/>
      <c r="J122" s="17"/>
    </row>
    <row r="123" spans="1:10" ht="12.75">
      <c r="A123" s="14">
        <v>389001</v>
      </c>
      <c r="B123" s="15" t="s">
        <v>122</v>
      </c>
      <c r="C123" s="16">
        <f>5515868-'[1]Hurricane Data'!E12</f>
        <v>5471218</v>
      </c>
      <c r="D123" s="12">
        <v>591</v>
      </c>
      <c r="E123" s="16">
        <f t="shared" si="3"/>
        <v>9257.5600676818958</v>
      </c>
      <c r="H123" s="17"/>
      <c r="I123" s="17"/>
      <c r="J123" s="17"/>
    </row>
    <row r="124" spans="1:10" ht="12.75">
      <c r="A124" s="14">
        <v>389002</v>
      </c>
      <c r="B124" s="15" t="s">
        <v>123</v>
      </c>
      <c r="C124" s="16">
        <v>4510272</v>
      </c>
      <c r="D124" s="12">
        <v>447</v>
      </c>
      <c r="E124" s="16">
        <f t="shared" si="3"/>
        <v>10090.093959731543</v>
      </c>
      <c r="H124" s="17"/>
      <c r="I124" s="17"/>
      <c r="J124" s="17"/>
    </row>
    <row r="125" spans="1:10" ht="12.75">
      <c r="A125" s="14">
        <v>390001</v>
      </c>
      <c r="B125" s="18" t="s">
        <v>124</v>
      </c>
      <c r="C125" s="19">
        <v>6386911</v>
      </c>
      <c r="D125" s="20">
        <v>659</v>
      </c>
      <c r="E125" s="19">
        <f t="shared" si="3"/>
        <v>9691.8224582701059</v>
      </c>
      <c r="H125" s="17"/>
      <c r="I125" s="17"/>
      <c r="J125" s="17"/>
    </row>
    <row r="126" spans="1:10" ht="12.75">
      <c r="A126" s="9">
        <v>391001</v>
      </c>
      <c r="B126" s="10" t="s">
        <v>125</v>
      </c>
      <c r="C126" s="11">
        <v>6678327</v>
      </c>
      <c r="D126" s="12">
        <v>745</v>
      </c>
      <c r="E126" s="11">
        <f t="shared" si="3"/>
        <v>8964.1973154362422</v>
      </c>
      <c r="H126" s="17"/>
      <c r="I126" s="17"/>
      <c r="J126" s="17"/>
    </row>
    <row r="127" spans="1:10" ht="12.75">
      <c r="A127" s="14">
        <v>392001</v>
      </c>
      <c r="B127" s="15" t="s">
        <v>126</v>
      </c>
      <c r="C127" s="16">
        <v>4076821</v>
      </c>
      <c r="D127" s="12">
        <v>407</v>
      </c>
      <c r="E127" s="16">
        <f t="shared" si="3"/>
        <v>10016.759213759215</v>
      </c>
      <c r="H127" s="17"/>
      <c r="I127" s="17"/>
      <c r="J127" s="17"/>
    </row>
    <row r="128" spans="1:10" s="41" customFormat="1" ht="12.75">
      <c r="A128" s="37">
        <v>393001</v>
      </c>
      <c r="B128" s="47" t="s">
        <v>127</v>
      </c>
      <c r="C128" s="51">
        <v>7905991</v>
      </c>
      <c r="D128" s="52">
        <v>795</v>
      </c>
      <c r="E128" s="51">
        <f t="shared" si="3"/>
        <v>9944.6427672955979</v>
      </c>
      <c r="H128" s="42"/>
      <c r="I128" s="42"/>
      <c r="J128" s="42"/>
    </row>
    <row r="129" spans="1:10" s="41" customFormat="1" ht="12.75">
      <c r="A129" s="37">
        <v>393002</v>
      </c>
      <c r="B129" s="47" t="s">
        <v>128</v>
      </c>
      <c r="C129" s="51">
        <v>3940832</v>
      </c>
      <c r="D129" s="52">
        <v>398</v>
      </c>
      <c r="E129" s="51">
        <f>C129/D129</f>
        <v>9901.5879396984928</v>
      </c>
      <c r="H129" s="42"/>
      <c r="I129" s="42"/>
      <c r="J129" s="42"/>
    </row>
    <row r="130" spans="1:10" s="41" customFormat="1" ht="12.75">
      <c r="A130" s="37">
        <v>394003</v>
      </c>
      <c r="B130" s="47" t="s">
        <v>129</v>
      </c>
      <c r="C130" s="51">
        <v>4884671</v>
      </c>
      <c r="D130" s="52">
        <v>561</v>
      </c>
      <c r="E130" s="51">
        <f t="shared" si="3"/>
        <v>8707.0784313725489</v>
      </c>
      <c r="H130" s="42"/>
      <c r="I130" s="42"/>
      <c r="J130" s="42"/>
    </row>
    <row r="131" spans="1:10" s="41" customFormat="1" ht="12.75">
      <c r="A131" s="37">
        <v>395001</v>
      </c>
      <c r="B131" s="38" t="s">
        <v>130</v>
      </c>
      <c r="C131" s="39">
        <v>6633691</v>
      </c>
      <c r="D131" s="40">
        <v>628</v>
      </c>
      <c r="E131" s="39">
        <f t="shared" si="3"/>
        <v>10563.202229299362</v>
      </c>
      <c r="H131" s="42"/>
      <c r="I131" s="42"/>
      <c r="J131" s="42"/>
    </row>
    <row r="132" spans="1:10" s="41" customFormat="1" ht="12.75">
      <c r="A132" s="49">
        <v>395002</v>
      </c>
      <c r="B132" s="50" t="s">
        <v>131</v>
      </c>
      <c r="C132" s="53">
        <v>6337278</v>
      </c>
      <c r="D132" s="52">
        <v>595</v>
      </c>
      <c r="E132" s="53">
        <f t="shared" si="3"/>
        <v>10650.887394957983</v>
      </c>
      <c r="H132" s="42"/>
      <c r="I132" s="42"/>
      <c r="J132" s="42"/>
    </row>
    <row r="133" spans="1:10" s="41" customFormat="1" ht="12.75">
      <c r="A133" s="37">
        <v>395003</v>
      </c>
      <c r="B133" s="47" t="s">
        <v>132</v>
      </c>
      <c r="C133" s="51">
        <v>4712212</v>
      </c>
      <c r="D133" s="52">
        <v>506</v>
      </c>
      <c r="E133" s="51">
        <f t="shared" si="3"/>
        <v>9312.6719367588939</v>
      </c>
      <c r="H133" s="42"/>
      <c r="I133" s="42"/>
      <c r="J133" s="42"/>
    </row>
    <row r="134" spans="1:10" s="41" customFormat="1" ht="12.75">
      <c r="A134" s="37">
        <v>395004</v>
      </c>
      <c r="B134" s="47" t="s">
        <v>133</v>
      </c>
      <c r="C134" s="51">
        <v>5749702</v>
      </c>
      <c r="D134" s="52">
        <v>557</v>
      </c>
      <c r="E134" s="51">
        <f t="shared" si="3"/>
        <v>10322.624775583483</v>
      </c>
      <c r="H134" s="42"/>
      <c r="I134" s="42"/>
      <c r="J134" s="42"/>
    </row>
    <row r="135" spans="1:10" s="41" customFormat="1" ht="12.75">
      <c r="A135" s="37">
        <v>395005</v>
      </c>
      <c r="B135" s="47" t="s">
        <v>134</v>
      </c>
      <c r="C135" s="51">
        <v>9170003</v>
      </c>
      <c r="D135" s="52">
        <v>874</v>
      </c>
      <c r="E135" s="51">
        <f t="shared" si="3"/>
        <v>10491.994279176201</v>
      </c>
      <c r="H135" s="42"/>
      <c r="I135" s="42"/>
      <c r="J135" s="42"/>
    </row>
    <row r="136" spans="1:10" s="41" customFormat="1" ht="12.75">
      <c r="A136" s="37">
        <v>395006</v>
      </c>
      <c r="B136" s="38" t="s">
        <v>135</v>
      </c>
      <c r="C136" s="39">
        <v>5740941</v>
      </c>
      <c r="D136" s="40">
        <v>500</v>
      </c>
      <c r="E136" s="39">
        <f t="shared" si="3"/>
        <v>11481.882</v>
      </c>
      <c r="H136" s="42"/>
      <c r="I136" s="42"/>
      <c r="J136" s="42"/>
    </row>
    <row r="137" spans="1:10" s="41" customFormat="1" ht="12.75">
      <c r="A137" s="49">
        <v>395007</v>
      </c>
      <c r="B137" s="50" t="s">
        <v>136</v>
      </c>
      <c r="C137" s="53">
        <v>3751505</v>
      </c>
      <c r="D137" s="52">
        <v>330</v>
      </c>
      <c r="E137" s="53">
        <f t="shared" si="3"/>
        <v>11368.19696969697</v>
      </c>
      <c r="H137" s="42"/>
      <c r="I137" s="42"/>
      <c r="J137" s="42"/>
    </row>
    <row r="138" spans="1:10" s="41" customFormat="1" ht="12.75">
      <c r="A138" s="37">
        <v>397001</v>
      </c>
      <c r="B138" s="47" t="s">
        <v>137</v>
      </c>
      <c r="C138" s="51">
        <v>4592966</v>
      </c>
      <c r="D138" s="52">
        <v>405</v>
      </c>
      <c r="E138" s="51">
        <f t="shared" si="3"/>
        <v>11340.656790123458</v>
      </c>
      <c r="H138" s="42"/>
      <c r="I138" s="42"/>
      <c r="J138" s="42"/>
    </row>
    <row r="139" spans="1:10" s="41" customFormat="1" ht="12.75">
      <c r="A139" s="37">
        <v>398001</v>
      </c>
      <c r="B139" s="47" t="s">
        <v>138</v>
      </c>
      <c r="C139" s="51">
        <v>3681866</v>
      </c>
      <c r="D139" s="52">
        <v>348</v>
      </c>
      <c r="E139" s="51">
        <f t="shared" si="3"/>
        <v>10580.074712643678</v>
      </c>
      <c r="H139" s="42"/>
      <c r="I139" s="42"/>
      <c r="J139" s="42"/>
    </row>
    <row r="140" spans="1:10" s="41" customFormat="1" ht="12.75">
      <c r="A140" s="37">
        <v>398002</v>
      </c>
      <c r="B140" s="47" t="s">
        <v>139</v>
      </c>
      <c r="C140" s="51">
        <v>5115695</v>
      </c>
      <c r="D140" s="52">
        <v>506</v>
      </c>
      <c r="E140" s="51">
        <f t="shared" si="3"/>
        <v>10110.069169960474</v>
      </c>
      <c r="H140" s="42"/>
      <c r="I140" s="42"/>
      <c r="J140" s="42"/>
    </row>
    <row r="141" spans="1:10" s="41" customFormat="1" ht="12.75">
      <c r="A141" s="37">
        <v>398003</v>
      </c>
      <c r="B141" s="38" t="s">
        <v>140</v>
      </c>
      <c r="C141" s="39">
        <v>3811938</v>
      </c>
      <c r="D141" s="40">
        <v>387</v>
      </c>
      <c r="E141" s="39">
        <f t="shared" si="3"/>
        <v>9849.9689922480611</v>
      </c>
      <c r="H141" s="42"/>
      <c r="I141" s="42"/>
      <c r="J141" s="42"/>
    </row>
    <row r="142" spans="1:10" s="41" customFormat="1" ht="12.75">
      <c r="A142" s="49">
        <v>398004</v>
      </c>
      <c r="B142" s="50" t="s">
        <v>141</v>
      </c>
      <c r="C142" s="53">
        <v>3178052</v>
      </c>
      <c r="D142" s="52">
        <v>301</v>
      </c>
      <c r="E142" s="53">
        <f t="shared" si="3"/>
        <v>10558.312292358803</v>
      </c>
      <c r="H142" s="42"/>
      <c r="I142" s="42"/>
      <c r="J142" s="42"/>
    </row>
    <row r="143" spans="1:10" s="41" customFormat="1" ht="12.75">
      <c r="A143" s="37">
        <v>398005</v>
      </c>
      <c r="B143" s="47" t="s">
        <v>142</v>
      </c>
      <c r="C143" s="51">
        <v>2241030</v>
      </c>
      <c r="D143" s="52">
        <v>142</v>
      </c>
      <c r="E143" s="51">
        <f>C143/D143</f>
        <v>15781.901408450703</v>
      </c>
      <c r="H143" s="42"/>
      <c r="I143" s="42"/>
      <c r="J143" s="42"/>
    </row>
    <row r="144" spans="1:10" s="41" customFormat="1" ht="12.75">
      <c r="A144" s="37">
        <v>389006</v>
      </c>
      <c r="B144" s="47" t="s">
        <v>143</v>
      </c>
      <c r="C144" s="51">
        <v>1683117</v>
      </c>
      <c r="D144" s="52">
        <v>110</v>
      </c>
      <c r="E144" s="51">
        <f>C144/D144</f>
        <v>15301.063636363637</v>
      </c>
      <c r="H144" s="42"/>
      <c r="I144" s="42"/>
      <c r="J144" s="42"/>
    </row>
    <row r="145" spans="1:10" s="41" customFormat="1" ht="12.75">
      <c r="A145" s="37">
        <v>399001</v>
      </c>
      <c r="B145" s="47" t="s">
        <v>144</v>
      </c>
      <c r="C145" s="51">
        <v>5498351</v>
      </c>
      <c r="D145" s="52">
        <v>484</v>
      </c>
      <c r="E145" s="51">
        <f t="shared" si="3"/>
        <v>11360.229338842975</v>
      </c>
      <c r="H145" s="42"/>
      <c r="I145" s="42"/>
      <c r="J145" s="42"/>
    </row>
    <row r="146" spans="1:10" s="41" customFormat="1" ht="12.75">
      <c r="A146" s="37">
        <v>399002</v>
      </c>
      <c r="B146" s="47" t="s">
        <v>145</v>
      </c>
      <c r="C146" s="51">
        <v>4593233</v>
      </c>
      <c r="D146" s="52">
        <v>323</v>
      </c>
      <c r="E146" s="51">
        <f t="shared" si="3"/>
        <v>14220.535603715171</v>
      </c>
      <c r="H146" s="42"/>
      <c r="I146" s="42"/>
      <c r="J146" s="42"/>
    </row>
    <row r="147" spans="1:10" s="41" customFormat="1" ht="12.75">
      <c r="A147" s="54">
        <v>399004</v>
      </c>
      <c r="B147" s="55" t="s">
        <v>146</v>
      </c>
      <c r="C147" s="48">
        <v>4694578</v>
      </c>
      <c r="D147" s="40">
        <v>398</v>
      </c>
      <c r="E147" s="48">
        <f>C147/D147</f>
        <v>11795.422110552763</v>
      </c>
      <c r="H147" s="42"/>
      <c r="I147" s="42"/>
      <c r="J147" s="42"/>
    </row>
    <row r="148" spans="1:10" ht="12.75">
      <c r="A148" s="33"/>
      <c r="B148" s="34" t="s">
        <v>147</v>
      </c>
      <c r="C148" s="56">
        <f>SUM(C94:C147)</f>
        <v>241502663</v>
      </c>
      <c r="D148" s="36">
        <f>SUM(D94:D147)</f>
        <v>22353</v>
      </c>
      <c r="E148" s="56">
        <f t="shared" si="3"/>
        <v>10804.038070952445</v>
      </c>
      <c r="H148" s="17"/>
      <c r="I148" s="17"/>
      <c r="J148" s="17"/>
    </row>
    <row r="149" spans="1:10" ht="12.75">
      <c r="A149" s="25"/>
      <c r="B149" s="26"/>
      <c r="C149" s="28"/>
      <c r="D149" s="28"/>
      <c r="E149" s="27"/>
      <c r="H149" s="17"/>
      <c r="I149" s="17"/>
      <c r="J149" s="17"/>
    </row>
    <row r="150" spans="1:10" ht="12.75">
      <c r="A150" s="44" t="s">
        <v>148</v>
      </c>
      <c r="B150" s="45" t="s">
        <v>149</v>
      </c>
      <c r="C150" s="46">
        <v>5084119</v>
      </c>
      <c r="D150" s="20">
        <v>339</v>
      </c>
      <c r="E150" s="46">
        <f>C150/D150</f>
        <v>14997.401179941004</v>
      </c>
      <c r="H150" s="17"/>
      <c r="I150" s="17"/>
      <c r="J150" s="17"/>
    </row>
    <row r="151" spans="1:10" ht="12.75">
      <c r="A151" s="33"/>
      <c r="B151" s="34" t="s">
        <v>150</v>
      </c>
      <c r="C151" s="56">
        <f>SUM(C150)</f>
        <v>5084119</v>
      </c>
      <c r="D151" s="36">
        <f>SUM(D150)</f>
        <v>339</v>
      </c>
      <c r="E151" s="56">
        <f>C151/D151</f>
        <v>14997.401179941004</v>
      </c>
      <c r="H151" s="17"/>
      <c r="I151" s="17"/>
      <c r="J151" s="17"/>
    </row>
    <row r="152" spans="1:10" ht="12.75">
      <c r="A152" s="25"/>
      <c r="B152" s="26"/>
      <c r="C152" s="28"/>
      <c r="D152" s="28"/>
      <c r="E152" s="27"/>
      <c r="H152" s="17"/>
      <c r="I152" s="17"/>
      <c r="J152" s="17"/>
    </row>
    <row r="153" spans="1:10" ht="13.5" thickBot="1">
      <c r="A153" s="57"/>
      <c r="B153" s="58" t="s">
        <v>151</v>
      </c>
      <c r="C153" s="59">
        <f>C74+C78+C92+C148+C151</f>
        <v>8589388955</v>
      </c>
      <c r="D153" s="60">
        <f>D74+D78+D92+D148+D151</f>
        <v>695278</v>
      </c>
      <c r="E153" s="61">
        <f>C153/D153</f>
        <v>12353.891472188103</v>
      </c>
      <c r="H153" s="17"/>
      <c r="I153" s="17"/>
      <c r="J153" s="17"/>
    </row>
    <row r="154" spans="1:10" ht="15.75" customHeight="1" thickTop="1">
      <c r="B154" s="2" t="s">
        <v>152</v>
      </c>
      <c r="H154" s="17"/>
      <c r="I154" s="17"/>
      <c r="J154" s="17"/>
    </row>
    <row r="155" spans="1:10" ht="14.25" customHeight="1">
      <c r="A155" s="62"/>
      <c r="H155" s="17"/>
      <c r="I155" s="17"/>
      <c r="J155" s="17"/>
    </row>
    <row r="156" spans="1:10" ht="14.25" customHeight="1">
      <c r="A156" s="41"/>
      <c r="H156" s="17"/>
      <c r="I156" s="17"/>
      <c r="J156" s="17"/>
    </row>
    <row r="157" spans="1:10" ht="14.25" customHeight="1">
      <c r="A157" s="41"/>
      <c r="H157" s="17"/>
      <c r="I157" s="17"/>
      <c r="J157" s="17"/>
    </row>
    <row r="158" spans="1:10" ht="9.75" customHeight="1">
      <c r="H158" s="17"/>
      <c r="I158" s="17"/>
      <c r="J158" s="17"/>
    </row>
    <row r="159" spans="1:10" ht="12" customHeight="1">
      <c r="C159" s="63"/>
      <c r="H159" s="17"/>
      <c r="I159" s="17"/>
      <c r="J159" s="17"/>
    </row>
    <row r="160" spans="1:10" ht="12" customHeight="1">
      <c r="H160" s="17"/>
      <c r="I160" s="17"/>
      <c r="J160" s="17"/>
    </row>
    <row r="161" spans="8:10" ht="9.75" customHeight="1">
      <c r="H161" s="17"/>
      <c r="I161" s="17"/>
      <c r="J161" s="17"/>
    </row>
    <row r="162" spans="8:10" ht="9.75" customHeight="1">
      <c r="H162" s="17"/>
      <c r="I162" s="17"/>
      <c r="J162" s="17"/>
    </row>
    <row r="163" spans="8:10" ht="9.75" customHeight="1">
      <c r="H163" s="17"/>
      <c r="I163" s="17"/>
      <c r="J163" s="17"/>
    </row>
    <row r="164" spans="8:10" ht="9.75" customHeight="1">
      <c r="H164" s="17"/>
      <c r="I164" s="17"/>
      <c r="J164" s="17"/>
    </row>
    <row r="165" spans="8:10" ht="9.75" customHeight="1">
      <c r="H165" s="17"/>
      <c r="I165" s="17"/>
      <c r="J165" s="17"/>
    </row>
    <row r="166" spans="8:10" ht="9.75" customHeight="1">
      <c r="H166" s="17"/>
      <c r="I166" s="17"/>
      <c r="J166" s="17"/>
    </row>
    <row r="167" spans="8:10" ht="9.75" customHeight="1">
      <c r="H167" s="17"/>
      <c r="I167" s="17"/>
      <c r="J167" s="17"/>
    </row>
    <row r="168" spans="8:10" ht="9.75" customHeight="1">
      <c r="H168" s="17"/>
      <c r="I168" s="17"/>
      <c r="J168" s="17"/>
    </row>
    <row r="169" spans="8:10" ht="9.75" customHeight="1">
      <c r="H169" s="17"/>
      <c r="I169" s="17"/>
      <c r="J169" s="17"/>
    </row>
    <row r="170" spans="8:10" ht="9.75" customHeight="1">
      <c r="H170" s="17"/>
      <c r="I170" s="17"/>
      <c r="J170" s="17"/>
    </row>
    <row r="171" spans="8:10" ht="9.75" customHeight="1">
      <c r="H171" s="17"/>
      <c r="I171" s="17"/>
      <c r="J171" s="17"/>
    </row>
    <row r="172" spans="8:10" ht="9.75" customHeight="1">
      <c r="H172" s="17"/>
      <c r="I172" s="17"/>
      <c r="J172" s="17"/>
    </row>
    <row r="173" spans="8:10" ht="9.75" customHeight="1">
      <c r="H173" s="17"/>
      <c r="I173" s="17"/>
      <c r="J173" s="17"/>
    </row>
    <row r="174" spans="8:10" ht="9.75" customHeight="1">
      <c r="H174" s="17"/>
      <c r="I174" s="17"/>
      <c r="J174" s="17"/>
    </row>
    <row r="175" spans="8:10" ht="9.75" customHeight="1">
      <c r="H175" s="17"/>
      <c r="I175" s="17"/>
      <c r="J175" s="17"/>
    </row>
    <row r="176" spans="8:10" ht="9.75" customHeight="1">
      <c r="H176" s="17"/>
      <c r="I176" s="17"/>
      <c r="J176" s="17"/>
    </row>
    <row r="177" spans="8:10" ht="9.75" customHeight="1">
      <c r="H177" s="17"/>
      <c r="I177" s="17"/>
      <c r="J177" s="17"/>
    </row>
    <row r="178" spans="8:10" ht="9.75" customHeight="1">
      <c r="H178" s="17"/>
      <c r="I178" s="17"/>
      <c r="J178" s="17"/>
    </row>
    <row r="179" spans="8:10" ht="9.75" customHeight="1">
      <c r="H179" s="17"/>
      <c r="I179" s="17"/>
      <c r="J179" s="17"/>
    </row>
    <row r="180" spans="8:10" ht="9.75" customHeight="1">
      <c r="H180" s="17"/>
      <c r="I180" s="17"/>
      <c r="J180" s="17"/>
    </row>
    <row r="181" spans="8:10" ht="9.75" customHeight="1">
      <c r="H181" s="17"/>
      <c r="I181" s="17"/>
      <c r="J181" s="17"/>
    </row>
    <row r="182" spans="8:10" ht="9.75" customHeight="1">
      <c r="H182" s="17"/>
      <c r="I182" s="17"/>
      <c r="J182" s="17"/>
    </row>
    <row r="183" spans="8:10" ht="9.75" customHeight="1">
      <c r="H183" s="17"/>
      <c r="I183" s="17"/>
      <c r="J183" s="17"/>
    </row>
    <row r="184" spans="8:10" ht="9.75" customHeight="1">
      <c r="H184" s="17"/>
      <c r="I184" s="17"/>
      <c r="J184" s="17"/>
    </row>
    <row r="185" spans="8:10" ht="9.75" customHeight="1">
      <c r="H185" s="17"/>
      <c r="I185" s="17"/>
      <c r="J185" s="17"/>
    </row>
    <row r="186" spans="8:10" ht="9.75" customHeight="1">
      <c r="H186" s="17"/>
      <c r="I186" s="17"/>
      <c r="J186" s="17"/>
    </row>
    <row r="187" spans="8:10" ht="9.75" customHeight="1">
      <c r="H187" s="17"/>
      <c r="I187" s="17"/>
      <c r="J187" s="17"/>
    </row>
    <row r="188" spans="8:10" ht="9.75" customHeight="1">
      <c r="H188" s="17"/>
      <c r="I188" s="17"/>
      <c r="J188" s="17"/>
    </row>
    <row r="189" spans="8:10" ht="9.75" customHeight="1">
      <c r="H189" s="17"/>
      <c r="I189" s="17"/>
      <c r="J189" s="17"/>
    </row>
    <row r="190" spans="8:10" ht="9.75" customHeight="1">
      <c r="H190" s="17"/>
      <c r="I190" s="17"/>
      <c r="J190" s="17"/>
    </row>
    <row r="191" spans="8:10" ht="9.75" customHeight="1">
      <c r="H191" s="17"/>
      <c r="I191" s="17"/>
      <c r="J191" s="17"/>
    </row>
    <row r="192" spans="8:10" ht="9.75" customHeight="1">
      <c r="H192" s="17"/>
      <c r="I192" s="17"/>
      <c r="J192" s="17"/>
    </row>
    <row r="193" spans="8:10" ht="9.75" customHeight="1">
      <c r="H193" s="17"/>
      <c r="I193" s="17"/>
      <c r="J193" s="17"/>
    </row>
    <row r="194" spans="8:10" ht="9.75" customHeight="1">
      <c r="H194" s="17"/>
      <c r="I194" s="17"/>
      <c r="J194" s="17"/>
    </row>
    <row r="195" spans="8:10" ht="9.75" customHeight="1">
      <c r="H195" s="17"/>
      <c r="I195" s="17"/>
      <c r="J195" s="17"/>
    </row>
    <row r="196" spans="8:10" ht="9.75" customHeight="1">
      <c r="H196" s="17"/>
      <c r="I196" s="17"/>
      <c r="J196" s="17"/>
    </row>
    <row r="197" spans="8:10" ht="9.75" customHeight="1">
      <c r="H197" s="17"/>
      <c r="I197" s="17"/>
      <c r="J197" s="17"/>
    </row>
    <row r="198" spans="8:10" ht="9.75" customHeight="1">
      <c r="H198" s="17"/>
      <c r="I198" s="17"/>
      <c r="J198" s="17"/>
    </row>
    <row r="199" spans="8:10" ht="9.75" customHeight="1">
      <c r="H199" s="17"/>
      <c r="I199" s="17"/>
      <c r="J199" s="17"/>
    </row>
    <row r="200" spans="8:10" ht="9.75" customHeight="1">
      <c r="H200" s="17"/>
      <c r="I200" s="17"/>
      <c r="J200" s="17"/>
    </row>
    <row r="201" spans="8:10" ht="9.75" customHeight="1">
      <c r="H201" s="17"/>
      <c r="I201" s="17"/>
      <c r="J201" s="17"/>
    </row>
    <row r="202" spans="8:10" ht="9.75" customHeight="1">
      <c r="H202" s="17"/>
      <c r="I202" s="17"/>
      <c r="J202" s="17"/>
    </row>
    <row r="203" spans="8:10" ht="9.75" customHeight="1">
      <c r="H203" s="17"/>
      <c r="I203" s="17"/>
      <c r="J203" s="17"/>
    </row>
    <row r="204" spans="8:10" ht="9.75" customHeight="1">
      <c r="H204" s="17"/>
      <c r="I204" s="17"/>
      <c r="J204" s="17"/>
    </row>
    <row r="205" spans="8:10" ht="9.75" customHeight="1">
      <c r="H205" s="17"/>
      <c r="I205" s="17"/>
      <c r="J205" s="17"/>
    </row>
    <row r="206" spans="8:10" ht="9.75" customHeight="1">
      <c r="H206" s="17"/>
      <c r="I206" s="17"/>
      <c r="J206" s="17"/>
    </row>
    <row r="207" spans="8:10" ht="9.75" customHeight="1">
      <c r="H207" s="17"/>
      <c r="I207" s="17"/>
      <c r="J207" s="17"/>
    </row>
    <row r="208" spans="8:10" ht="9.75" customHeight="1">
      <c r="H208" s="17"/>
      <c r="I208" s="17"/>
      <c r="J208" s="17"/>
    </row>
    <row r="209" spans="8:10" ht="9.75" customHeight="1">
      <c r="H209" s="17"/>
      <c r="I209" s="17"/>
      <c r="J209" s="17"/>
    </row>
    <row r="210" spans="8:10" ht="9.75" customHeight="1">
      <c r="H210" s="17"/>
      <c r="I210" s="17"/>
      <c r="J210" s="17"/>
    </row>
    <row r="211" spans="8:10" ht="9.75" customHeight="1">
      <c r="H211" s="17"/>
      <c r="I211" s="17"/>
      <c r="J211" s="17"/>
    </row>
    <row r="212" spans="8:10" ht="9.75" customHeight="1">
      <c r="H212" s="17"/>
      <c r="I212" s="17"/>
      <c r="J212" s="17"/>
    </row>
    <row r="213" spans="8:10" ht="9.75" customHeight="1">
      <c r="H213" s="17"/>
      <c r="I213" s="17"/>
      <c r="J213" s="17"/>
    </row>
    <row r="214" spans="8:10" ht="9.75" customHeight="1">
      <c r="H214" s="17"/>
      <c r="I214" s="17"/>
      <c r="J214" s="17"/>
    </row>
    <row r="215" spans="8:10" ht="9.75" customHeight="1">
      <c r="H215" s="17"/>
      <c r="I215" s="17"/>
      <c r="J215" s="17"/>
    </row>
    <row r="216" spans="8:10" ht="9.75" customHeight="1">
      <c r="H216" s="17"/>
      <c r="I216" s="17"/>
      <c r="J216" s="17"/>
    </row>
    <row r="217" spans="8:10" ht="9.75" customHeight="1">
      <c r="H217" s="17"/>
      <c r="I217" s="17"/>
      <c r="J217" s="17"/>
    </row>
    <row r="218" spans="8:10" ht="9.75" customHeight="1">
      <c r="H218" s="17"/>
      <c r="I218" s="17"/>
      <c r="J218" s="17"/>
    </row>
    <row r="219" spans="8:10" ht="9.75" customHeight="1">
      <c r="H219" s="17"/>
      <c r="I219" s="17"/>
      <c r="J219" s="17"/>
    </row>
    <row r="220" spans="8:10" ht="9.75" customHeight="1">
      <c r="H220" s="17"/>
      <c r="I220" s="17"/>
      <c r="J220" s="17"/>
    </row>
    <row r="221" spans="8:10" ht="9.75" customHeight="1">
      <c r="H221" s="17"/>
      <c r="I221" s="17"/>
      <c r="J221" s="17"/>
    </row>
    <row r="222" spans="8:10" ht="9.75" customHeight="1">
      <c r="H222" s="17"/>
      <c r="I222" s="17"/>
      <c r="J222" s="17"/>
    </row>
    <row r="223" spans="8:10" ht="9.75" customHeight="1">
      <c r="H223" s="17"/>
      <c r="I223" s="17"/>
      <c r="J223" s="17"/>
    </row>
    <row r="224" spans="8:10" ht="9.75" customHeight="1">
      <c r="H224" s="17"/>
      <c r="I224" s="17"/>
      <c r="J224" s="17"/>
    </row>
    <row r="225" spans="8:10" ht="9.75" customHeight="1">
      <c r="H225" s="17"/>
      <c r="I225" s="17"/>
      <c r="J225" s="17"/>
    </row>
    <row r="226" spans="8:10" ht="9.75" customHeight="1">
      <c r="H226" s="17"/>
      <c r="I226" s="17"/>
      <c r="J226" s="17"/>
    </row>
    <row r="227" spans="8:10" ht="9.75" customHeight="1">
      <c r="H227" s="17"/>
      <c r="I227" s="17"/>
      <c r="J227" s="17"/>
    </row>
    <row r="228" spans="8:10" ht="9.75" customHeight="1">
      <c r="H228" s="17"/>
      <c r="I228" s="17"/>
      <c r="J228" s="17"/>
    </row>
    <row r="229" spans="8:10" ht="9.75" customHeight="1">
      <c r="H229" s="17"/>
      <c r="I229" s="17"/>
      <c r="J229" s="17"/>
    </row>
    <row r="230" spans="8:10" ht="9.75" customHeight="1">
      <c r="H230" s="17"/>
      <c r="I230" s="17"/>
      <c r="J230" s="17"/>
    </row>
    <row r="231" spans="8:10" ht="9.75" customHeight="1">
      <c r="H231" s="17"/>
      <c r="I231" s="17"/>
      <c r="J231" s="17"/>
    </row>
    <row r="232" spans="8:10" ht="9.75" customHeight="1">
      <c r="H232" s="17"/>
      <c r="I232" s="17"/>
      <c r="J232" s="17"/>
    </row>
    <row r="233" spans="8:10" ht="9.75" customHeight="1">
      <c r="H233" s="17"/>
      <c r="I233" s="17"/>
      <c r="J233" s="17"/>
    </row>
    <row r="234" spans="8:10" ht="9.75" customHeight="1">
      <c r="H234" s="17"/>
      <c r="I234" s="17"/>
      <c r="J234" s="17"/>
    </row>
    <row r="235" spans="8:10" ht="9.75" customHeight="1">
      <c r="H235" s="17"/>
      <c r="I235" s="17"/>
      <c r="J235" s="17"/>
    </row>
    <row r="236" spans="8:10" ht="9.75" customHeight="1">
      <c r="H236" s="17"/>
      <c r="I236" s="17"/>
      <c r="J236" s="17"/>
    </row>
    <row r="237" spans="8:10" ht="9.75" customHeight="1">
      <c r="H237" s="17"/>
      <c r="I237" s="17"/>
      <c r="J237" s="17"/>
    </row>
    <row r="238" spans="8:10" ht="9.75" customHeight="1">
      <c r="H238" s="17"/>
      <c r="I238" s="17"/>
      <c r="J238" s="17"/>
    </row>
    <row r="239" spans="8:10" ht="9.75" customHeight="1">
      <c r="H239" s="17"/>
      <c r="I239" s="17"/>
      <c r="J239" s="17"/>
    </row>
    <row r="240" spans="8:10" ht="9.75" customHeight="1">
      <c r="H240" s="17"/>
      <c r="I240" s="17"/>
      <c r="J240" s="17"/>
    </row>
    <row r="241" spans="8:10" ht="9.75" customHeight="1">
      <c r="H241" s="17"/>
      <c r="I241" s="17"/>
      <c r="J241" s="17"/>
    </row>
    <row r="242" spans="8:10" ht="9.75" customHeight="1">
      <c r="H242" s="17"/>
      <c r="I242" s="17"/>
      <c r="J242" s="17"/>
    </row>
    <row r="243" spans="8:10" ht="9.75" customHeight="1">
      <c r="H243" s="17"/>
      <c r="I243" s="17"/>
      <c r="J243" s="17"/>
    </row>
    <row r="244" spans="8:10" ht="9.75" customHeight="1">
      <c r="H244" s="17"/>
      <c r="I244" s="17"/>
      <c r="J244" s="17"/>
    </row>
    <row r="245" spans="8:10" ht="9.75" customHeight="1">
      <c r="H245" s="17"/>
      <c r="I245" s="17"/>
      <c r="J245" s="17"/>
    </row>
    <row r="246" spans="8:10" ht="9.75" customHeight="1">
      <c r="H246" s="17"/>
      <c r="I246" s="17"/>
      <c r="J246" s="17"/>
    </row>
    <row r="247" spans="8:10" ht="9.75" customHeight="1">
      <c r="H247" s="17"/>
      <c r="I247" s="17"/>
      <c r="J247" s="17"/>
    </row>
    <row r="248" spans="8:10" ht="9.75" customHeight="1">
      <c r="H248" s="17"/>
      <c r="I248" s="17"/>
      <c r="J248" s="17"/>
    </row>
    <row r="249" spans="8:10" ht="9.75" customHeight="1">
      <c r="H249" s="17"/>
      <c r="I249" s="17"/>
      <c r="J249" s="17"/>
    </row>
    <row r="250" spans="8:10" ht="9.75" customHeight="1">
      <c r="H250" s="17"/>
      <c r="I250" s="17"/>
      <c r="J250" s="17"/>
    </row>
    <row r="251" spans="8:10" ht="9.75" customHeight="1">
      <c r="H251" s="17"/>
      <c r="I251" s="17"/>
      <c r="J251" s="17"/>
    </row>
    <row r="252" spans="8:10" ht="9.75" customHeight="1">
      <c r="H252" s="17"/>
      <c r="I252" s="17"/>
      <c r="J252" s="17"/>
    </row>
    <row r="253" spans="8:10" ht="9.75" customHeight="1">
      <c r="H253" s="17"/>
      <c r="I253" s="17"/>
      <c r="J253" s="17"/>
    </row>
    <row r="254" spans="8:10" ht="9.75" customHeight="1">
      <c r="H254" s="17"/>
      <c r="I254" s="17"/>
      <c r="J254" s="17"/>
    </row>
    <row r="255" spans="8:10" ht="9.75" customHeight="1">
      <c r="H255" s="17"/>
      <c r="I255" s="17"/>
      <c r="J255" s="17"/>
    </row>
    <row r="256" spans="8:10" ht="9.75" customHeight="1">
      <c r="H256" s="17"/>
      <c r="I256" s="17"/>
      <c r="J256" s="17"/>
    </row>
    <row r="257" spans="8:10" ht="9.75" customHeight="1">
      <c r="H257" s="17"/>
      <c r="I257" s="17"/>
      <c r="J257" s="17"/>
    </row>
    <row r="258" spans="8:10" ht="9.75" customHeight="1">
      <c r="H258" s="17"/>
      <c r="I258" s="17"/>
      <c r="J258" s="17"/>
    </row>
    <row r="259" spans="8:10" ht="9.75" customHeight="1">
      <c r="H259" s="17"/>
      <c r="I259" s="17"/>
      <c r="J259" s="17"/>
    </row>
    <row r="260" spans="8:10" ht="9.75" customHeight="1">
      <c r="H260" s="17"/>
      <c r="I260" s="17"/>
      <c r="J260" s="17"/>
    </row>
    <row r="261" spans="8:10" ht="9.75" customHeight="1">
      <c r="H261" s="17"/>
      <c r="I261" s="17"/>
      <c r="J261" s="17"/>
    </row>
    <row r="262" spans="8:10" ht="9.75" customHeight="1">
      <c r="H262" s="17"/>
      <c r="I262" s="17"/>
      <c r="J262" s="17"/>
    </row>
    <row r="263" spans="8:10" ht="9.75" customHeight="1">
      <c r="H263" s="17"/>
      <c r="I263" s="17"/>
      <c r="J263" s="17"/>
    </row>
    <row r="264" spans="8:10" ht="9.75" customHeight="1">
      <c r="H264" s="17"/>
      <c r="I264" s="17"/>
      <c r="J264" s="17"/>
    </row>
    <row r="265" spans="8:10" ht="9.75" customHeight="1">
      <c r="H265" s="17"/>
      <c r="I265" s="17"/>
      <c r="J265" s="17"/>
    </row>
    <row r="266" spans="8:10" ht="9.75" customHeight="1">
      <c r="H266" s="17"/>
      <c r="I266" s="17"/>
      <c r="J266" s="17"/>
    </row>
    <row r="267" spans="8:10" ht="9.75" customHeight="1">
      <c r="H267" s="17"/>
      <c r="I267" s="17"/>
      <c r="J267" s="17"/>
    </row>
    <row r="268" spans="8:10" ht="9.75" customHeight="1">
      <c r="H268" s="17"/>
      <c r="I268" s="17"/>
      <c r="J268" s="17"/>
    </row>
    <row r="269" spans="8:10" ht="9.75" customHeight="1">
      <c r="H269" s="17"/>
      <c r="I269" s="17"/>
      <c r="J269" s="17"/>
    </row>
    <row r="270" spans="8:10" ht="9.75" customHeight="1">
      <c r="H270" s="17"/>
      <c r="I270" s="17"/>
      <c r="J270" s="17"/>
    </row>
    <row r="271" spans="8:10" ht="9.75" customHeight="1">
      <c r="H271" s="17"/>
      <c r="I271" s="17"/>
      <c r="J271" s="17"/>
    </row>
    <row r="272" spans="8:10" ht="9.75" customHeight="1">
      <c r="H272" s="17"/>
      <c r="I272" s="17"/>
      <c r="J272" s="17"/>
    </row>
    <row r="273" spans="8:10" ht="9.75" customHeight="1">
      <c r="H273" s="17"/>
      <c r="I273" s="17"/>
      <c r="J273" s="17"/>
    </row>
    <row r="274" spans="8:10" ht="9.75" customHeight="1">
      <c r="H274" s="17"/>
      <c r="I274" s="17"/>
      <c r="J274" s="17"/>
    </row>
    <row r="275" spans="8:10" ht="9.75" customHeight="1">
      <c r="H275" s="17"/>
      <c r="I275" s="17"/>
      <c r="J275" s="17"/>
    </row>
    <row r="276" spans="8:10" ht="9.75" customHeight="1">
      <c r="H276" s="17"/>
      <c r="I276" s="17"/>
      <c r="J276" s="17"/>
    </row>
    <row r="277" spans="8:10" ht="9.75" customHeight="1">
      <c r="H277" s="17"/>
      <c r="I277" s="17"/>
      <c r="J277" s="17"/>
    </row>
    <row r="278" spans="8:10" ht="9.75" customHeight="1">
      <c r="H278" s="17"/>
      <c r="I278" s="17"/>
      <c r="J278" s="17"/>
    </row>
    <row r="279" spans="8:10" ht="9.75" customHeight="1">
      <c r="H279" s="17"/>
      <c r="I279" s="17"/>
      <c r="J279" s="17"/>
    </row>
    <row r="280" spans="8:10" ht="9.75" customHeight="1">
      <c r="H280" s="17"/>
      <c r="I280" s="17"/>
      <c r="J280" s="17"/>
    </row>
    <row r="281" spans="8:10" ht="9.75" customHeight="1">
      <c r="H281" s="17"/>
      <c r="I281" s="17"/>
      <c r="J281" s="17"/>
    </row>
    <row r="282" spans="8:10" ht="9.75" customHeight="1">
      <c r="H282" s="17"/>
      <c r="I282" s="17"/>
      <c r="J282" s="17"/>
    </row>
    <row r="283" spans="8:10" ht="9.75" customHeight="1">
      <c r="H283" s="17"/>
      <c r="I283" s="17"/>
      <c r="J283" s="17"/>
    </row>
    <row r="284" spans="8:10" ht="9.75" customHeight="1">
      <c r="H284" s="17"/>
      <c r="I284" s="17"/>
      <c r="J284" s="17"/>
    </row>
    <row r="285" spans="8:10" ht="9.75" customHeight="1">
      <c r="H285" s="17"/>
      <c r="I285" s="17"/>
      <c r="J285" s="17"/>
    </row>
    <row r="286" spans="8:10" ht="9.75" customHeight="1">
      <c r="H286" s="17"/>
      <c r="I286" s="17"/>
      <c r="J286" s="17"/>
    </row>
    <row r="287" spans="8:10" ht="9.75" customHeight="1">
      <c r="H287" s="17"/>
      <c r="I287" s="17"/>
      <c r="J287" s="17"/>
    </row>
    <row r="288" spans="8:10" ht="9.75" customHeight="1">
      <c r="H288" s="17"/>
      <c r="I288" s="17"/>
      <c r="J288" s="17"/>
    </row>
    <row r="289" spans="8:10" ht="9.75" customHeight="1">
      <c r="H289" s="17"/>
      <c r="I289" s="17"/>
      <c r="J289" s="17"/>
    </row>
    <row r="290" spans="8:10" ht="9.75" customHeight="1">
      <c r="H290" s="17"/>
      <c r="I290" s="17"/>
      <c r="J290" s="17"/>
    </row>
    <row r="291" spans="8:10" ht="9.75" customHeight="1"/>
    <row r="292" spans="8:10" ht="9.75" customHeight="1"/>
    <row r="293" spans="8:10" ht="9.75" customHeight="1"/>
    <row r="294" spans="8:10" ht="9.75" customHeight="1"/>
    <row r="295" spans="8:10" ht="9.75" customHeight="1"/>
    <row r="296" spans="8:10" ht="9.75" customHeight="1"/>
    <row r="297" spans="8:10" ht="9.75" customHeight="1"/>
    <row r="298" spans="8:10" ht="9.75" customHeight="1"/>
    <row r="299" spans="8:10" ht="9.75" customHeight="1"/>
    <row r="300" spans="8:10" ht="9.75" customHeight="1"/>
    <row r="301" spans="8:10" ht="9.75" customHeight="1"/>
    <row r="302" spans="8:10" ht="9.75" customHeight="1"/>
    <row r="303" spans="8:10" ht="9.75" customHeight="1"/>
    <row r="304" spans="8:10" ht="9.75" customHeight="1"/>
    <row r="305" ht="9.75" customHeight="1"/>
    <row r="306" ht="9.75" customHeight="1"/>
    <row r="307" ht="9.75" customHeight="1"/>
    <row r="308" ht="9.75" customHeight="1"/>
    <row r="309" ht="9.75" customHeight="1"/>
    <row r="310" ht="9.75" customHeight="1"/>
    <row r="311" ht="9.75" customHeight="1"/>
    <row r="312" ht="9.75" customHeight="1"/>
    <row r="313" ht="9.75" customHeight="1"/>
    <row r="314" ht="9.75" customHeight="1"/>
    <row r="315" ht="9.75" customHeight="1"/>
    <row r="316" ht="9.75" customHeight="1"/>
    <row r="317" ht="9.75" customHeight="1"/>
    <row r="318" ht="9.75" customHeight="1"/>
    <row r="319" ht="9.75" customHeight="1"/>
    <row r="320" ht="9.75" customHeight="1"/>
    <row r="321" ht="9.75" customHeight="1"/>
    <row r="322" ht="9.75" customHeight="1"/>
    <row r="323" ht="9.75" customHeight="1"/>
    <row r="324" ht="9.75" customHeight="1"/>
    <row r="325" ht="9.75" customHeight="1"/>
    <row r="326" ht="9.75" customHeight="1"/>
    <row r="327" ht="9.75" customHeight="1"/>
    <row r="328" ht="9.75" customHeight="1"/>
    <row r="329" ht="9.75" customHeight="1"/>
    <row r="330" ht="9.75" customHeight="1"/>
    <row r="331" ht="9.75" customHeight="1"/>
    <row r="332" ht="9.75" customHeight="1"/>
    <row r="333" ht="9.75" customHeight="1"/>
    <row r="334" ht="9.75" customHeight="1"/>
    <row r="335" ht="9.75" customHeight="1"/>
    <row r="336" ht="9.75" customHeight="1"/>
    <row r="337" ht="9.75" customHeight="1"/>
    <row r="338" ht="9.75" customHeight="1"/>
    <row r="339" ht="9.75" customHeight="1"/>
    <row r="340" ht="9.75" customHeight="1"/>
    <row r="341" ht="9.75" customHeight="1"/>
    <row r="342" ht="9.75" customHeight="1"/>
    <row r="343" ht="9.75" customHeight="1"/>
    <row r="344" ht="9.75" customHeight="1"/>
    <row r="345" ht="9.75" customHeight="1"/>
    <row r="346" ht="9.75" customHeight="1"/>
    <row r="347" ht="9.75" customHeight="1"/>
    <row r="348" ht="9.75" customHeight="1"/>
    <row r="349" ht="9.75" customHeight="1"/>
    <row r="350" ht="9.75" customHeight="1"/>
    <row r="351" ht="9.75" customHeight="1"/>
    <row r="352" ht="9.75" customHeight="1"/>
    <row r="353" ht="9.75" customHeight="1"/>
    <row r="354" ht="9.75" customHeight="1"/>
    <row r="355" ht="9.75" customHeight="1"/>
    <row r="356" ht="9.75" customHeight="1"/>
    <row r="357" ht="9.75" customHeight="1"/>
    <row r="358" ht="9.75" customHeight="1"/>
    <row r="359" ht="9.75" customHeight="1"/>
    <row r="360" ht="9.75" customHeight="1"/>
    <row r="361" ht="9.75" customHeight="1"/>
    <row r="362" ht="9.75" customHeight="1"/>
    <row r="363" ht="9.75" customHeight="1"/>
    <row r="364" ht="9.75" customHeight="1"/>
    <row r="365" ht="9.75" customHeight="1"/>
    <row r="366" ht="9.75" customHeight="1"/>
    <row r="367" ht="9.75" customHeight="1"/>
    <row r="368" ht="9.75" customHeight="1"/>
    <row r="369" ht="9.75" customHeight="1"/>
    <row r="370" ht="9.75" customHeight="1"/>
    <row r="371" ht="9.75" customHeight="1"/>
    <row r="372" ht="9.75" customHeight="1"/>
    <row r="373" ht="9.75" customHeight="1"/>
    <row r="374" ht="9.75" customHeight="1"/>
    <row r="375" ht="9.75" customHeight="1"/>
    <row r="376" ht="9.75" customHeight="1"/>
    <row r="377" ht="9.75" customHeight="1"/>
    <row r="378" ht="9.75" customHeight="1"/>
    <row r="379" ht="9.75" customHeight="1"/>
    <row r="380" ht="9.75" customHeight="1"/>
    <row r="381" ht="9.75" customHeight="1"/>
    <row r="382" ht="9.75" customHeight="1"/>
    <row r="383" ht="9.75" customHeight="1"/>
    <row r="384" ht="9.75" customHeight="1"/>
    <row r="385" ht="9.75" customHeight="1"/>
    <row r="386" ht="9.75" customHeight="1"/>
    <row r="387" ht="9.75" customHeight="1"/>
    <row r="388" ht="9.75" customHeight="1"/>
    <row r="389" ht="9.75" customHeight="1"/>
    <row r="390" ht="9.75" customHeight="1"/>
    <row r="391" ht="9.75" customHeight="1"/>
    <row r="392" ht="9.75" customHeight="1"/>
    <row r="393" ht="9.75" customHeight="1"/>
    <row r="394" ht="9.75" customHeight="1"/>
    <row r="395" ht="9.75" customHeight="1"/>
    <row r="396" ht="9.75" customHeight="1"/>
    <row r="397" ht="9.75" customHeight="1"/>
    <row r="398" ht="9.75" customHeight="1"/>
    <row r="399" ht="9.75" customHeight="1"/>
    <row r="400" ht="9.75" customHeight="1"/>
    <row r="401" ht="9.75" customHeight="1"/>
    <row r="402" ht="9.75" customHeight="1"/>
    <row r="403" ht="9.75" customHeight="1"/>
    <row r="404" ht="9.75" customHeight="1"/>
    <row r="405" ht="9.75" customHeight="1"/>
    <row r="406" ht="9.75" customHeight="1"/>
    <row r="407" ht="9.75" customHeight="1"/>
    <row r="408" ht="9.75" customHeight="1"/>
    <row r="409" ht="9.75" customHeight="1"/>
    <row r="410" ht="9.75" customHeight="1"/>
    <row r="411" ht="9.75" customHeight="1"/>
    <row r="412" ht="9.75" customHeight="1"/>
    <row r="413" ht="9.75" customHeight="1"/>
    <row r="414" ht="9.75" customHeight="1"/>
    <row r="415" ht="9.75" customHeight="1"/>
    <row r="416" ht="9.75" customHeight="1"/>
    <row r="417" ht="9.75" customHeight="1"/>
    <row r="418" ht="9.75" customHeight="1"/>
    <row r="419" ht="9.75" customHeight="1"/>
    <row r="420" ht="9.75" customHeight="1"/>
    <row r="421" ht="9.75" customHeight="1"/>
    <row r="422" ht="9.75" customHeight="1"/>
    <row r="423" ht="9.75" customHeight="1"/>
    <row r="424" ht="9.75" customHeight="1"/>
    <row r="425" ht="9.75" customHeight="1"/>
    <row r="426" ht="9.75" customHeight="1"/>
    <row r="427" ht="9.75" customHeight="1"/>
    <row r="428" ht="9.75" customHeight="1"/>
    <row r="429" ht="9.75" customHeight="1"/>
    <row r="430" ht="9.75" customHeight="1"/>
    <row r="431" ht="9.75" customHeight="1"/>
    <row r="432" ht="9.75" customHeight="1"/>
    <row r="433" ht="9.75" customHeight="1"/>
    <row r="434" ht="9.75" customHeight="1"/>
    <row r="435" ht="9.75" customHeight="1"/>
    <row r="436" ht="9.75" customHeight="1"/>
    <row r="437" ht="9.75" customHeight="1"/>
    <row r="438" ht="9.75" customHeight="1"/>
    <row r="439" ht="9.75" customHeight="1"/>
    <row r="440" ht="9.75" customHeight="1"/>
    <row r="441" ht="9.75" customHeight="1"/>
    <row r="442" ht="9.75" customHeight="1"/>
    <row r="443" ht="9.75" customHeight="1"/>
    <row r="444" ht="9.75" customHeight="1"/>
    <row r="445" ht="9.75" customHeight="1"/>
    <row r="446" ht="9.75" customHeight="1"/>
    <row r="447" ht="9.75" customHeight="1"/>
    <row r="448" ht="9.75" customHeight="1"/>
    <row r="449" ht="9.75" customHeight="1"/>
    <row r="450" ht="9.75" customHeight="1"/>
    <row r="451" ht="9.75" customHeight="1"/>
    <row r="452" ht="9.75" customHeight="1"/>
    <row r="453" ht="9.75" customHeight="1"/>
    <row r="454" ht="9.75" customHeight="1"/>
    <row r="455" ht="9.75" customHeight="1"/>
    <row r="456" ht="9.75" customHeight="1"/>
    <row r="457" ht="9.75" customHeight="1"/>
    <row r="458" ht="9.75" customHeight="1"/>
    <row r="459" ht="9.75" customHeight="1"/>
    <row r="460" ht="9.75" customHeight="1"/>
    <row r="461" ht="9.75" customHeight="1"/>
    <row r="462" ht="9.75" customHeight="1"/>
    <row r="463" ht="9.75" customHeight="1"/>
    <row r="464" ht="9.75" customHeight="1"/>
    <row r="465" ht="9.75" customHeight="1"/>
    <row r="466" ht="9.75" customHeight="1"/>
    <row r="467" ht="9.75" customHeight="1"/>
    <row r="468" ht="9.75" customHeight="1"/>
    <row r="469" ht="9.75" customHeight="1"/>
    <row r="470" ht="9.75" customHeight="1"/>
    <row r="471" ht="9.75" customHeight="1"/>
    <row r="472" ht="9.75" customHeight="1"/>
    <row r="473" ht="9.75" customHeight="1"/>
    <row r="474" ht="9.75" customHeight="1"/>
    <row r="475" ht="9.75" customHeight="1"/>
    <row r="476" ht="9.75" customHeight="1"/>
    <row r="477" ht="9.75" customHeight="1"/>
    <row r="478" ht="9.75" customHeight="1"/>
    <row r="479" ht="9.75" customHeight="1"/>
    <row r="480" ht="9.75" customHeight="1"/>
    <row r="481" ht="9.75" customHeight="1"/>
    <row r="482" ht="9.75" customHeight="1"/>
    <row r="483" ht="9.75" customHeight="1"/>
    <row r="484" ht="9.75" customHeight="1"/>
    <row r="485" ht="9.75" customHeight="1"/>
    <row r="486" ht="9.75" customHeight="1"/>
    <row r="487" ht="9.75" customHeight="1"/>
    <row r="488" ht="9.75" customHeight="1"/>
    <row r="489" ht="9.75" customHeight="1"/>
    <row r="490" ht="9.75" customHeight="1"/>
    <row r="491" ht="9.75" customHeight="1"/>
    <row r="492" ht="9.75" customHeight="1"/>
    <row r="493" ht="9.75" customHeight="1"/>
    <row r="494" ht="9.75" customHeight="1"/>
    <row r="495" ht="9.75" customHeight="1"/>
    <row r="496" ht="9.75" customHeight="1"/>
    <row r="497" ht="9.75" customHeight="1"/>
    <row r="498" ht="9.75" customHeight="1"/>
    <row r="499" ht="9.75" customHeight="1"/>
    <row r="500" ht="9.75" customHeight="1"/>
    <row r="501" ht="9.75" customHeight="1"/>
    <row r="502" ht="9.75" customHeight="1"/>
    <row r="503" ht="9.75" customHeight="1"/>
    <row r="504" ht="9.75" customHeight="1"/>
    <row r="505" ht="9.75" customHeight="1"/>
    <row r="506" ht="9.75" customHeight="1"/>
    <row r="507" ht="9.75" customHeight="1"/>
    <row r="508" ht="9.75" customHeight="1"/>
    <row r="509" ht="9.75" customHeight="1"/>
    <row r="510" ht="9.75" customHeight="1"/>
    <row r="511" ht="9.75" customHeight="1"/>
    <row r="512" ht="9.75" customHeight="1"/>
    <row r="513" ht="9.75" customHeight="1"/>
    <row r="514" ht="9.75" customHeight="1"/>
    <row r="515" ht="9.75" customHeight="1"/>
    <row r="516" ht="9.75" customHeight="1"/>
    <row r="517" ht="9.75" customHeight="1"/>
    <row r="518" ht="9.75" customHeight="1"/>
    <row r="519" ht="9.75" customHeight="1"/>
    <row r="520" ht="9.75" customHeight="1"/>
    <row r="521" ht="9.75" customHeight="1"/>
    <row r="522" ht="9.75" customHeight="1"/>
    <row r="523" ht="9.75" customHeight="1"/>
    <row r="524" ht="9.75" customHeight="1"/>
    <row r="525" ht="9.75" customHeight="1"/>
    <row r="526" ht="9.75" customHeight="1"/>
    <row r="527" ht="9.75" customHeight="1"/>
    <row r="528" ht="9.75" customHeight="1"/>
    <row r="529" ht="9.75" customHeight="1"/>
    <row r="530" ht="9.75" customHeight="1"/>
    <row r="531" ht="9.75" customHeight="1"/>
    <row r="532" ht="9.75" customHeight="1"/>
    <row r="533" ht="9.75" customHeight="1"/>
    <row r="534" ht="9.75" customHeight="1"/>
    <row r="535" ht="9.75" customHeight="1"/>
    <row r="536" ht="9.75" customHeight="1"/>
    <row r="537" ht="9.75" customHeight="1"/>
    <row r="538" ht="9.75" customHeight="1"/>
    <row r="539" ht="9.75" customHeight="1"/>
    <row r="540" ht="9.75" customHeight="1"/>
    <row r="541" ht="9.75" customHeight="1"/>
    <row r="542" ht="9.75" customHeight="1"/>
    <row r="543" ht="9.75" customHeight="1"/>
    <row r="544" ht="9.75" customHeight="1"/>
    <row r="545" ht="9.75" customHeight="1"/>
    <row r="546" ht="9.75" customHeight="1"/>
    <row r="547" ht="9.75" customHeight="1"/>
    <row r="548" ht="9.75" customHeight="1"/>
    <row r="549" ht="9.75" customHeight="1"/>
    <row r="550" ht="9.75" customHeight="1"/>
    <row r="551" ht="9.75" customHeight="1"/>
    <row r="552" ht="9.75" customHeight="1"/>
    <row r="553" ht="9.75" customHeight="1"/>
    <row r="554" ht="9.75" customHeight="1"/>
    <row r="555" ht="9.75" customHeight="1"/>
    <row r="556" ht="9.75" customHeight="1"/>
    <row r="557" ht="9.75" customHeight="1"/>
    <row r="558" ht="9.75" customHeight="1"/>
    <row r="559" ht="9.75" customHeight="1"/>
    <row r="560" ht="9.75" customHeight="1"/>
    <row r="561" ht="9.75" customHeight="1"/>
    <row r="562" ht="9.75" customHeight="1"/>
    <row r="563" ht="9.75" customHeight="1"/>
    <row r="564" ht="9.75" customHeight="1"/>
    <row r="565" ht="9.75" customHeight="1"/>
    <row r="566" ht="9.75" customHeight="1"/>
    <row r="567" ht="9.75" customHeight="1"/>
    <row r="568" ht="9.75" customHeight="1"/>
    <row r="569" ht="9.75" customHeight="1"/>
    <row r="570" ht="9.75" customHeight="1"/>
    <row r="571" ht="9.75" customHeight="1"/>
    <row r="572" ht="9.75" customHeight="1"/>
    <row r="573" ht="9.75" customHeight="1"/>
    <row r="574" ht="9.75" customHeight="1"/>
    <row r="575" ht="9.75" customHeight="1"/>
    <row r="576" ht="9.75" customHeight="1"/>
    <row r="577" ht="9.75" customHeight="1"/>
    <row r="578" ht="9.75" customHeight="1"/>
    <row r="579" ht="9.75" customHeight="1"/>
    <row r="580" ht="9.75" customHeight="1"/>
    <row r="581" ht="9.75" customHeight="1"/>
    <row r="582" ht="9.75" customHeight="1"/>
    <row r="583" ht="9.75" customHeight="1"/>
    <row r="584" ht="9.75" customHeight="1"/>
    <row r="585" ht="9.75" customHeight="1"/>
    <row r="586" ht="9.75" customHeight="1"/>
    <row r="587" ht="9.75" customHeight="1"/>
    <row r="588" ht="9.75" customHeight="1"/>
    <row r="589" ht="9.75" customHeight="1"/>
    <row r="590" ht="9.75" customHeight="1"/>
    <row r="591" ht="9.75" customHeight="1"/>
    <row r="592" ht="9.75" customHeight="1"/>
    <row r="593" ht="9.75" customHeight="1"/>
    <row r="594" ht="9.75" customHeight="1"/>
    <row r="595" ht="9.75" customHeight="1"/>
    <row r="596" ht="9.75" customHeight="1"/>
    <row r="597" ht="9.75" customHeight="1"/>
    <row r="598" ht="9.75" customHeight="1"/>
    <row r="599" ht="9.75" customHeight="1"/>
    <row r="600" ht="9.75" customHeight="1"/>
    <row r="601" ht="9.75" customHeight="1"/>
    <row r="602" ht="9.75" customHeight="1"/>
    <row r="603" ht="9.75" customHeight="1"/>
    <row r="604" ht="9.75" customHeight="1"/>
    <row r="605" ht="9.75" customHeight="1"/>
    <row r="606" ht="9.75" customHeight="1"/>
    <row r="607" ht="9.75" customHeight="1"/>
    <row r="608" ht="9.75" customHeight="1"/>
    <row r="609" ht="9.75" customHeight="1"/>
    <row r="610" ht="9.75" customHeight="1"/>
    <row r="611" ht="9.75" customHeight="1"/>
    <row r="612" ht="9.75" customHeight="1"/>
    <row r="613" ht="9.75" customHeight="1"/>
    <row r="614" ht="9.75" customHeight="1"/>
    <row r="615" ht="9.75" customHeight="1"/>
    <row r="616" ht="9.75" customHeight="1"/>
    <row r="617" ht="9.75" customHeight="1"/>
    <row r="618" ht="9.75" customHeight="1"/>
    <row r="619" ht="9.75" customHeight="1"/>
    <row r="620" ht="9.75" customHeight="1"/>
    <row r="621" ht="9.75" customHeight="1"/>
    <row r="622" ht="9.75" customHeight="1"/>
    <row r="623" ht="9.75" customHeight="1"/>
    <row r="624" ht="9.75" customHeight="1"/>
    <row r="625" ht="9.75" customHeight="1"/>
    <row r="626" ht="9.75" customHeight="1"/>
    <row r="627" ht="9.75" customHeight="1"/>
    <row r="628" ht="9.75" customHeight="1"/>
    <row r="629" ht="9.75" customHeight="1"/>
    <row r="630" ht="9.75" customHeight="1"/>
    <row r="631" ht="9.75" customHeight="1"/>
    <row r="632" ht="9.75" customHeight="1"/>
    <row r="633" ht="9.75" customHeight="1"/>
    <row r="634" ht="9.75" customHeight="1"/>
    <row r="635" ht="9.75" customHeight="1"/>
    <row r="636" ht="9.75" customHeight="1"/>
    <row r="637" ht="9.75" customHeight="1"/>
    <row r="638" ht="9.75" customHeight="1"/>
    <row r="639" ht="9.75" customHeight="1"/>
    <row r="640" ht="9.75" customHeight="1"/>
    <row r="641" ht="9.75" customHeight="1"/>
    <row r="642" ht="9.75" customHeight="1"/>
    <row r="643" ht="9.75" customHeight="1"/>
    <row r="644" ht="9.75" customHeight="1"/>
    <row r="645" ht="9.75" customHeight="1"/>
    <row r="646" ht="9.75" customHeight="1"/>
    <row r="647" ht="9.75" customHeight="1"/>
    <row r="648" ht="9.75" customHeight="1"/>
    <row r="649" ht="9.75" customHeight="1"/>
    <row r="650" ht="9.75" customHeight="1"/>
    <row r="651" ht="9.75" customHeight="1"/>
    <row r="652" ht="9.75" customHeight="1"/>
    <row r="653" ht="9.75" customHeight="1"/>
    <row r="654" ht="9.75" customHeight="1"/>
    <row r="655" ht="9.75" customHeight="1"/>
    <row r="656" ht="9.75" customHeight="1"/>
    <row r="657" ht="9.75" customHeight="1"/>
    <row r="658" ht="9.75" customHeight="1"/>
    <row r="659" ht="9.75" customHeight="1"/>
    <row r="660" ht="9.75" customHeight="1"/>
    <row r="661" ht="9.75" customHeight="1"/>
    <row r="662" ht="9.75" customHeight="1"/>
    <row r="663" ht="9.75" customHeight="1"/>
    <row r="664" ht="9.75" customHeight="1"/>
    <row r="665" ht="9.75" customHeight="1"/>
    <row r="666" ht="9.75" customHeight="1"/>
    <row r="667" ht="9.75" customHeight="1"/>
    <row r="668" ht="9.75" customHeight="1"/>
    <row r="669" ht="9.75" customHeight="1"/>
    <row r="670" ht="9.75" customHeight="1"/>
    <row r="671" ht="9.75" customHeight="1"/>
    <row r="672" ht="9.75" customHeight="1"/>
    <row r="673" ht="9.75" customHeight="1"/>
    <row r="674" ht="9.75" customHeight="1"/>
    <row r="675" ht="9.75" customHeight="1"/>
    <row r="676" ht="9.75" customHeight="1"/>
    <row r="677" ht="9.75" customHeight="1"/>
    <row r="678" ht="9.75" customHeight="1"/>
    <row r="679" ht="9.75" customHeight="1"/>
    <row r="680" ht="9.75" customHeight="1"/>
    <row r="681" ht="9.75" customHeight="1"/>
    <row r="682" ht="9.75" customHeight="1"/>
    <row r="683" ht="9.75" customHeight="1"/>
    <row r="684" ht="9.75" customHeight="1"/>
    <row r="685" ht="9.75" customHeight="1"/>
    <row r="686" ht="9.75" customHeight="1"/>
    <row r="687" ht="9.75" customHeight="1"/>
    <row r="688" ht="9.75" customHeight="1"/>
    <row r="689" ht="9.75" customHeight="1"/>
    <row r="690" ht="9.75" customHeight="1"/>
    <row r="691" ht="9.75" customHeight="1"/>
    <row r="692" ht="9.75" customHeight="1"/>
    <row r="693" ht="9.75" customHeight="1"/>
    <row r="694" ht="9.75" customHeight="1"/>
    <row r="695" ht="9.75" customHeight="1"/>
    <row r="696" ht="9.75" customHeight="1"/>
    <row r="697" ht="9.75" customHeight="1"/>
    <row r="698" ht="9.75" customHeight="1"/>
    <row r="699" ht="9.75" customHeight="1"/>
    <row r="700" ht="9.75" customHeight="1"/>
    <row r="701" ht="9.75" customHeight="1"/>
    <row r="702" ht="9.75" customHeight="1"/>
    <row r="703" ht="9.75" customHeight="1"/>
    <row r="704" ht="9.75" customHeight="1"/>
    <row r="705" ht="9.75" customHeight="1"/>
    <row r="706" ht="9.75" customHeight="1"/>
    <row r="707" ht="9.75" customHeight="1"/>
    <row r="708" ht="9.75" customHeight="1"/>
    <row r="709" ht="9.75" customHeight="1"/>
    <row r="710" ht="9.75" customHeight="1"/>
    <row r="711" ht="9.75" customHeight="1"/>
    <row r="712" ht="9.75" customHeight="1"/>
    <row r="713" ht="9.75" customHeight="1"/>
    <row r="714" ht="9.75" customHeight="1"/>
    <row r="715" ht="9.75" customHeight="1"/>
    <row r="716" ht="9.75" customHeight="1"/>
    <row r="717" ht="9.75" customHeight="1"/>
    <row r="718" ht="9.75" customHeight="1"/>
    <row r="719" ht="9.75" customHeight="1"/>
    <row r="720" ht="9.75" customHeight="1"/>
    <row r="721" ht="9.75" customHeight="1"/>
    <row r="722" ht="9.75" customHeight="1"/>
    <row r="723" ht="9.75" customHeight="1"/>
    <row r="724" ht="9.75" customHeight="1"/>
    <row r="725" ht="9.75" customHeight="1"/>
    <row r="726" ht="9.75" customHeight="1"/>
    <row r="727" ht="9.75" customHeight="1"/>
    <row r="728" ht="9.75" customHeight="1"/>
    <row r="729" ht="9.75" customHeight="1"/>
    <row r="730" ht="9.75" customHeight="1"/>
    <row r="731" ht="9.75" customHeight="1"/>
    <row r="732" ht="9.75" customHeight="1"/>
    <row r="733" ht="9.75" customHeight="1"/>
    <row r="734" ht="9.75" customHeight="1"/>
    <row r="735" ht="9.75" customHeight="1"/>
    <row r="736" ht="9.75" customHeight="1"/>
    <row r="737" ht="9.75" customHeight="1"/>
    <row r="738" ht="9.75" customHeight="1"/>
    <row r="739" ht="9.75" customHeight="1"/>
    <row r="740" ht="9.75" customHeight="1"/>
    <row r="741" ht="9.75" customHeight="1"/>
    <row r="742" ht="9.75" customHeight="1"/>
    <row r="743" ht="9.75" customHeight="1"/>
    <row r="744" ht="9.75" customHeight="1"/>
    <row r="745" ht="9.75" customHeight="1"/>
    <row r="746" ht="9.75" customHeight="1"/>
    <row r="747" ht="9.75" customHeight="1"/>
    <row r="748" ht="9.75" customHeight="1"/>
    <row r="749" ht="9.75" customHeight="1"/>
    <row r="750" ht="9.75" customHeight="1"/>
    <row r="751" ht="9.75" customHeight="1"/>
    <row r="752" ht="9.75" customHeight="1"/>
    <row r="753" ht="9.75" customHeight="1"/>
    <row r="754" ht="9.75" customHeight="1"/>
    <row r="755" ht="9.75" customHeight="1"/>
    <row r="756" ht="9.75" customHeight="1"/>
    <row r="757" ht="9.75" customHeight="1"/>
    <row r="758" ht="9.75" customHeight="1"/>
    <row r="759" ht="9.75" customHeight="1"/>
    <row r="760" ht="9.75" customHeight="1"/>
    <row r="761" ht="9.75" customHeight="1"/>
    <row r="762" ht="9.75" customHeight="1"/>
    <row r="763" ht="9.75" customHeight="1"/>
    <row r="764" ht="9.75" customHeight="1"/>
    <row r="765" ht="9.75" customHeight="1"/>
    <row r="766" ht="9.75" customHeight="1"/>
    <row r="767" ht="9.75" customHeight="1"/>
    <row r="768" ht="9.75" customHeight="1"/>
    <row r="769" ht="9.75" customHeight="1"/>
    <row r="770" ht="9.75" customHeight="1"/>
    <row r="771" ht="9.75" customHeight="1"/>
    <row r="772" ht="9.75" customHeight="1"/>
    <row r="773" ht="9.75" customHeight="1"/>
    <row r="774" ht="9.75" customHeight="1"/>
    <row r="775" ht="9.75" customHeight="1"/>
    <row r="776" ht="9.75" customHeight="1"/>
    <row r="777" ht="9.75" customHeight="1"/>
    <row r="778" ht="9.75" customHeight="1"/>
    <row r="779" ht="9.75" customHeight="1"/>
    <row r="780" ht="9.75" customHeight="1"/>
    <row r="781" ht="9.75" customHeight="1"/>
    <row r="782" ht="9.75" customHeight="1"/>
    <row r="783" ht="9.75" customHeight="1"/>
    <row r="784" ht="9.75" customHeight="1"/>
    <row r="785" ht="9.75" customHeight="1"/>
    <row r="786" ht="9.75" customHeight="1"/>
    <row r="787" ht="9.75" customHeight="1"/>
    <row r="788" ht="9.75" customHeight="1"/>
    <row r="789" ht="9.75" customHeight="1"/>
    <row r="790" ht="9.75" customHeight="1"/>
    <row r="791" ht="9.75" customHeight="1"/>
    <row r="792" ht="9.75" customHeight="1"/>
    <row r="793" ht="9.75" customHeight="1"/>
    <row r="794" ht="9.75" customHeight="1"/>
    <row r="795" ht="9.75" customHeight="1"/>
    <row r="796" ht="9.75" customHeight="1"/>
    <row r="797" ht="9.75" customHeight="1"/>
    <row r="798" ht="9.75" customHeight="1"/>
    <row r="799" ht="9.75" customHeight="1"/>
    <row r="800" ht="9.75" customHeight="1"/>
    <row r="801" ht="9.75" customHeight="1"/>
    <row r="802" ht="9.75" customHeight="1"/>
    <row r="803" ht="9.75" customHeight="1"/>
    <row r="804" ht="9.75" customHeight="1"/>
    <row r="805" ht="9.75" customHeight="1"/>
    <row r="806" ht="9.75" customHeight="1"/>
    <row r="807" ht="9.75" customHeight="1"/>
    <row r="808" ht="9.75" customHeight="1"/>
    <row r="809" ht="9.75" customHeight="1"/>
    <row r="810" ht="9.75" customHeight="1"/>
    <row r="811" ht="9.75" customHeight="1"/>
    <row r="812" ht="9.75" customHeight="1"/>
    <row r="813" ht="9.75" customHeight="1"/>
    <row r="814" ht="9.75" customHeight="1"/>
    <row r="815" ht="9.75" customHeight="1"/>
    <row r="816" ht="9.75" customHeight="1"/>
    <row r="817" ht="9.75" customHeight="1"/>
    <row r="818" ht="9.75" customHeight="1"/>
    <row r="819" ht="9.75" customHeight="1"/>
    <row r="820" ht="9.75" customHeight="1"/>
    <row r="821" ht="9.75" customHeight="1"/>
    <row r="822" ht="9.75" customHeight="1"/>
    <row r="823" ht="9.75" customHeight="1"/>
    <row r="824" ht="9.75" customHeight="1"/>
    <row r="825" ht="9.75" customHeight="1"/>
    <row r="826" ht="9.75" customHeight="1"/>
    <row r="827" ht="9.75" customHeight="1"/>
    <row r="828" ht="9.75" customHeight="1"/>
    <row r="829" ht="9.75" customHeight="1"/>
    <row r="830" ht="9.75" customHeight="1"/>
    <row r="831" ht="9.75" customHeight="1"/>
    <row r="832" ht="9.75" customHeight="1"/>
    <row r="833" ht="9.75" customHeight="1"/>
    <row r="834" ht="9.75" customHeight="1"/>
    <row r="835" ht="9.75" customHeight="1"/>
    <row r="836" ht="9.75" customHeight="1"/>
    <row r="837" ht="9.75" customHeight="1"/>
    <row r="838" ht="9.75" customHeight="1"/>
    <row r="839" ht="9.75" customHeight="1"/>
    <row r="840" ht="9.75" customHeight="1"/>
    <row r="841" ht="9.75" customHeight="1"/>
    <row r="842" ht="9.75" customHeight="1"/>
    <row r="843" ht="9.75" customHeight="1"/>
    <row r="844" ht="9.75" customHeight="1"/>
    <row r="845" ht="9.75" customHeight="1"/>
    <row r="846" ht="9.75" customHeight="1"/>
    <row r="847" ht="9.75" customHeight="1"/>
    <row r="848" ht="9.75" customHeight="1"/>
    <row r="849" ht="9.75" customHeight="1"/>
    <row r="850" ht="9.75" customHeight="1"/>
    <row r="851" ht="9.75" customHeight="1"/>
    <row r="852" ht="9.75" customHeight="1"/>
    <row r="853" ht="9.75" customHeight="1"/>
    <row r="854" ht="9.75" customHeight="1"/>
    <row r="855" ht="9.75" customHeight="1"/>
    <row r="856" ht="9.75" customHeight="1"/>
    <row r="857" ht="9.75" customHeight="1"/>
    <row r="858" ht="9.75" customHeight="1"/>
    <row r="859" ht="9.75" customHeight="1"/>
    <row r="860" ht="9.75" customHeight="1"/>
    <row r="861" ht="9.75" customHeight="1"/>
    <row r="862" ht="9.75" customHeight="1"/>
    <row r="863" ht="9.75" customHeight="1"/>
    <row r="864" ht="9.75" customHeight="1"/>
    <row r="865" ht="9.75" customHeight="1"/>
    <row r="866" ht="9.75" customHeight="1"/>
    <row r="867" ht="9.75" customHeight="1"/>
    <row r="868" ht="9.75" customHeight="1"/>
    <row r="869" ht="9.75" customHeight="1"/>
    <row r="870" ht="9.75" customHeight="1"/>
    <row r="871" ht="9.75" customHeight="1"/>
    <row r="872" ht="9.75" customHeight="1"/>
    <row r="873" ht="9.75" customHeight="1"/>
    <row r="874" ht="9.75" customHeight="1"/>
    <row r="875" ht="9.75" customHeight="1"/>
    <row r="876" ht="9.75" customHeight="1"/>
    <row r="877" ht="9.75" customHeight="1"/>
    <row r="878" ht="9.75" customHeight="1"/>
    <row r="879" ht="9.75" customHeight="1"/>
    <row r="880" ht="9.75" customHeight="1"/>
    <row r="881" ht="9.75" customHeight="1"/>
    <row r="882" ht="9.75" customHeight="1"/>
    <row r="883" ht="9.75" customHeight="1"/>
    <row r="884" ht="9.75" customHeight="1"/>
    <row r="885" ht="9.75" customHeight="1"/>
    <row r="886" ht="9.75" customHeight="1"/>
    <row r="887" ht="9.75" customHeight="1"/>
    <row r="888" ht="9.75" customHeight="1"/>
    <row r="889" ht="9.75" customHeight="1"/>
    <row r="890" ht="9.75" customHeight="1"/>
    <row r="891" ht="9.75" customHeight="1"/>
    <row r="892" ht="9.75" customHeight="1"/>
    <row r="893" ht="9.75" customHeight="1"/>
    <row r="894" ht="9.75" customHeight="1"/>
    <row r="895" ht="9.75" customHeight="1"/>
    <row r="896" ht="9.75" customHeight="1"/>
    <row r="897" ht="9.75" customHeight="1"/>
    <row r="898" ht="9.75" customHeight="1"/>
    <row r="899" ht="9.75" customHeight="1"/>
    <row r="900" ht="9.75" customHeight="1"/>
    <row r="901" ht="9.75" customHeight="1"/>
    <row r="902" ht="9.75" customHeight="1"/>
    <row r="903" ht="9.75" customHeight="1"/>
    <row r="904" ht="9.75" customHeight="1"/>
    <row r="905" ht="9.75" customHeight="1"/>
    <row r="906" ht="9.75" customHeight="1"/>
    <row r="907" ht="9.75" customHeight="1"/>
    <row r="908" ht="9.75" customHeight="1"/>
    <row r="909" ht="9.75" customHeight="1"/>
    <row r="910" ht="9.75" customHeight="1"/>
    <row r="911" ht="9.75" customHeight="1"/>
    <row r="912" ht="9.75" customHeight="1"/>
    <row r="913" ht="9.75" customHeight="1"/>
    <row r="914" ht="9.75" customHeight="1"/>
    <row r="915" ht="9.75" customHeight="1"/>
    <row r="916" ht="9.75" customHeight="1"/>
    <row r="917" ht="9.75" customHeight="1"/>
    <row r="918" ht="9.75" customHeight="1"/>
    <row r="919" ht="9.75" customHeight="1"/>
    <row r="920" ht="9.75" customHeight="1"/>
    <row r="921" ht="9.75" customHeight="1"/>
    <row r="922" ht="9.75" customHeight="1"/>
    <row r="923" ht="9.75" customHeight="1"/>
    <row r="924" ht="9.75" customHeight="1"/>
    <row r="925" ht="9.75" customHeight="1"/>
    <row r="926" ht="9.75" customHeight="1"/>
    <row r="927" ht="9.75" customHeight="1"/>
    <row r="928" ht="9.75" customHeight="1"/>
    <row r="929" ht="9.75" customHeight="1"/>
    <row r="930" ht="9.75" customHeight="1"/>
    <row r="931" ht="9.75" customHeight="1"/>
    <row r="932" ht="9.75" customHeight="1"/>
    <row r="933" ht="9.75" customHeight="1"/>
    <row r="934" ht="9.75" customHeight="1"/>
    <row r="935" ht="9.75" customHeight="1"/>
    <row r="936" ht="9.75" customHeight="1"/>
    <row r="937" ht="9.75" customHeight="1"/>
    <row r="938" ht="9.75" customHeight="1"/>
    <row r="939" ht="9.75" customHeight="1"/>
    <row r="940" ht="9.75" customHeight="1"/>
    <row r="941" ht="9.75" customHeight="1"/>
    <row r="942" ht="9.75" customHeight="1"/>
    <row r="943" ht="9.75" customHeight="1"/>
    <row r="944" ht="9.75" customHeight="1"/>
    <row r="945" ht="9.75" customHeight="1"/>
    <row r="946" ht="9.75" customHeight="1"/>
    <row r="947" ht="9.75" customHeight="1"/>
    <row r="948" ht="9.75" customHeight="1"/>
    <row r="949" ht="9.75" customHeight="1"/>
    <row r="950" ht="9.75" customHeight="1"/>
    <row r="951" ht="9.75" customHeight="1"/>
    <row r="952" ht="9.75" customHeight="1"/>
    <row r="953" ht="9.75" customHeight="1"/>
    <row r="954" ht="9.75" customHeight="1"/>
    <row r="955" ht="9.75" customHeight="1"/>
    <row r="956" ht="9.75" customHeight="1"/>
    <row r="957" ht="9.75" customHeight="1"/>
    <row r="958" ht="9.75" customHeight="1"/>
    <row r="959" ht="9.75" customHeight="1"/>
    <row r="960" ht="9.75" customHeight="1"/>
    <row r="961" ht="9.75" customHeight="1"/>
    <row r="962" ht="9.75" customHeight="1"/>
    <row r="963" ht="9.75" customHeight="1"/>
    <row r="964" ht="9.75" customHeight="1"/>
    <row r="965" ht="9.75" customHeight="1"/>
    <row r="966" ht="9.75" customHeight="1"/>
    <row r="967" ht="9.75" customHeight="1"/>
    <row r="968" ht="9.75" customHeight="1"/>
    <row r="969" ht="9.75" customHeight="1"/>
    <row r="970" ht="9.75" customHeight="1"/>
    <row r="971" ht="9.75" customHeight="1"/>
    <row r="972" ht="9.75" customHeight="1"/>
    <row r="973" ht="9.75" customHeight="1"/>
    <row r="974" ht="9.75" customHeight="1"/>
    <row r="975" ht="9.75" customHeight="1"/>
    <row r="976" ht="9.75" customHeight="1"/>
    <row r="977" ht="9.75" customHeight="1"/>
    <row r="978" ht="9.75" customHeight="1"/>
    <row r="979" ht="9.75" customHeight="1"/>
    <row r="980" ht="9.75" customHeight="1"/>
    <row r="981" ht="9.75" customHeight="1"/>
    <row r="982" ht="9.75" customHeight="1"/>
    <row r="983" ht="9.75" customHeight="1"/>
    <row r="984" ht="9.75" customHeight="1"/>
    <row r="985" ht="9.75" customHeight="1"/>
    <row r="986" ht="9.75" customHeight="1"/>
    <row r="987" ht="9.75" customHeight="1"/>
    <row r="988" ht="9.75" customHeight="1"/>
    <row r="989" ht="9.75" customHeight="1"/>
    <row r="990" ht="9.75" customHeight="1"/>
    <row r="991" ht="9.75" customHeight="1"/>
    <row r="992" ht="9.75" customHeight="1"/>
    <row r="993" ht="9.75" customHeight="1"/>
    <row r="994" ht="9.75" customHeight="1"/>
    <row r="995" ht="9.75" customHeight="1"/>
    <row r="996" ht="9.75" customHeight="1"/>
    <row r="997" ht="9.75" customHeight="1"/>
    <row r="998" ht="9.75" customHeight="1"/>
    <row r="999" ht="9.75" customHeight="1"/>
    <row r="1000" ht="9.75" customHeight="1"/>
    <row r="1001" ht="9.75" customHeight="1"/>
    <row r="1002" ht="9.75" customHeight="1"/>
    <row r="1003" ht="9.75" customHeight="1"/>
    <row r="1004" ht="9.75" customHeight="1"/>
    <row r="1005" ht="9.75" customHeight="1"/>
    <row r="1006" ht="9.75" customHeight="1"/>
    <row r="1007" ht="9.75" customHeight="1"/>
    <row r="1008" ht="9.75" customHeight="1"/>
    <row r="1009" ht="9.75" customHeight="1"/>
    <row r="1010" ht="9.75" customHeight="1"/>
    <row r="1011" ht="9.75" customHeight="1"/>
    <row r="1012" ht="9.75" customHeight="1"/>
    <row r="1013" ht="9.75" customHeight="1"/>
    <row r="1014" ht="9.75" customHeight="1"/>
    <row r="1015" ht="9.75" customHeight="1"/>
    <row r="1016" ht="9.75" customHeight="1"/>
    <row r="1017" ht="9.75" customHeight="1"/>
    <row r="1018" ht="9.75" customHeight="1"/>
    <row r="1019" ht="9.75" customHeight="1"/>
    <row r="1020" ht="9.75" customHeight="1"/>
    <row r="1021" ht="9.75" customHeight="1"/>
    <row r="1022" ht="9.75" customHeight="1"/>
    <row r="1023" ht="9.75" customHeight="1"/>
    <row r="1024" ht="9.75" customHeight="1"/>
    <row r="1025" ht="9.75" customHeight="1"/>
    <row r="1026" ht="9.75" customHeight="1"/>
    <row r="1027" ht="9.75" customHeight="1"/>
    <row r="1028" ht="9.75" customHeight="1"/>
    <row r="1029" ht="9.75" customHeight="1"/>
    <row r="1030" ht="9.75" customHeight="1"/>
    <row r="1031" ht="9.75" customHeight="1"/>
    <row r="1032" ht="9.75" customHeight="1"/>
    <row r="1033" ht="9.75" customHeight="1"/>
    <row r="1034" ht="9.75" customHeight="1"/>
    <row r="1035" ht="9.75" customHeight="1"/>
    <row r="1036" ht="9.75" customHeight="1"/>
    <row r="1037" ht="9.75" customHeight="1"/>
    <row r="1038" ht="9.75" customHeight="1"/>
    <row r="1039" ht="9.75" customHeight="1"/>
    <row r="1040" ht="9.75" customHeight="1"/>
    <row r="1041" ht="9.75" customHeight="1"/>
    <row r="1042" ht="9.75" customHeight="1"/>
    <row r="1043" ht="9.75" customHeight="1"/>
    <row r="1044" ht="9.75" customHeight="1"/>
    <row r="1045" ht="9.75" customHeight="1"/>
    <row r="1046" ht="9.75" customHeight="1"/>
    <row r="1047" ht="9.75" customHeight="1"/>
    <row r="1048" ht="9.75" customHeight="1"/>
    <row r="1049" ht="9.75" customHeight="1"/>
    <row r="1050" ht="9.75" customHeight="1"/>
    <row r="1051" ht="9.75" customHeight="1"/>
    <row r="1052" ht="9.75" customHeight="1"/>
    <row r="1053" ht="9.75" customHeight="1"/>
    <row r="1054" ht="9.75" customHeight="1"/>
    <row r="1055" ht="9.75" customHeight="1"/>
    <row r="1056" ht="9.75" customHeight="1"/>
    <row r="1057" ht="9.75" customHeight="1"/>
    <row r="1058" ht="9.75" customHeight="1"/>
    <row r="1059" ht="9.75" customHeight="1"/>
    <row r="1060" ht="9.75" customHeight="1"/>
    <row r="1061" ht="9.75" customHeight="1"/>
    <row r="1062" ht="9.75" customHeight="1"/>
    <row r="1063" ht="9.75" customHeight="1"/>
    <row r="1064" ht="9.75" customHeight="1"/>
    <row r="1065" ht="9.75" customHeight="1"/>
    <row r="1066" ht="9.75" customHeight="1"/>
    <row r="1067" ht="9.75" customHeight="1"/>
    <row r="1068" ht="9.75" customHeight="1"/>
    <row r="1069" ht="9.75" customHeight="1"/>
    <row r="1070" ht="9.75" customHeight="1"/>
    <row r="1071" ht="9.75" customHeight="1"/>
    <row r="1072" ht="9.75" customHeight="1"/>
    <row r="1073" ht="9.75" customHeight="1"/>
    <row r="1074" ht="9.75" customHeight="1"/>
    <row r="1075" ht="9.75" customHeight="1"/>
    <row r="1076" ht="9.75" customHeight="1"/>
    <row r="1077" ht="9.75" customHeight="1"/>
    <row r="1078" ht="9.75" customHeight="1"/>
    <row r="1079" ht="9.75" customHeight="1"/>
    <row r="1080" ht="9.75" customHeight="1"/>
    <row r="1081" ht="9.75" customHeight="1"/>
    <row r="1082" ht="9.75" customHeight="1"/>
    <row r="1083" ht="9.75" customHeight="1"/>
    <row r="1084" ht="9.75" customHeight="1"/>
    <row r="1085" ht="9.75" customHeight="1"/>
    <row r="1086" ht="9.75" customHeight="1"/>
    <row r="1087" ht="9.75" customHeight="1"/>
    <row r="1088" ht="9.75" customHeight="1"/>
    <row r="1089" ht="9.75" customHeight="1"/>
    <row r="1090" ht="9.75" customHeight="1"/>
    <row r="1091" ht="9.75" customHeight="1"/>
    <row r="1092" ht="9.75" customHeight="1"/>
    <row r="1093" ht="9.75" customHeight="1"/>
    <row r="1094" ht="9.75" customHeight="1"/>
    <row r="1095" ht="9.75" customHeight="1"/>
    <row r="1096" ht="9.75" customHeight="1"/>
    <row r="1097" ht="9.75" customHeight="1"/>
    <row r="1098" ht="9.75" customHeight="1"/>
    <row r="1099" ht="9.75" customHeight="1"/>
    <row r="1100" ht="9.75" customHeight="1"/>
    <row r="1101" ht="9.75" customHeight="1"/>
    <row r="1102" ht="9.75" customHeight="1"/>
    <row r="1103" ht="9.75" customHeight="1"/>
    <row r="1104" ht="9.75" customHeight="1"/>
    <row r="1105" ht="9.75" customHeight="1"/>
    <row r="1106" ht="9.75" customHeight="1"/>
    <row r="1107" ht="9.75" customHeight="1"/>
    <row r="1108" ht="9.75" customHeight="1"/>
    <row r="1109" ht="9.75" customHeight="1"/>
    <row r="1110" ht="9.75" customHeight="1"/>
    <row r="1111" ht="9.75" customHeight="1"/>
    <row r="1112" ht="9.75" customHeight="1"/>
    <row r="1113" ht="9.75" customHeight="1"/>
    <row r="1114" ht="9.75" customHeight="1"/>
    <row r="1115" ht="9.75" customHeight="1"/>
    <row r="1116" ht="9.75" customHeight="1"/>
    <row r="1117" ht="9.75" customHeight="1"/>
    <row r="1118" ht="9.75" customHeight="1"/>
    <row r="1119" ht="9.75" customHeight="1"/>
    <row r="1120" ht="9.75" customHeight="1"/>
    <row r="1121" ht="9.75" customHeight="1"/>
    <row r="1122" ht="9.75" customHeight="1"/>
    <row r="1123" ht="9.75" customHeight="1"/>
    <row r="1124" ht="9.75" customHeight="1"/>
    <row r="1125" ht="9.75" customHeight="1"/>
    <row r="1126" ht="9.75" customHeight="1"/>
    <row r="1127" ht="9.75" customHeight="1"/>
    <row r="1128" ht="9.75" customHeight="1"/>
    <row r="1129" ht="9.75" customHeight="1"/>
    <row r="1130" ht="9.75" customHeight="1"/>
    <row r="1131" ht="9.75" customHeight="1"/>
    <row r="1132" ht="9.75" customHeight="1"/>
    <row r="1133" ht="9.75" customHeight="1"/>
    <row r="1134" ht="9.75" customHeight="1"/>
    <row r="1135" ht="9.75" customHeight="1"/>
    <row r="1136" ht="9.75" customHeight="1"/>
    <row r="1137" ht="9.75" customHeight="1"/>
    <row r="1138" ht="9.75" customHeight="1"/>
    <row r="1139" ht="9.75" customHeight="1"/>
    <row r="1140" ht="9.75" customHeight="1"/>
    <row r="1141" ht="9.75" customHeight="1"/>
    <row r="1142" ht="9.75" customHeight="1"/>
    <row r="1143" ht="9.75" customHeight="1"/>
    <row r="1144" ht="9.75" customHeight="1"/>
    <row r="1145" ht="9.75" customHeight="1"/>
    <row r="1146" ht="9.75" customHeight="1"/>
    <row r="1147" ht="9.75" customHeight="1"/>
    <row r="1148" ht="9.75" customHeight="1"/>
    <row r="1149" ht="9.75" customHeight="1"/>
    <row r="1150" ht="9.75" customHeight="1"/>
    <row r="1151" ht="9.75" customHeight="1"/>
    <row r="1152" ht="9.75" customHeight="1"/>
    <row r="1153" ht="9.75" customHeight="1"/>
    <row r="1154" ht="9.75" customHeight="1"/>
    <row r="1155" ht="9.75" customHeight="1"/>
    <row r="1156" ht="9.75" customHeight="1"/>
    <row r="1157" ht="9.75" customHeight="1"/>
    <row r="1158" ht="9.75" customHeight="1"/>
    <row r="1159" ht="9.75" customHeight="1"/>
    <row r="1160" ht="9.75" customHeight="1"/>
    <row r="1161" ht="9.75" customHeight="1"/>
    <row r="1162" ht="9.75" customHeight="1"/>
    <row r="1163" ht="9.75" customHeight="1"/>
    <row r="1164" ht="9.75" customHeight="1"/>
    <row r="1165" ht="9.75" customHeight="1"/>
    <row r="1166" ht="9.75" customHeight="1"/>
    <row r="1167" ht="9.75" customHeight="1"/>
    <row r="1168" ht="9.75" customHeight="1"/>
    <row r="1169" ht="9.75" customHeight="1"/>
    <row r="1170" ht="9.75" customHeight="1"/>
    <row r="1171" ht="9.75" customHeight="1"/>
    <row r="1172" ht="9.75" customHeight="1"/>
    <row r="1173" ht="9.75" customHeight="1"/>
    <row r="1174" ht="9.75" customHeight="1"/>
    <row r="1175" ht="9.75" customHeight="1"/>
    <row r="1176" ht="9.75" customHeight="1"/>
    <row r="1177" ht="9.75" customHeight="1"/>
    <row r="1178" ht="9.75" customHeight="1"/>
    <row r="1179" ht="9.75" customHeight="1"/>
    <row r="1180" ht="9.75" customHeight="1"/>
    <row r="1181" ht="9.75" customHeight="1"/>
    <row r="1182" ht="9.75" customHeight="1"/>
    <row r="1183" ht="9.75" customHeight="1"/>
    <row r="1184" ht="9.75" customHeight="1"/>
    <row r="1185" ht="9.75" customHeight="1"/>
    <row r="1186" ht="9.75" customHeight="1"/>
    <row r="1187" ht="9.75" customHeight="1"/>
    <row r="1188" ht="9.75" customHeight="1"/>
    <row r="1189" ht="9.75" customHeight="1"/>
    <row r="1190" ht="9.75" customHeight="1"/>
    <row r="1191" ht="9.75" customHeight="1"/>
    <row r="1192" ht="9.75" customHeight="1"/>
    <row r="1193" ht="9.75" customHeight="1"/>
    <row r="1194" ht="9.75" customHeight="1"/>
    <row r="1195" ht="9.75" customHeight="1"/>
    <row r="1196" ht="9.75" customHeight="1"/>
    <row r="1197" ht="9.75" customHeight="1"/>
    <row r="1198" ht="9.75" customHeight="1"/>
    <row r="1199" ht="9.75" customHeight="1"/>
    <row r="1200" ht="9.75" customHeight="1"/>
    <row r="1201" ht="9.75" customHeight="1"/>
    <row r="1202" ht="9.75" customHeight="1"/>
    <row r="1203" ht="9.75" customHeight="1"/>
    <row r="1204" ht="9.75" customHeight="1"/>
    <row r="1205" ht="9.75" customHeight="1"/>
    <row r="1206" ht="9.75" customHeight="1"/>
    <row r="1207" ht="9.75" customHeight="1"/>
    <row r="1208" ht="9.75" customHeight="1"/>
    <row r="1209" ht="9.75" customHeight="1"/>
    <row r="1210" ht="9.75" customHeight="1"/>
    <row r="1211" ht="9.75" customHeight="1"/>
    <row r="1212" ht="9.75" customHeight="1"/>
    <row r="1213" ht="9.75" customHeight="1"/>
    <row r="1214" ht="9.75" customHeight="1"/>
    <row r="1215" ht="9.75" customHeight="1"/>
    <row r="1216" ht="9.75" customHeight="1"/>
    <row r="1217" ht="9.75" customHeight="1"/>
    <row r="1218" ht="9.75" customHeight="1"/>
    <row r="1219" ht="9.75" customHeight="1"/>
    <row r="1220" ht="9.75" customHeight="1"/>
    <row r="1221" ht="9.75" customHeight="1"/>
    <row r="1222" ht="9.75" customHeight="1"/>
    <row r="1223" ht="9.75" customHeight="1"/>
    <row r="1224" ht="9.75" customHeight="1"/>
    <row r="1225" ht="9.75" customHeight="1"/>
    <row r="1226" ht="9.75" customHeight="1"/>
    <row r="1227" ht="9.75" customHeight="1"/>
    <row r="1228" ht="9.75" customHeight="1"/>
    <row r="1229" ht="9.75" customHeight="1"/>
    <row r="1230" ht="9.75" customHeight="1"/>
    <row r="1231" ht="9.75" customHeight="1"/>
    <row r="1232" ht="9.75" customHeight="1"/>
    <row r="1233" ht="9.75" customHeight="1"/>
    <row r="1234" ht="9.75" customHeight="1"/>
    <row r="1235" ht="9.75" customHeight="1"/>
    <row r="1236" ht="9.75" customHeight="1"/>
    <row r="1237" ht="9.75" customHeight="1"/>
    <row r="1238" ht="9.75" customHeight="1"/>
    <row r="1239" ht="9.75" customHeight="1"/>
    <row r="1240" ht="9.75" customHeight="1"/>
    <row r="1241" ht="9.75" customHeight="1"/>
    <row r="1242" ht="9.75" customHeight="1"/>
    <row r="1243" ht="9.75" customHeight="1"/>
    <row r="1244" ht="9.75" customHeight="1"/>
    <row r="1245" ht="9.75" customHeight="1"/>
    <row r="1246" ht="9.75" customHeight="1"/>
    <row r="1247" ht="9.75" customHeight="1"/>
    <row r="1248" ht="9.75" customHeight="1"/>
    <row r="1249" ht="9.75" customHeight="1"/>
    <row r="1250" ht="9.75" customHeight="1"/>
    <row r="1251" ht="9.75" customHeight="1"/>
    <row r="1252" ht="9.75" customHeight="1"/>
    <row r="1253" ht="9.75" customHeight="1"/>
    <row r="1254" ht="9.75" customHeight="1"/>
    <row r="1255" ht="9.75" customHeight="1"/>
    <row r="1256" ht="9.75" customHeight="1"/>
    <row r="1257" ht="9.75" customHeight="1"/>
    <row r="1258" ht="9.75" customHeight="1"/>
    <row r="1259" ht="9.75" customHeight="1"/>
    <row r="1260" ht="9.75" customHeight="1"/>
    <row r="1261" ht="9.75" customHeight="1"/>
    <row r="1262" ht="9.75" customHeight="1"/>
    <row r="1263" ht="9.75" customHeight="1"/>
    <row r="1264" ht="9.75" customHeight="1"/>
    <row r="1265" ht="9.75" customHeight="1"/>
    <row r="1266" ht="9.75" customHeight="1"/>
    <row r="1267" ht="9.75" customHeight="1"/>
    <row r="1268" ht="9.75" customHeight="1"/>
    <row r="1269" ht="9.75" customHeight="1"/>
    <row r="1270" ht="9.75" customHeight="1"/>
    <row r="1271" ht="9.75" customHeight="1"/>
    <row r="1272" ht="9.75" customHeight="1"/>
    <row r="1273" ht="9.75" customHeight="1"/>
    <row r="1274" ht="9.75" customHeight="1"/>
    <row r="1275" ht="9.75" customHeight="1"/>
    <row r="1276" ht="9.75" customHeight="1"/>
    <row r="1277" ht="9.75" customHeight="1"/>
    <row r="1278" ht="9.75" customHeight="1"/>
    <row r="1279" ht="9.75" customHeight="1"/>
    <row r="1280" ht="9.75" customHeight="1"/>
    <row r="1281" ht="9.75" customHeight="1"/>
    <row r="1282" ht="9.75" customHeight="1"/>
    <row r="1283" ht="9.75" customHeight="1"/>
    <row r="1284" ht="9.75" customHeight="1"/>
    <row r="1285" ht="9.75" customHeight="1"/>
    <row r="1286" ht="9.75" customHeight="1"/>
    <row r="1287" ht="9.75" customHeight="1"/>
    <row r="1288" ht="9.75" customHeight="1"/>
    <row r="1289" ht="9.75" customHeight="1"/>
    <row r="1290" ht="9.75" customHeight="1"/>
    <row r="1291" ht="9.75" customHeight="1"/>
    <row r="1292" ht="9.75" customHeight="1"/>
    <row r="1293" ht="9.75" customHeight="1"/>
    <row r="1294" ht="9.75" customHeight="1"/>
    <row r="1295" ht="9.75" customHeight="1"/>
    <row r="1296" ht="9.75" customHeight="1"/>
    <row r="1297" ht="9.75" customHeight="1"/>
    <row r="1298" ht="9.75" customHeight="1"/>
    <row r="1299" ht="9.75" customHeight="1"/>
    <row r="1300" ht="9.75" customHeight="1"/>
    <row r="1301" ht="9.75" customHeight="1"/>
    <row r="1302" ht="9.75" customHeight="1"/>
    <row r="1303" ht="9.75" customHeight="1"/>
    <row r="1304" ht="9.75" customHeight="1"/>
    <row r="1305" ht="9.75" customHeight="1"/>
    <row r="1306" ht="9.75" customHeight="1"/>
    <row r="1307" ht="9.75" customHeight="1"/>
    <row r="1308" ht="9.75" customHeight="1"/>
    <row r="1309" ht="9.75" customHeight="1"/>
    <row r="1310" ht="9.75" customHeight="1"/>
    <row r="1311" ht="9.75" customHeight="1"/>
    <row r="1312" ht="9.75" customHeight="1"/>
    <row r="1313" ht="9.75" customHeight="1"/>
    <row r="1314" ht="9.75" customHeight="1"/>
    <row r="1315" ht="9.75" customHeight="1"/>
    <row r="1316" ht="9.75" customHeight="1"/>
    <row r="1317" ht="9.75" customHeight="1"/>
    <row r="1318" ht="9.75" customHeight="1"/>
    <row r="1319" ht="9.75" customHeight="1"/>
    <row r="1320" ht="9.75" customHeight="1"/>
    <row r="1321" ht="9.75" customHeight="1"/>
    <row r="1322" ht="9.75" customHeight="1"/>
    <row r="1323" ht="9.75" customHeight="1"/>
    <row r="1324" ht="9.75" customHeight="1"/>
    <row r="1325" ht="9.75" customHeight="1"/>
    <row r="1326" ht="9.75" customHeight="1"/>
    <row r="1327" ht="9.75" customHeight="1"/>
    <row r="1328" ht="9.75" customHeight="1"/>
    <row r="1329" ht="9.75" customHeight="1"/>
    <row r="1330" ht="9.75" customHeight="1"/>
    <row r="1331" ht="9.75" customHeight="1"/>
    <row r="1332" ht="9.75" customHeight="1"/>
    <row r="1333" ht="9.75" customHeight="1"/>
    <row r="1334" ht="9.75" customHeight="1"/>
    <row r="1335" ht="9.75" customHeight="1"/>
    <row r="1336" ht="9.75" customHeight="1"/>
    <row r="1337" ht="9.75" customHeight="1"/>
    <row r="1338" ht="9.75" customHeight="1"/>
    <row r="1339" ht="9.75" customHeight="1"/>
    <row r="1340" ht="9.75" customHeight="1"/>
    <row r="1341" ht="9.75" customHeight="1"/>
    <row r="1342" ht="9.75" customHeight="1"/>
    <row r="1343" ht="9.75" customHeight="1"/>
    <row r="1344" ht="9.75" customHeight="1"/>
    <row r="1345" ht="9.75" customHeight="1"/>
    <row r="1346" ht="9.75" customHeight="1"/>
    <row r="1347" ht="9.75" customHeight="1"/>
    <row r="1348" ht="9.75" customHeight="1"/>
    <row r="1349" ht="9.75" customHeight="1"/>
    <row r="1350" ht="9.75" customHeight="1"/>
    <row r="1351" ht="9.75" customHeight="1"/>
    <row r="1352" ht="9.75" customHeight="1"/>
    <row r="1353" ht="9.75" customHeight="1"/>
    <row r="1354" ht="9.75" customHeight="1"/>
    <row r="1355" ht="9.75" customHeight="1"/>
    <row r="1356" ht="9.75" customHeight="1"/>
    <row r="1357" ht="9.75" customHeight="1"/>
    <row r="1358" ht="9.75" customHeight="1"/>
    <row r="1359" ht="9.75" customHeight="1"/>
    <row r="1360" ht="9.75" customHeight="1"/>
    <row r="1361" ht="9.75" customHeight="1"/>
    <row r="1362" ht="9.75" customHeight="1"/>
    <row r="1363" ht="9.75" customHeight="1"/>
    <row r="1364" ht="9.75" customHeight="1"/>
    <row r="1365" ht="9.75" customHeight="1"/>
    <row r="1366" ht="9.75" customHeight="1"/>
    <row r="1367" ht="9.75" customHeight="1"/>
    <row r="1368" ht="9.75" customHeight="1"/>
    <row r="1369" ht="9.75" customHeight="1"/>
    <row r="1370" ht="9.75" customHeight="1"/>
    <row r="1371" ht="9.75" customHeight="1"/>
    <row r="1372" ht="9.75" customHeight="1"/>
    <row r="1373" ht="9.75" customHeight="1"/>
    <row r="1374" ht="9.75" customHeight="1"/>
    <row r="1375" ht="9.75" customHeight="1"/>
    <row r="1376" ht="9.75" customHeight="1"/>
    <row r="1377" ht="9.75" customHeight="1"/>
    <row r="1378" ht="9.75" customHeight="1"/>
    <row r="1379" ht="9.75" customHeight="1"/>
    <row r="1380" ht="9.75" customHeight="1"/>
    <row r="1381" ht="9.75" customHeight="1"/>
    <row r="1382" ht="9.75" customHeight="1"/>
    <row r="1383" ht="9.75" customHeight="1"/>
    <row r="1384" ht="9.75" customHeight="1"/>
    <row r="1385" ht="9.75" customHeight="1"/>
    <row r="1386" ht="9.75" customHeight="1"/>
    <row r="1387" ht="9.75" customHeight="1"/>
    <row r="1388" ht="9.75" customHeight="1"/>
    <row r="1389" ht="9.75" customHeight="1"/>
    <row r="1390" ht="9.75" customHeight="1"/>
    <row r="1391" ht="9.75" customHeight="1"/>
  </sheetData>
  <mergeCells count="2">
    <mergeCell ref="A1:E1"/>
    <mergeCell ref="A2:E2"/>
  </mergeCells>
  <printOptions horizontalCentered="1"/>
  <pageMargins left="0.25" right="0.25" top="0.47" bottom="0.67" header="0.26" footer="0.41"/>
  <pageSetup paperSize="5" scale="83" orientation="portrait" r:id="rId1"/>
  <headerFooter alignWithMargins="0"/>
  <rowBreaks count="1" manualBreakCount="1">
    <brk id="7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Exp by LEA</vt:lpstr>
      <vt:lpstr>'Total Exp by LEA'!Print_Area</vt:lpstr>
      <vt:lpstr>'Total Exp by LEA'!Print_Titles</vt:lpstr>
    </vt:vector>
  </TitlesOfParts>
  <Company>LDOE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ldoe</cp:lastModifiedBy>
  <dcterms:created xsi:type="dcterms:W3CDTF">2012-07-03T18:39:25Z</dcterms:created>
  <dcterms:modified xsi:type="dcterms:W3CDTF">2012-07-03T18:56:42Z</dcterms:modified>
</cp:coreProperties>
</file>