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15" yWindow="0" windowWidth="7815" windowHeight="9480"/>
  </bookViews>
  <sheets>
    <sheet name="Salaries - 100" sheetId="9" r:id="rId1"/>
  </sheets>
  <definedNames>
    <definedName name="_xlnm.Print_Area" localSheetId="0">'Salaries - 100'!$A$1:$AO$103</definedName>
    <definedName name="_xlnm.Print_Titles" localSheetId="0">'Salaries - 100'!$A:$B,'Salaries - 100'!$1:$3</definedName>
  </definedNames>
  <calcPr calcId="145621"/>
</workbook>
</file>

<file path=xl/calcChain.xml><?xml version="1.0" encoding="utf-8"?>
<calcChain xmlns="http://schemas.openxmlformats.org/spreadsheetml/2006/main">
  <c r="Z99" i="9" l="1"/>
  <c r="AD99" i="9"/>
  <c r="D99" i="9"/>
  <c r="AN77" i="9"/>
  <c r="AN76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81" i="9"/>
  <c r="AN80" i="9"/>
  <c r="AN98" i="9"/>
  <c r="AN6" i="9"/>
  <c r="AN7" i="9"/>
  <c r="AN8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5" i="9"/>
  <c r="AN4" i="9"/>
  <c r="AF99" i="9"/>
  <c r="AG98" i="9"/>
  <c r="AF96" i="9"/>
  <c r="AG95" i="9"/>
  <c r="AG94" i="9"/>
  <c r="AG93" i="9"/>
  <c r="AG92" i="9"/>
  <c r="AG91" i="9"/>
  <c r="AG90" i="9"/>
  <c r="AG89" i="9"/>
  <c r="AG88" i="9"/>
  <c r="AG87" i="9"/>
  <c r="AG86" i="9"/>
  <c r="AG85" i="9"/>
  <c r="AG84" i="9"/>
  <c r="AG83" i="9"/>
  <c r="AG82" i="9"/>
  <c r="AG81" i="9"/>
  <c r="AG80" i="9"/>
  <c r="AF78" i="9"/>
  <c r="AG77" i="9"/>
  <c r="AG76" i="9"/>
  <c r="AF74" i="9"/>
  <c r="AF101" i="9" s="1"/>
  <c r="AG73" i="9"/>
  <c r="AG72" i="9"/>
  <c r="AG71" i="9"/>
  <c r="AG70" i="9"/>
  <c r="AG69" i="9"/>
  <c r="AG68" i="9"/>
  <c r="AG67" i="9"/>
  <c r="AG66" i="9"/>
  <c r="AG65" i="9"/>
  <c r="AG64" i="9"/>
  <c r="AG63" i="9"/>
  <c r="AG62" i="9"/>
  <c r="AG61" i="9"/>
  <c r="AG60" i="9"/>
  <c r="AG59" i="9"/>
  <c r="AG58" i="9"/>
  <c r="AG57" i="9"/>
  <c r="AG56" i="9"/>
  <c r="AG55" i="9"/>
  <c r="AG54" i="9"/>
  <c r="AG53" i="9"/>
  <c r="AG52" i="9"/>
  <c r="AG51" i="9"/>
  <c r="AG50" i="9"/>
  <c r="AG49" i="9"/>
  <c r="AG48" i="9"/>
  <c r="AG47" i="9"/>
  <c r="AG46" i="9"/>
  <c r="AG45" i="9"/>
  <c r="AG44" i="9"/>
  <c r="AG43" i="9"/>
  <c r="AG42" i="9"/>
  <c r="AG41" i="9"/>
  <c r="AG40" i="9"/>
  <c r="AG39" i="9"/>
  <c r="AG38" i="9"/>
  <c r="AG37" i="9"/>
  <c r="AG36" i="9"/>
  <c r="AG35" i="9"/>
  <c r="AG34" i="9"/>
  <c r="AG33" i="9"/>
  <c r="AG32" i="9"/>
  <c r="AG31" i="9"/>
  <c r="AG30" i="9"/>
  <c r="AG29" i="9"/>
  <c r="AG28" i="9"/>
  <c r="AG27" i="9"/>
  <c r="AG26" i="9"/>
  <c r="AG25" i="9"/>
  <c r="AG24" i="9"/>
  <c r="AG23" i="9"/>
  <c r="AG22" i="9"/>
  <c r="AG21" i="9"/>
  <c r="AG20" i="9"/>
  <c r="AG19" i="9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5" i="9"/>
  <c r="AG4" i="9"/>
  <c r="H74" i="9"/>
  <c r="H78" i="9"/>
  <c r="AO90" i="9"/>
  <c r="AM90" i="9"/>
  <c r="AK90" i="9"/>
  <c r="AI90" i="9"/>
  <c r="AE90" i="9"/>
  <c r="AC90" i="9"/>
  <c r="AA90" i="9"/>
  <c r="Y90" i="9"/>
  <c r="W90" i="9"/>
  <c r="U90" i="9"/>
  <c r="S90" i="9"/>
  <c r="Q90" i="9"/>
  <c r="O90" i="9"/>
  <c r="M90" i="9"/>
  <c r="K90" i="9"/>
  <c r="I90" i="9"/>
  <c r="G90" i="9"/>
  <c r="E90" i="9"/>
  <c r="AO89" i="9"/>
  <c r="AM89" i="9"/>
  <c r="AK89" i="9"/>
  <c r="AI89" i="9"/>
  <c r="AE89" i="9"/>
  <c r="AC89" i="9"/>
  <c r="AA89" i="9"/>
  <c r="Y89" i="9"/>
  <c r="W89" i="9"/>
  <c r="U89" i="9"/>
  <c r="S89" i="9"/>
  <c r="Q89" i="9"/>
  <c r="O89" i="9"/>
  <c r="M89" i="9"/>
  <c r="K89" i="9"/>
  <c r="I89" i="9"/>
  <c r="G89" i="9"/>
  <c r="E89" i="9"/>
  <c r="AO88" i="9"/>
  <c r="AM88" i="9"/>
  <c r="AK88" i="9"/>
  <c r="AI88" i="9"/>
  <c r="AE88" i="9"/>
  <c r="AC88" i="9"/>
  <c r="AA88" i="9"/>
  <c r="Y88" i="9"/>
  <c r="W88" i="9"/>
  <c r="U88" i="9"/>
  <c r="S88" i="9"/>
  <c r="Q88" i="9"/>
  <c r="O88" i="9"/>
  <c r="M88" i="9"/>
  <c r="K88" i="9"/>
  <c r="I88" i="9"/>
  <c r="G88" i="9"/>
  <c r="E88" i="9"/>
  <c r="AO87" i="9"/>
  <c r="AM87" i="9"/>
  <c r="AK87" i="9"/>
  <c r="AI87" i="9"/>
  <c r="AE87" i="9"/>
  <c r="AC87" i="9"/>
  <c r="AA87" i="9"/>
  <c r="Y87" i="9"/>
  <c r="W87" i="9"/>
  <c r="U87" i="9"/>
  <c r="S87" i="9"/>
  <c r="Q87" i="9"/>
  <c r="O87" i="9"/>
  <c r="M87" i="9"/>
  <c r="K87" i="9"/>
  <c r="I87" i="9"/>
  <c r="G87" i="9"/>
  <c r="E87" i="9"/>
  <c r="AO86" i="9"/>
  <c r="AM86" i="9"/>
  <c r="AK86" i="9"/>
  <c r="AI86" i="9"/>
  <c r="AE86" i="9"/>
  <c r="AC86" i="9"/>
  <c r="AA86" i="9"/>
  <c r="Y86" i="9"/>
  <c r="W86" i="9"/>
  <c r="U86" i="9"/>
  <c r="S86" i="9"/>
  <c r="Q86" i="9"/>
  <c r="O86" i="9"/>
  <c r="M86" i="9"/>
  <c r="K86" i="9"/>
  <c r="I86" i="9"/>
  <c r="G86" i="9"/>
  <c r="E86" i="9"/>
  <c r="AO85" i="9"/>
  <c r="AM85" i="9"/>
  <c r="AK85" i="9"/>
  <c r="AI85" i="9"/>
  <c r="AE85" i="9"/>
  <c r="AC85" i="9"/>
  <c r="AA85" i="9"/>
  <c r="Y85" i="9"/>
  <c r="W85" i="9"/>
  <c r="U85" i="9"/>
  <c r="S85" i="9"/>
  <c r="Q85" i="9"/>
  <c r="O85" i="9"/>
  <c r="M85" i="9"/>
  <c r="K85" i="9"/>
  <c r="I85" i="9"/>
  <c r="G85" i="9"/>
  <c r="E85" i="9"/>
  <c r="AN47" i="9" l="1"/>
  <c r="AN29" i="9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AL99" i="9" l="1"/>
  <c r="AJ99" i="9"/>
  <c r="AB99" i="9"/>
  <c r="X99" i="9"/>
  <c r="V99" i="9"/>
  <c r="R99" i="9"/>
  <c r="P99" i="9"/>
  <c r="N99" i="9"/>
  <c r="L99" i="9"/>
  <c r="J99" i="9"/>
  <c r="H99" i="9"/>
  <c r="F99" i="9"/>
  <c r="C99" i="9"/>
  <c r="AG99" i="9" s="1"/>
  <c r="AN99" i="9"/>
  <c r="AM98" i="9"/>
  <c r="AK98" i="9"/>
  <c r="AI98" i="9"/>
  <c r="AE98" i="9"/>
  <c r="AC98" i="9"/>
  <c r="AA98" i="9"/>
  <c r="Y98" i="9"/>
  <c r="W98" i="9"/>
  <c r="U98" i="9"/>
  <c r="S98" i="9"/>
  <c r="Q98" i="9"/>
  <c r="O98" i="9"/>
  <c r="M98" i="9"/>
  <c r="K98" i="9"/>
  <c r="I98" i="9"/>
  <c r="G98" i="9"/>
  <c r="E98" i="9"/>
  <c r="AO98" i="9" l="1"/>
  <c r="AO99" i="9"/>
  <c r="I99" i="9"/>
  <c r="M99" i="9"/>
  <c r="Q99" i="9"/>
  <c r="Y99" i="9"/>
  <c r="AC99" i="9"/>
  <c r="AM99" i="9"/>
  <c r="G99" i="9"/>
  <c r="K99" i="9"/>
  <c r="O99" i="9"/>
  <c r="S99" i="9"/>
  <c r="W99" i="9"/>
  <c r="AK99" i="9"/>
  <c r="F74" i="9"/>
  <c r="AL96" i="9" l="1"/>
  <c r="AJ96" i="9"/>
  <c r="AH96" i="9"/>
  <c r="AD96" i="9"/>
  <c r="AB96" i="9"/>
  <c r="Z96" i="9"/>
  <c r="X96" i="9"/>
  <c r="V96" i="9"/>
  <c r="T96" i="9"/>
  <c r="R96" i="9"/>
  <c r="P96" i="9"/>
  <c r="N96" i="9"/>
  <c r="L96" i="9"/>
  <c r="J96" i="9"/>
  <c r="H96" i="9"/>
  <c r="H101" i="9" s="1"/>
  <c r="F96" i="9"/>
  <c r="D96" i="9"/>
  <c r="C96" i="9"/>
  <c r="E94" i="9"/>
  <c r="G94" i="9"/>
  <c r="I94" i="9"/>
  <c r="K94" i="9"/>
  <c r="M94" i="9"/>
  <c r="O94" i="9"/>
  <c r="Q94" i="9"/>
  <c r="S94" i="9"/>
  <c r="U94" i="9"/>
  <c r="W94" i="9"/>
  <c r="Y94" i="9"/>
  <c r="AA94" i="9"/>
  <c r="AC94" i="9"/>
  <c r="AE94" i="9"/>
  <c r="AI94" i="9"/>
  <c r="AK94" i="9"/>
  <c r="AM94" i="9"/>
  <c r="AO94" i="9"/>
  <c r="E95" i="9"/>
  <c r="G95" i="9"/>
  <c r="I95" i="9"/>
  <c r="K95" i="9"/>
  <c r="M95" i="9"/>
  <c r="O95" i="9"/>
  <c r="Q95" i="9"/>
  <c r="S95" i="9"/>
  <c r="U95" i="9"/>
  <c r="W95" i="9"/>
  <c r="Y95" i="9"/>
  <c r="AA95" i="9"/>
  <c r="AC95" i="9"/>
  <c r="AE95" i="9"/>
  <c r="AI95" i="9"/>
  <c r="AK95" i="9"/>
  <c r="AM95" i="9"/>
  <c r="AO95" i="9"/>
  <c r="AL74" i="9"/>
  <c r="AJ74" i="9"/>
  <c r="AH74" i="9"/>
  <c r="AD74" i="9"/>
  <c r="AB74" i="9"/>
  <c r="Z74" i="9"/>
  <c r="X74" i="9"/>
  <c r="V74" i="9"/>
  <c r="T74" i="9"/>
  <c r="R74" i="9"/>
  <c r="P74" i="9"/>
  <c r="N74" i="9"/>
  <c r="L74" i="9"/>
  <c r="J74" i="9"/>
  <c r="D74" i="9"/>
  <c r="C74" i="9"/>
  <c r="AG74" i="9" s="1"/>
  <c r="C78" i="9"/>
  <c r="D78" i="9"/>
  <c r="AO93" i="9"/>
  <c r="AM93" i="9"/>
  <c r="AK93" i="9"/>
  <c r="AI93" i="9"/>
  <c r="AE93" i="9"/>
  <c r="AC93" i="9"/>
  <c r="AA93" i="9"/>
  <c r="Y93" i="9"/>
  <c r="W93" i="9"/>
  <c r="U93" i="9"/>
  <c r="S93" i="9"/>
  <c r="Q93" i="9"/>
  <c r="O93" i="9"/>
  <c r="M93" i="9"/>
  <c r="K93" i="9"/>
  <c r="I93" i="9"/>
  <c r="G93" i="9"/>
  <c r="E93" i="9"/>
  <c r="E76" i="9"/>
  <c r="G76" i="9"/>
  <c r="I76" i="9"/>
  <c r="E77" i="9"/>
  <c r="G77" i="9"/>
  <c r="I77" i="9"/>
  <c r="E80" i="9"/>
  <c r="G80" i="9"/>
  <c r="I80" i="9"/>
  <c r="E81" i="9"/>
  <c r="G81" i="9"/>
  <c r="I81" i="9"/>
  <c r="E82" i="9"/>
  <c r="G82" i="9"/>
  <c r="I82" i="9"/>
  <c r="E83" i="9"/>
  <c r="G83" i="9"/>
  <c r="I83" i="9"/>
  <c r="E84" i="9"/>
  <c r="G84" i="9"/>
  <c r="I84" i="9"/>
  <c r="E91" i="9"/>
  <c r="G91" i="9"/>
  <c r="I91" i="9"/>
  <c r="E92" i="9"/>
  <c r="G92" i="9"/>
  <c r="I92" i="9"/>
  <c r="AO71" i="9"/>
  <c r="AM71" i="9"/>
  <c r="AK71" i="9"/>
  <c r="AI71" i="9"/>
  <c r="AE71" i="9"/>
  <c r="AC71" i="9"/>
  <c r="AA71" i="9"/>
  <c r="Y71" i="9"/>
  <c r="W71" i="9"/>
  <c r="U71" i="9"/>
  <c r="S71" i="9"/>
  <c r="Q71" i="9"/>
  <c r="O71" i="9"/>
  <c r="M71" i="9"/>
  <c r="K71" i="9"/>
  <c r="I71" i="9"/>
  <c r="G71" i="9"/>
  <c r="AO92" i="9"/>
  <c r="AM92" i="9"/>
  <c r="AK92" i="9"/>
  <c r="AI92" i="9"/>
  <c r="AE92" i="9"/>
  <c r="AC92" i="9"/>
  <c r="AA92" i="9"/>
  <c r="Y92" i="9"/>
  <c r="W92" i="9"/>
  <c r="U92" i="9"/>
  <c r="S92" i="9"/>
  <c r="Q92" i="9"/>
  <c r="O92" i="9"/>
  <c r="M92" i="9"/>
  <c r="K92" i="9"/>
  <c r="AO81" i="9"/>
  <c r="AO73" i="9"/>
  <c r="AO76" i="9"/>
  <c r="AO77" i="9"/>
  <c r="AO80" i="9"/>
  <c r="AO82" i="9"/>
  <c r="AO83" i="9"/>
  <c r="AO84" i="9"/>
  <c r="AO91" i="9"/>
  <c r="AO4" i="9"/>
  <c r="AO5" i="9"/>
  <c r="AO6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43" i="9"/>
  <c r="AO44" i="9"/>
  <c r="AO45" i="9"/>
  <c r="AO46" i="9"/>
  <c r="AO47" i="9"/>
  <c r="AO48" i="9"/>
  <c r="AO49" i="9"/>
  <c r="AO50" i="9"/>
  <c r="AO51" i="9"/>
  <c r="AO52" i="9"/>
  <c r="AO53" i="9"/>
  <c r="AO54" i="9"/>
  <c r="AO55" i="9"/>
  <c r="AO56" i="9"/>
  <c r="AO57" i="9"/>
  <c r="AO58" i="9"/>
  <c r="AO59" i="9"/>
  <c r="AO60" i="9"/>
  <c r="AO61" i="9"/>
  <c r="AO62" i="9"/>
  <c r="AO63" i="9"/>
  <c r="AO64" i="9"/>
  <c r="AO65" i="9"/>
  <c r="AO66" i="9"/>
  <c r="AO67" i="9"/>
  <c r="AO68" i="9"/>
  <c r="AO69" i="9"/>
  <c r="AO70" i="9"/>
  <c r="AO72" i="9"/>
  <c r="AL78" i="9"/>
  <c r="AJ78" i="9"/>
  <c r="AK96" i="9"/>
  <c r="AH78" i="9"/>
  <c r="AD78" i="9"/>
  <c r="AB78" i="9"/>
  <c r="Z78" i="9"/>
  <c r="X78" i="9"/>
  <c r="V78" i="9"/>
  <c r="AM73" i="9"/>
  <c r="AM91" i="9"/>
  <c r="AM84" i="9"/>
  <c r="AM83" i="9"/>
  <c r="AM82" i="9"/>
  <c r="AM81" i="9"/>
  <c r="AM80" i="9"/>
  <c r="AM77" i="9"/>
  <c r="AM76" i="9"/>
  <c r="AI73" i="9"/>
  <c r="AK73" i="9"/>
  <c r="AK91" i="9"/>
  <c r="AK84" i="9"/>
  <c r="AK83" i="9"/>
  <c r="AK82" i="9"/>
  <c r="AK81" i="9"/>
  <c r="AK80" i="9"/>
  <c r="AI91" i="9"/>
  <c r="AI84" i="9"/>
  <c r="AI83" i="9"/>
  <c r="AI82" i="9"/>
  <c r="AI81" i="9"/>
  <c r="AI80" i="9"/>
  <c r="AK77" i="9"/>
  <c r="AK76" i="9"/>
  <c r="AI77" i="9"/>
  <c r="AI76" i="9"/>
  <c r="AE73" i="9"/>
  <c r="AC73" i="9"/>
  <c r="AA73" i="9"/>
  <c r="AE91" i="9"/>
  <c r="AE84" i="9"/>
  <c r="AE83" i="9"/>
  <c r="AE82" i="9"/>
  <c r="AE81" i="9"/>
  <c r="AE80" i="9"/>
  <c r="AC91" i="9"/>
  <c r="AC84" i="9"/>
  <c r="AC83" i="9"/>
  <c r="AC82" i="9"/>
  <c r="AC81" i="9"/>
  <c r="AC80" i="9"/>
  <c r="AA91" i="9"/>
  <c r="AA84" i="9"/>
  <c r="AA83" i="9"/>
  <c r="AA82" i="9"/>
  <c r="AA81" i="9"/>
  <c r="AA80" i="9"/>
  <c r="AE76" i="9"/>
  <c r="AE77" i="9"/>
  <c r="AC77" i="9"/>
  <c r="AC76" i="9"/>
  <c r="AA77" i="9"/>
  <c r="AA76" i="9"/>
  <c r="Y73" i="9"/>
  <c r="Y81" i="9"/>
  <c r="Y82" i="9"/>
  <c r="Y83" i="9"/>
  <c r="Y84" i="9"/>
  <c r="Y91" i="9"/>
  <c r="Y80" i="9"/>
  <c r="Y77" i="9"/>
  <c r="Y76" i="9"/>
  <c r="T78" i="9"/>
  <c r="R78" i="9"/>
  <c r="Q96" i="9"/>
  <c r="P78" i="9"/>
  <c r="N78" i="9"/>
  <c r="L78" i="9"/>
  <c r="J78" i="9"/>
  <c r="F78" i="9"/>
  <c r="W73" i="9"/>
  <c r="U73" i="9"/>
  <c r="S73" i="9"/>
  <c r="Q73" i="9"/>
  <c r="O73" i="9"/>
  <c r="M73" i="9"/>
  <c r="K73" i="9"/>
  <c r="I73" i="9"/>
  <c r="G73" i="9"/>
  <c r="E73" i="9"/>
  <c r="W96" i="9"/>
  <c r="G96" i="9"/>
  <c r="W91" i="9"/>
  <c r="U91" i="9"/>
  <c r="S91" i="9"/>
  <c r="Q91" i="9"/>
  <c r="O91" i="9"/>
  <c r="M91" i="9"/>
  <c r="K91" i="9"/>
  <c r="W84" i="9"/>
  <c r="U84" i="9"/>
  <c r="S84" i="9"/>
  <c r="Q84" i="9"/>
  <c r="O84" i="9"/>
  <c r="M84" i="9"/>
  <c r="K84" i="9"/>
  <c r="W83" i="9"/>
  <c r="U83" i="9"/>
  <c r="S83" i="9"/>
  <c r="Q83" i="9"/>
  <c r="O83" i="9"/>
  <c r="M83" i="9"/>
  <c r="K83" i="9"/>
  <c r="W82" i="9"/>
  <c r="U82" i="9"/>
  <c r="S82" i="9"/>
  <c r="Q82" i="9"/>
  <c r="O82" i="9"/>
  <c r="M82" i="9"/>
  <c r="K82" i="9"/>
  <c r="W81" i="9"/>
  <c r="U81" i="9"/>
  <c r="S81" i="9"/>
  <c r="Q81" i="9"/>
  <c r="O81" i="9"/>
  <c r="M81" i="9"/>
  <c r="K81" i="9"/>
  <c r="W80" i="9"/>
  <c r="U80" i="9"/>
  <c r="S80" i="9"/>
  <c r="Q80" i="9"/>
  <c r="O80" i="9"/>
  <c r="M80" i="9"/>
  <c r="K80" i="9"/>
  <c r="I78" i="9"/>
  <c r="W77" i="9"/>
  <c r="U77" i="9"/>
  <c r="S77" i="9"/>
  <c r="Q77" i="9"/>
  <c r="O77" i="9"/>
  <c r="M77" i="9"/>
  <c r="K77" i="9"/>
  <c r="W76" i="9"/>
  <c r="U76" i="9"/>
  <c r="S76" i="9"/>
  <c r="Q76" i="9"/>
  <c r="O76" i="9"/>
  <c r="M76" i="9"/>
  <c r="K76" i="9"/>
  <c r="AM72" i="9"/>
  <c r="AK72" i="9"/>
  <c r="AI72" i="9"/>
  <c r="AE72" i="9"/>
  <c r="AC72" i="9"/>
  <c r="AA72" i="9"/>
  <c r="Y72" i="9"/>
  <c r="W72" i="9"/>
  <c r="U72" i="9"/>
  <c r="S72" i="9"/>
  <c r="Q72" i="9"/>
  <c r="O72" i="9"/>
  <c r="M72" i="9"/>
  <c r="K72" i="9"/>
  <c r="I72" i="9"/>
  <c r="G72" i="9"/>
  <c r="AM70" i="9"/>
  <c r="AK70" i="9"/>
  <c r="AI70" i="9"/>
  <c r="AE70" i="9"/>
  <c r="AC70" i="9"/>
  <c r="AA70" i="9"/>
  <c r="Y70" i="9"/>
  <c r="W70" i="9"/>
  <c r="U70" i="9"/>
  <c r="S70" i="9"/>
  <c r="Q70" i="9"/>
  <c r="O70" i="9"/>
  <c r="M70" i="9"/>
  <c r="K70" i="9"/>
  <c r="I70" i="9"/>
  <c r="G70" i="9"/>
  <c r="AK69" i="9"/>
  <c r="AK68" i="9"/>
  <c r="AK67" i="9"/>
  <c r="AK66" i="9"/>
  <c r="AK65" i="9"/>
  <c r="AK64" i="9"/>
  <c r="AK63" i="9"/>
  <c r="AK62" i="9"/>
  <c r="AK61" i="9"/>
  <c r="AK60" i="9"/>
  <c r="AK59" i="9"/>
  <c r="AK58" i="9"/>
  <c r="AK57" i="9"/>
  <c r="AK56" i="9"/>
  <c r="AK55" i="9"/>
  <c r="AK54" i="9"/>
  <c r="AK53" i="9"/>
  <c r="AK52" i="9"/>
  <c r="AK51" i="9"/>
  <c r="AK50" i="9"/>
  <c r="AK49" i="9"/>
  <c r="AK48" i="9"/>
  <c r="AK47" i="9"/>
  <c r="AK46" i="9"/>
  <c r="AK45" i="9"/>
  <c r="AK44" i="9"/>
  <c r="AK43" i="9"/>
  <c r="AK42" i="9"/>
  <c r="AK41" i="9"/>
  <c r="AK40" i="9"/>
  <c r="AK39" i="9"/>
  <c r="AK38" i="9"/>
  <c r="AK37" i="9"/>
  <c r="AK36" i="9"/>
  <c r="AK35" i="9"/>
  <c r="AK34" i="9"/>
  <c r="AK33" i="9"/>
  <c r="AK32" i="9"/>
  <c r="AK31" i="9"/>
  <c r="AK30" i="9"/>
  <c r="AK29" i="9"/>
  <c r="AK28" i="9"/>
  <c r="AK27" i="9"/>
  <c r="AK26" i="9"/>
  <c r="AK25" i="9"/>
  <c r="AK24" i="9"/>
  <c r="AK23" i="9"/>
  <c r="AK22" i="9"/>
  <c r="AK21" i="9"/>
  <c r="AK20" i="9"/>
  <c r="AK19" i="9"/>
  <c r="AK18" i="9"/>
  <c r="AK17" i="9"/>
  <c r="AK16" i="9"/>
  <c r="AK15" i="9"/>
  <c r="AK14" i="9"/>
  <c r="AK13" i="9"/>
  <c r="AK12" i="9"/>
  <c r="AK11" i="9"/>
  <c r="AK10" i="9"/>
  <c r="AK9" i="9"/>
  <c r="AK8" i="9"/>
  <c r="AK7" i="9"/>
  <c r="AK6" i="9"/>
  <c r="AK5" i="9"/>
  <c r="AK4" i="9"/>
  <c r="AI69" i="9"/>
  <c r="AI68" i="9"/>
  <c r="AI67" i="9"/>
  <c r="AI66" i="9"/>
  <c r="AI65" i="9"/>
  <c r="AI64" i="9"/>
  <c r="AI63" i="9"/>
  <c r="AI62" i="9"/>
  <c r="AI61" i="9"/>
  <c r="AI60" i="9"/>
  <c r="AI59" i="9"/>
  <c r="AI58" i="9"/>
  <c r="AI57" i="9"/>
  <c r="AI56" i="9"/>
  <c r="AI55" i="9"/>
  <c r="AI54" i="9"/>
  <c r="AI53" i="9"/>
  <c r="AI52" i="9"/>
  <c r="AI51" i="9"/>
  <c r="AI50" i="9"/>
  <c r="AI49" i="9"/>
  <c r="AI48" i="9"/>
  <c r="AI47" i="9"/>
  <c r="AI46" i="9"/>
  <c r="AI45" i="9"/>
  <c r="AI44" i="9"/>
  <c r="AI43" i="9"/>
  <c r="AI42" i="9"/>
  <c r="AI41" i="9"/>
  <c r="AI40" i="9"/>
  <c r="AI39" i="9"/>
  <c r="AI38" i="9"/>
  <c r="AI37" i="9"/>
  <c r="AI36" i="9"/>
  <c r="AI35" i="9"/>
  <c r="AI34" i="9"/>
  <c r="AI33" i="9"/>
  <c r="AI32" i="9"/>
  <c r="AI31" i="9"/>
  <c r="AI30" i="9"/>
  <c r="AI29" i="9"/>
  <c r="AI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I4" i="9"/>
  <c r="AE74" i="9"/>
  <c r="AE69" i="9"/>
  <c r="AE68" i="9"/>
  <c r="AE67" i="9"/>
  <c r="AE66" i="9"/>
  <c r="AE65" i="9"/>
  <c r="AE64" i="9"/>
  <c r="AE63" i="9"/>
  <c r="AE62" i="9"/>
  <c r="AE61" i="9"/>
  <c r="AE60" i="9"/>
  <c r="AE59" i="9"/>
  <c r="AE58" i="9"/>
  <c r="AE57" i="9"/>
  <c r="AE56" i="9"/>
  <c r="AE55" i="9"/>
  <c r="AE54" i="9"/>
  <c r="AE53" i="9"/>
  <c r="AE52" i="9"/>
  <c r="AE51" i="9"/>
  <c r="AE50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AE5" i="9"/>
  <c r="AE4" i="9"/>
  <c r="AC74" i="9"/>
  <c r="AC69" i="9"/>
  <c r="AC68" i="9"/>
  <c r="AC67" i="9"/>
  <c r="AC66" i="9"/>
  <c r="AC65" i="9"/>
  <c r="AC64" i="9"/>
  <c r="AC63" i="9"/>
  <c r="AC62" i="9"/>
  <c r="AC61" i="9"/>
  <c r="AC60" i="9"/>
  <c r="AC59" i="9"/>
  <c r="AC58" i="9"/>
  <c r="AC57" i="9"/>
  <c r="AC56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A74" i="9"/>
  <c r="AA69" i="9"/>
  <c r="AA68" i="9"/>
  <c r="AA67" i="9"/>
  <c r="AA66" i="9"/>
  <c r="AA65" i="9"/>
  <c r="AA64" i="9"/>
  <c r="AA63" i="9"/>
  <c r="AA62" i="9"/>
  <c r="AA61" i="9"/>
  <c r="AA60" i="9"/>
  <c r="AA59" i="9"/>
  <c r="AA58" i="9"/>
  <c r="AA57" i="9"/>
  <c r="AA56" i="9"/>
  <c r="AA55" i="9"/>
  <c r="AA54" i="9"/>
  <c r="AA53" i="9"/>
  <c r="AA52" i="9"/>
  <c r="AA51" i="9"/>
  <c r="AA50" i="9"/>
  <c r="AA49" i="9"/>
  <c r="AA48" i="9"/>
  <c r="AA47" i="9"/>
  <c r="AA46" i="9"/>
  <c r="AA45" i="9"/>
  <c r="AA44" i="9"/>
  <c r="AA43" i="9"/>
  <c r="AA42" i="9"/>
  <c r="AA41" i="9"/>
  <c r="AA40" i="9"/>
  <c r="AA39" i="9"/>
  <c r="AA38" i="9"/>
  <c r="AA37" i="9"/>
  <c r="AA36" i="9"/>
  <c r="AA35" i="9"/>
  <c r="AA34" i="9"/>
  <c r="AA33" i="9"/>
  <c r="AA32" i="9"/>
  <c r="AA31" i="9"/>
  <c r="AA30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Y74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5" i="9"/>
  <c r="Y4" i="9"/>
  <c r="W74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U4" i="9"/>
  <c r="AM69" i="9"/>
  <c r="AM68" i="9"/>
  <c r="AM67" i="9"/>
  <c r="AM66" i="9"/>
  <c r="AM65" i="9"/>
  <c r="AM64" i="9"/>
  <c r="AM63" i="9"/>
  <c r="AM62" i="9"/>
  <c r="AM61" i="9"/>
  <c r="AM60" i="9"/>
  <c r="AM59" i="9"/>
  <c r="AM58" i="9"/>
  <c r="AM57" i="9"/>
  <c r="AM56" i="9"/>
  <c r="AM55" i="9"/>
  <c r="AM54" i="9"/>
  <c r="AM53" i="9"/>
  <c r="AM52" i="9"/>
  <c r="AM51" i="9"/>
  <c r="AM50" i="9"/>
  <c r="AM49" i="9"/>
  <c r="AM48" i="9"/>
  <c r="AM47" i="9"/>
  <c r="AM46" i="9"/>
  <c r="AM45" i="9"/>
  <c r="AM44" i="9"/>
  <c r="AM43" i="9"/>
  <c r="AM42" i="9"/>
  <c r="AM41" i="9"/>
  <c r="AM40" i="9"/>
  <c r="AM39" i="9"/>
  <c r="AM38" i="9"/>
  <c r="AM37" i="9"/>
  <c r="AM36" i="9"/>
  <c r="AM35" i="9"/>
  <c r="AM34" i="9"/>
  <c r="AM33" i="9"/>
  <c r="AM32" i="9"/>
  <c r="AM31" i="9"/>
  <c r="AM30" i="9"/>
  <c r="AM29" i="9"/>
  <c r="AM28" i="9"/>
  <c r="AM27" i="9"/>
  <c r="AM26" i="9"/>
  <c r="AM25" i="9"/>
  <c r="AM24" i="9"/>
  <c r="AM23" i="9"/>
  <c r="AM22" i="9"/>
  <c r="AM21" i="9"/>
  <c r="AM20" i="9"/>
  <c r="AM19" i="9"/>
  <c r="AM18" i="9"/>
  <c r="AM17" i="9"/>
  <c r="AM16" i="9"/>
  <c r="AM15" i="9"/>
  <c r="AM14" i="9"/>
  <c r="AM13" i="9"/>
  <c r="AM12" i="9"/>
  <c r="AM11" i="9"/>
  <c r="AM10" i="9"/>
  <c r="AM9" i="9"/>
  <c r="AM8" i="9"/>
  <c r="AM7" i="9"/>
  <c r="AM6" i="9"/>
  <c r="AM5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S74" i="9"/>
  <c r="Q74" i="9"/>
  <c r="O74" i="9"/>
  <c r="K74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AM4" i="9"/>
  <c r="S4" i="9"/>
  <c r="Q4" i="9"/>
  <c r="O4" i="9"/>
  <c r="M4" i="9"/>
  <c r="K4" i="9"/>
  <c r="I4" i="9"/>
  <c r="G4" i="9"/>
  <c r="AM74" i="9"/>
  <c r="G74" i="9"/>
  <c r="I74" i="9"/>
  <c r="O96" i="9"/>
  <c r="AA96" i="9"/>
  <c r="S96" i="9"/>
  <c r="I96" i="9"/>
  <c r="E96" i="9"/>
  <c r="Y96" i="9"/>
  <c r="AI96" i="9"/>
  <c r="G78" i="9"/>
  <c r="M96" i="9"/>
  <c r="U96" i="9"/>
  <c r="AC96" i="9"/>
  <c r="AN78" i="9"/>
  <c r="AO78" i="9" s="1"/>
  <c r="AK74" i="9"/>
  <c r="AG96" i="9" l="1"/>
  <c r="C101" i="9"/>
  <c r="F101" i="9"/>
  <c r="J101" i="9"/>
  <c r="N101" i="9"/>
  <c r="R101" i="9"/>
  <c r="V101" i="9"/>
  <c r="Z101" i="9"/>
  <c r="AD101" i="9"/>
  <c r="AJ101" i="9"/>
  <c r="D101" i="9"/>
  <c r="L101" i="9"/>
  <c r="P101" i="9"/>
  <c r="X101" i="9"/>
  <c r="AB101" i="9"/>
  <c r="AL101" i="9"/>
  <c r="E74" i="9"/>
  <c r="M74" i="9"/>
  <c r="K96" i="9"/>
  <c r="AI74" i="9"/>
  <c r="K78" i="9"/>
  <c r="O78" i="9"/>
  <c r="U78" i="9"/>
  <c r="W78" i="9"/>
  <c r="AA78" i="9"/>
  <c r="AE78" i="9"/>
  <c r="AM78" i="9"/>
  <c r="E78" i="9"/>
  <c r="AG78" i="9"/>
  <c r="M78" i="9"/>
  <c r="Q78" i="9"/>
  <c r="S78" i="9"/>
  <c r="Y78" i="9"/>
  <c r="AC78" i="9"/>
  <c r="AI78" i="9"/>
  <c r="AK78" i="9"/>
  <c r="AG101" i="9"/>
  <c r="AE96" i="9"/>
  <c r="E99" i="9"/>
  <c r="T99" i="9"/>
  <c r="U99" i="9" s="1"/>
  <c r="AH99" i="9"/>
  <c r="AI99" i="9" s="1"/>
  <c r="AA99" i="9"/>
  <c r="AE99" i="9"/>
  <c r="AN96" i="9"/>
  <c r="AM96" i="9"/>
  <c r="U74" i="9"/>
  <c r="AN74" i="9"/>
  <c r="AO96" i="9" l="1"/>
  <c r="AN101" i="9"/>
  <c r="T101" i="9"/>
  <c r="AH101" i="9"/>
  <c r="Y101" i="9"/>
  <c r="S101" i="9"/>
  <c r="E101" i="9"/>
  <c r="O101" i="9"/>
  <c r="AK101" i="9"/>
  <c r="AC101" i="9"/>
  <c r="AI101" i="9"/>
  <c r="AO74" i="9"/>
  <c r="I101" i="9"/>
  <c r="K101" i="9"/>
  <c r="AM101" i="9"/>
  <c r="M101" i="9"/>
  <c r="W101" i="9"/>
  <c r="G101" i="9"/>
  <c r="Q101" i="9"/>
  <c r="AO101" i="9" l="1"/>
  <c r="AE101" i="9"/>
  <c r="U101" i="9"/>
  <c r="AA101" i="9"/>
</calcChain>
</file>

<file path=xl/sharedStrings.xml><?xml version="1.0" encoding="utf-8"?>
<sst xmlns="http://schemas.openxmlformats.org/spreadsheetml/2006/main" count="167" uniqueCount="139">
  <si>
    <t>LEA</t>
  </si>
  <si>
    <t>Salaries</t>
  </si>
  <si>
    <t>Regular Employees</t>
  </si>
  <si>
    <t>Officials/ Administrators/ Managers</t>
  </si>
  <si>
    <t>Teachers</t>
  </si>
  <si>
    <t>Therapists/ Specialists/ Counselors</t>
  </si>
  <si>
    <t>Clerical/ Secretarial</t>
  </si>
  <si>
    <t>Aides</t>
  </si>
  <si>
    <t>Service Workers</t>
  </si>
  <si>
    <t>Skilled Crafts</t>
  </si>
  <si>
    <t>Degreed Professionals</t>
  </si>
  <si>
    <t>Other</t>
  </si>
  <si>
    <t>Acting Employee</t>
  </si>
  <si>
    <t>Substitute Employee</t>
  </si>
  <si>
    <t>Overtime</t>
  </si>
  <si>
    <t>Sabbatical Leave</t>
  </si>
  <si>
    <t>Stipend Pay</t>
  </si>
  <si>
    <t xml:space="preserve">Object Code 100 </t>
  </si>
  <si>
    <t>DISTRICT</t>
  </si>
  <si>
    <t>Per Pupil</t>
  </si>
  <si>
    <t xml:space="preserve">Object Code 110 </t>
  </si>
  <si>
    <t xml:space="preserve">Object Code 111 </t>
  </si>
  <si>
    <t xml:space="preserve">Object Code 112 </t>
  </si>
  <si>
    <t>Object Code 113</t>
  </si>
  <si>
    <t>Object Code 114</t>
  </si>
  <si>
    <t>Object Code 115</t>
  </si>
  <si>
    <t>Object Code 116</t>
  </si>
  <si>
    <t xml:space="preserve">Object Code 117 </t>
  </si>
  <si>
    <t>Object Code 118</t>
  </si>
  <si>
    <t xml:space="preserve">Object Code 119 </t>
  </si>
  <si>
    <t>Object Code 121</t>
  </si>
  <si>
    <t>Object Code 123</t>
  </si>
  <si>
    <t>Object Code 130</t>
  </si>
  <si>
    <t>Object Code 140</t>
  </si>
  <si>
    <t>Object Code 150</t>
  </si>
  <si>
    <t>Total Salaries Expenditures</t>
  </si>
  <si>
    <t>Acadia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</si>
  <si>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</si>
  <si>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</si>
  <si>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</si>
  <si>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</si>
  <si>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</si>
  <si>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</si>
  <si>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</si>
  <si>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Caldwell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</si>
  <si>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</si>
  <si>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</si>
  <si>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</si>
  <si>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</si>
  <si>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</si>
  <si>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</si>
  <si>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</si>
  <si>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</si>
  <si>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</si>
  <si>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</si>
  <si>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</si>
  <si>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</si>
  <si>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</si>
  <si>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</si>
  <si>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</si>
  <si>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</si>
  <si>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</si>
  <si>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</si>
  <si>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</si>
  <si>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</si>
  <si>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</si>
  <si>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Ouachita Parish School Board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</si>
  <si>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</si>
  <si>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</si>
  <si>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</si>
  <si>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</si>
  <si>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</si>
  <si>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</si>
  <si>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</si>
  <si>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</si>
  <si>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</si>
  <si>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</si>
  <si>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</si>
  <si>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Tangipahoa Parish School Board</t>
  </si>
  <si>
    <t>Tensas Parish School Board</t>
  </si>
  <si>
    <t>Union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</si>
  <si>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</si>
  <si>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</si>
  <si>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</si>
  <si>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</si>
  <si>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</si>
  <si>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</si>
  <si>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</si>
  <si>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</si>
  <si>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Zachary Community School Board</t>
  </si>
  <si>
    <t>City of Baker School Board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</si>
  <si>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</si>
  <si>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</si>
  <si>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</si>
  <si>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</si>
  <si>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</si>
  <si>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</si>
  <si>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</si>
  <si>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</si>
  <si>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</si>
  <si>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</si>
  <si>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</si>
  <si>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Total Type 2 Charter Schools</t>
  </si>
  <si>
    <t>Total State</t>
  </si>
  <si>
    <t>Salaries - Expenditures by Object</t>
  </si>
  <si>
    <t>The MAX Charter School</t>
  </si>
  <si>
    <t>Central Community School Board</t>
  </si>
  <si>
    <t>D'Arbonne Woods Charter School</t>
  </si>
  <si>
    <t>Madison Preparatory Academy</t>
  </si>
  <si>
    <t>International High School</t>
  </si>
  <si>
    <t>A02</t>
  </si>
  <si>
    <t>Office of Juvenile Justice</t>
  </si>
  <si>
    <t xml:space="preserve">Allen Parish School Board </t>
  </si>
  <si>
    <t xml:space="preserve">Calcasieu Parish School Board </t>
  </si>
  <si>
    <t xml:space="preserve">Cameron Parish School Board </t>
  </si>
  <si>
    <t xml:space="preserve">Jefferson Parish School Board </t>
  </si>
  <si>
    <t xml:space="preserve">Jefferson Davis Parish School Board </t>
  </si>
  <si>
    <t xml:space="preserve">Orleans Parish School Board </t>
  </si>
  <si>
    <t xml:space="preserve">St. Charles Parish School Board </t>
  </si>
  <si>
    <t xml:space="preserve">St. Tammany Parish School Board </t>
  </si>
  <si>
    <t xml:space="preserve">Terrebonne Parish School Board </t>
  </si>
  <si>
    <t xml:space="preserve">Vermilion Parish School Board </t>
  </si>
  <si>
    <t xml:space="preserve">City of Bogalusa School Board </t>
  </si>
  <si>
    <t>Total Office of Juvenile Justice Schools</t>
  </si>
  <si>
    <t>Plaquemines Parish School Board *</t>
  </si>
  <si>
    <t>St. Bernard Parish School Board *</t>
  </si>
  <si>
    <t>* Excludes one-time Hurricane Related expenditures</t>
  </si>
  <si>
    <t>2011-2012</t>
  </si>
  <si>
    <t>Oct. 2011 Elementary Secondary Membership</t>
  </si>
  <si>
    <t>Louisiana Virtual Charter Academy</t>
  </si>
  <si>
    <t>Louisiana Connections Academy</t>
  </si>
  <si>
    <t xml:space="preserve">Lake Charles Charter Academy </t>
  </si>
  <si>
    <t>Lycee Francais de la Nouvelle-Orleans</t>
  </si>
  <si>
    <t>New Orleans Military and Maritime Academy</t>
  </si>
  <si>
    <t>Object Code 120</t>
  </si>
  <si>
    <t>Temporary
Employee</t>
  </si>
  <si>
    <t>Object Code 124</t>
  </si>
  <si>
    <t>Substitute Employee
(Non-Teacher)</t>
  </si>
  <si>
    <t>Recovery School District (RSD Operated &amp; Type 5 Charters)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</si>
</sst>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20"/>
      <name val="Arial Narrow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ourier Ne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5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/>
    <xf numFmtId="0" fontId="7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4" xfId="0" applyFont="1" applyFill="1" applyBorder="1"/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5" fillId="0" borderId="4" xfId="0" applyFont="1" applyBorder="1"/>
    <xf numFmtId="164" fontId="5" fillId="0" borderId="5" xfId="0" applyNumberFormat="1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0" borderId="10" xfId="23" applyFont="1" applyFill="1" applyBorder="1" applyAlignment="1">
      <alignment horizontal="right" wrapText="1"/>
    </xf>
    <xf numFmtId="0" fontId="2" fillId="0" borderId="11" xfId="0" applyFont="1" applyBorder="1"/>
    <xf numFmtId="0" fontId="5" fillId="0" borderId="12" xfId="0" applyFont="1" applyBorder="1" applyAlignment="1">
      <alignment horizontal="left"/>
    </xf>
    <xf numFmtId="164" fontId="5" fillId="0" borderId="3" xfId="0" applyNumberFormat="1" applyFont="1" applyBorder="1"/>
    <xf numFmtId="0" fontId="3" fillId="0" borderId="13" xfId="23" applyFont="1" applyFill="1" applyBorder="1" applyAlignment="1">
      <alignment horizontal="right" wrapText="1"/>
    </xf>
    <xf numFmtId="0" fontId="3" fillId="0" borderId="1" xfId="23" applyFont="1" applyFill="1" applyBorder="1" applyAlignment="1">
      <alignment horizontal="right" wrapText="1"/>
    </xf>
    <xf numFmtId="0" fontId="2" fillId="0" borderId="14" xfId="0" applyFont="1" applyBorder="1"/>
    <xf numFmtId="0" fontId="5" fillId="0" borderId="15" xfId="0" applyFont="1" applyBorder="1" applyAlignment="1">
      <alignment horizontal="left"/>
    </xf>
    <xf numFmtId="164" fontId="5" fillId="0" borderId="16" xfId="0" applyNumberFormat="1" applyFont="1" applyBorder="1"/>
    <xf numFmtId="164" fontId="5" fillId="0" borderId="17" xfId="0" applyNumberFormat="1" applyFont="1" applyBorder="1"/>
    <xf numFmtId="164" fontId="4" fillId="3" borderId="3" xfId="0" applyNumberFormat="1" applyFont="1" applyFill="1" applyBorder="1"/>
    <xf numFmtId="0" fontId="3" fillId="0" borderId="11" xfId="23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5" xfId="0" applyNumberFormat="1" applyFont="1" applyFill="1" applyBorder="1"/>
    <xf numFmtId="0" fontId="2" fillId="2" borderId="6" xfId="0" applyFont="1" applyFill="1" applyBorder="1"/>
    <xf numFmtId="0" fontId="6" fillId="0" borderId="0" xfId="0" applyFont="1" applyAlignment="1">
      <alignment horizontal="center" vertical="center"/>
    </xf>
    <xf numFmtId="164" fontId="3" fillId="0" borderId="18" xfId="23" applyNumberFormat="1" applyFont="1" applyFill="1" applyBorder="1" applyAlignment="1">
      <alignment horizontal="right" wrapText="1"/>
    </xf>
    <xf numFmtId="164" fontId="3" fillId="4" borderId="18" xfId="23" applyNumberFormat="1" applyFont="1" applyFill="1" applyBorder="1" applyAlignment="1">
      <alignment horizontal="right" wrapText="1"/>
    </xf>
    <xf numFmtId="0" fontId="2" fillId="0" borderId="0" xfId="0" applyFont="1" applyBorder="1"/>
    <xf numFmtId="164" fontId="3" fillId="0" borderId="1" xfId="23" applyNumberFormat="1" applyFont="1" applyFill="1" applyBorder="1" applyAlignment="1">
      <alignment horizontal="right" wrapText="1"/>
    </xf>
    <xf numFmtId="164" fontId="3" fillId="4" borderId="1" xfId="23" applyNumberFormat="1" applyFont="1" applyFill="1" applyBorder="1" applyAlignment="1">
      <alignment horizontal="right" wrapText="1"/>
    </xf>
    <xf numFmtId="0" fontId="3" fillId="0" borderId="13" xfId="23" applyFont="1" applyFill="1" applyBorder="1" applyAlignment="1">
      <alignment wrapText="1"/>
    </xf>
    <xf numFmtId="164" fontId="3" fillId="0" borderId="13" xfId="23" applyNumberFormat="1" applyFont="1" applyFill="1" applyBorder="1" applyAlignment="1">
      <alignment horizontal="right" wrapText="1"/>
    </xf>
    <xf numFmtId="164" fontId="3" fillId="4" borderId="13" xfId="23" applyNumberFormat="1" applyFont="1" applyFill="1" applyBorder="1" applyAlignment="1">
      <alignment horizontal="right" wrapText="1"/>
    </xf>
    <xf numFmtId="164" fontId="5" fillId="0" borderId="1" xfId="0" applyNumberFormat="1" applyFont="1" applyBorder="1"/>
    <xf numFmtId="164" fontId="3" fillId="0" borderId="3" xfId="23" applyNumberFormat="1" applyFont="1" applyFill="1" applyBorder="1" applyAlignment="1">
      <alignment horizontal="right" wrapText="1"/>
    </xf>
    <xf numFmtId="0" fontId="3" fillId="3" borderId="5" xfId="22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3" fillId="0" borderId="1" xfId="23" applyFont="1" applyFill="1" applyBorder="1" applyAlignment="1">
      <alignment wrapText="1"/>
    </xf>
    <xf numFmtId="0" fontId="2" fillId="2" borderId="19" xfId="0" applyFont="1" applyFill="1" applyBorder="1"/>
    <xf numFmtId="3" fontId="5" fillId="5" borderId="5" xfId="0" applyNumberFormat="1" applyFont="1" applyFill="1" applyBorder="1"/>
    <xf numFmtId="3" fontId="5" fillId="5" borderId="10" xfId="0" applyNumberFormat="1" applyFont="1" applyFill="1" applyBorder="1"/>
    <xf numFmtId="0" fontId="3" fillId="0" borderId="3" xfId="23" applyFont="1" applyFill="1" applyBorder="1" applyAlignment="1">
      <alignment wrapText="1"/>
    </xf>
    <xf numFmtId="164" fontId="3" fillId="4" borderId="3" xfId="23" applyNumberFormat="1" applyFont="1" applyFill="1" applyBorder="1" applyAlignment="1">
      <alignment horizontal="right" wrapText="1"/>
    </xf>
    <xf numFmtId="164" fontId="5" fillId="0" borderId="20" xfId="0" applyNumberFormat="1" applyFont="1" applyBorder="1"/>
    <xf numFmtId="164" fontId="4" fillId="3" borderId="21" xfId="0" applyNumberFormat="1" applyFont="1" applyFill="1" applyBorder="1"/>
    <xf numFmtId="164" fontId="5" fillId="0" borderId="21" xfId="0" applyNumberFormat="1" applyFont="1" applyBorder="1"/>
    <xf numFmtId="164" fontId="4" fillId="3" borderId="22" xfId="0" applyNumberFormat="1" applyFont="1" applyFill="1" applyBorder="1"/>
    <xf numFmtId="164" fontId="5" fillId="0" borderId="23" xfId="0" applyNumberFormat="1" applyFont="1" applyBorder="1"/>
    <xf numFmtId="3" fontId="5" fillId="5" borderId="24" xfId="0" applyNumberFormat="1" applyFont="1" applyFill="1" applyBorder="1"/>
    <xf numFmtId="3" fontId="3" fillId="6" borderId="1" xfId="23" applyNumberFormat="1" applyFont="1" applyFill="1" applyBorder="1" applyAlignment="1">
      <alignment horizontal="right" wrapText="1"/>
    </xf>
    <xf numFmtId="3" fontId="3" fillId="6" borderId="13" xfId="23" applyNumberFormat="1" applyFont="1" applyFill="1" applyBorder="1" applyAlignment="1">
      <alignment horizontal="right" wrapText="1"/>
    </xf>
    <xf numFmtId="0" fontId="3" fillId="0" borderId="25" xfId="23" applyFont="1" applyFill="1" applyBorder="1" applyAlignment="1">
      <alignment wrapText="1"/>
    </xf>
    <xf numFmtId="0" fontId="3" fillId="0" borderId="26" xfId="23" applyFont="1" applyFill="1" applyBorder="1" applyAlignment="1">
      <alignment wrapText="1"/>
    </xf>
    <xf numFmtId="0" fontId="3" fillId="0" borderId="2" xfId="23" applyFont="1" applyFill="1" applyBorder="1" applyAlignment="1">
      <alignment horizontal="left" wrapText="1"/>
    </xf>
    <xf numFmtId="0" fontId="2" fillId="0" borderId="22" xfId="0" applyFont="1" applyBorder="1"/>
    <xf numFmtId="164" fontId="7" fillId="7" borderId="0" xfId="0" applyNumberFormat="1" applyFont="1" applyFill="1"/>
    <xf numFmtId="164" fontId="2" fillId="0" borderId="0" xfId="0" applyNumberFormat="1" applyFont="1"/>
    <xf numFmtId="164" fontId="3" fillId="7" borderId="5" xfId="23" applyNumberFormat="1" applyFont="1" applyFill="1" applyBorder="1" applyAlignment="1">
      <alignment horizontal="right" wrapText="1"/>
    </xf>
    <xf numFmtId="0" fontId="2" fillId="7" borderId="0" xfId="0" applyFont="1" applyFill="1"/>
    <xf numFmtId="0" fontId="3" fillId="7" borderId="13" xfId="24" applyFont="1" applyFill="1" applyBorder="1" applyAlignment="1">
      <alignment horizontal="right" wrapText="1"/>
    </xf>
    <xf numFmtId="0" fontId="3" fillId="7" borderId="13" xfId="24" applyFont="1" applyFill="1" applyBorder="1" applyAlignment="1">
      <alignment wrapText="1"/>
    </xf>
    <xf numFmtId="3" fontId="3" fillId="6" borderId="5" xfId="23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3" fillId="0" borderId="27" xfId="24" applyFont="1" applyFill="1" applyBorder="1" applyAlignment="1">
      <alignment horizontal="right" wrapText="1"/>
    </xf>
    <xf numFmtId="0" fontId="3" fillId="0" borderId="18" xfId="24" applyFont="1" applyFill="1" applyBorder="1" applyAlignment="1">
      <alignment wrapText="1"/>
    </xf>
    <xf numFmtId="0" fontId="3" fillId="0" borderId="13" xfId="24" applyFont="1" applyFill="1" applyBorder="1" applyAlignment="1">
      <alignment horizontal="right" wrapText="1"/>
    </xf>
    <xf numFmtId="0" fontId="3" fillId="0" borderId="13" xfId="24" applyFont="1" applyFill="1" applyBorder="1" applyAlignment="1">
      <alignment wrapText="1"/>
    </xf>
    <xf numFmtId="0" fontId="3" fillId="0" borderId="1" xfId="24" applyFont="1" applyFill="1" applyBorder="1" applyAlignment="1">
      <alignment horizontal="right" wrapText="1"/>
    </xf>
    <xf numFmtId="0" fontId="3" fillId="0" borderId="1" xfId="24" applyFont="1" applyFill="1" applyBorder="1" applyAlignment="1">
      <alignment wrapText="1"/>
    </xf>
    <xf numFmtId="0" fontId="3" fillId="0" borderId="3" xfId="24" applyFont="1" applyFill="1" applyBorder="1" applyAlignment="1">
      <alignment horizontal="right" wrapText="1"/>
    </xf>
    <xf numFmtId="0" fontId="3" fillId="0" borderId="3" xfId="24" applyFont="1" applyFill="1" applyBorder="1" applyAlignment="1">
      <alignment wrapText="1"/>
    </xf>
    <xf numFmtId="3" fontId="3" fillId="6" borderId="3" xfId="23" applyNumberFormat="1" applyFont="1" applyFill="1" applyBorder="1" applyAlignment="1">
      <alignment horizontal="right" wrapText="1"/>
    </xf>
    <xf numFmtId="164" fontId="5" fillId="7" borderId="10" xfId="0" applyNumberFormat="1" applyFont="1" applyFill="1" applyBorder="1"/>
    <xf numFmtId="38" fontId="2" fillId="0" borderId="0" xfId="12" applyNumberFormat="1" applyFont="1" applyFill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5">
    <cellStyle name="Comma 2" xfId="1"/>
    <cellStyle name="Comma 2 2" xfId="2"/>
    <cellStyle name="Comma 3" xfId="3"/>
    <cellStyle name="Normal" xfId="0" builtinId="0"/>
    <cellStyle name="Normal 112" xfId="4"/>
    <cellStyle name="Normal 16 2" xfId="5"/>
    <cellStyle name="Normal 19 2" xfId="6"/>
    <cellStyle name="Normal 2 2" xfId="7"/>
    <cellStyle name="Normal 2 3" xfId="8"/>
    <cellStyle name="Normal 2 4" xfId="9"/>
    <cellStyle name="Normal 2 5" xfId="10"/>
    <cellStyle name="Normal 3 2" xfId="11"/>
    <cellStyle name="Normal 38 2" xfId="12"/>
    <cellStyle name="Normal 39 2" xfId="13"/>
    <cellStyle name="Normal 4 2" xfId="14"/>
    <cellStyle name="Normal 4 3" xfId="15"/>
    <cellStyle name="Normal 4 4" xfId="16"/>
    <cellStyle name="Normal 4 5" xfId="17"/>
    <cellStyle name="Normal 4 6" xfId="18"/>
    <cellStyle name="Normal 46 2" xfId="19"/>
    <cellStyle name="Normal 46 3" xfId="20"/>
    <cellStyle name="Normal 47 2" xfId="21"/>
    <cellStyle name="Normal_800" xfId="22"/>
    <cellStyle name="Normal_Sheet1" xfId="23"/>
    <cellStyle name="Normal_Sheet1 2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tabSelected="1" view="pageBreakPreview" zoomScale="80" zoomScaleNormal="75" zoomScaleSheetLayoutView="80" workbookViewId="0">
      <pane xSplit="3" ySplit="3" topLeftCell="V67" activePane="bottomRight" state="frozen"/>
      <selection pane="topRight" activeCell="D1" sqref="D1"/>
      <selection pane="bottomLeft" activeCell="A4" sqref="A4"/>
      <selection pane="bottomRight" activeCell="AF107" sqref="AF107"/>
    </sheetView>
  </sheetViews>
  <sheetFormatPr defaultRowHeight="12.75" x14ac:dyDescent="0.2"/>
  <cols>
    <col min="1" max="1" width="7.28515625" style="1" customWidth="1"/>
    <col min="2" max="2" width="48.85546875" style="1" customWidth="1"/>
    <col min="3" max="3" width="13.5703125" style="1" customWidth="1"/>
    <col min="4" max="4" width="14.42578125" style="1" bestFit="1" customWidth="1"/>
    <col min="5" max="5" width="8.7109375" style="1" customWidth="1"/>
    <col min="6" max="6" width="14" style="1" bestFit="1" customWidth="1"/>
    <col min="7" max="7" width="8.7109375" style="1" customWidth="1"/>
    <col min="8" max="8" width="14.42578125" style="1" customWidth="1"/>
    <col min="9" max="9" width="8.7109375" style="1" customWidth="1"/>
    <col min="10" max="10" width="14.5703125" style="1" customWidth="1"/>
    <col min="11" max="11" width="8.7109375" style="1" customWidth="1"/>
    <col min="12" max="12" width="14.5703125" style="1" customWidth="1"/>
    <col min="13" max="13" width="8.7109375" style="1" customWidth="1"/>
    <col min="14" max="14" width="13.85546875" style="1" customWidth="1"/>
    <col min="15" max="15" width="8.7109375" style="1" customWidth="1"/>
    <col min="16" max="16" width="15.28515625" style="1" bestFit="1" customWidth="1"/>
    <col min="17" max="17" width="8.7109375" style="1" customWidth="1"/>
    <col min="18" max="18" width="14.42578125" style="1" customWidth="1"/>
    <col min="19" max="19" width="8.7109375" style="1" customWidth="1"/>
    <col min="20" max="20" width="13.42578125" style="1" customWidth="1"/>
    <col min="21" max="21" width="8.7109375" style="1" customWidth="1"/>
    <col min="22" max="22" width="14.85546875" style="1" customWidth="1"/>
    <col min="23" max="23" width="8.7109375" style="1" customWidth="1"/>
    <col min="24" max="24" width="13.85546875" style="1" customWidth="1"/>
    <col min="25" max="25" width="8.7109375" style="1" customWidth="1"/>
    <col min="26" max="26" width="14" style="1" customWidth="1"/>
    <col min="27" max="27" width="8.7109375" style="1" customWidth="1"/>
    <col min="28" max="28" width="15.140625" style="1" customWidth="1"/>
    <col min="29" max="29" width="8.7109375" style="1" customWidth="1"/>
    <col min="30" max="30" width="15" style="1" customWidth="1"/>
    <col min="31" max="31" width="8.7109375" style="1" customWidth="1"/>
    <col min="32" max="32" width="14.42578125" style="1" bestFit="1" customWidth="1"/>
    <col min="33" max="33" width="8.7109375" style="1" customWidth="1"/>
    <col min="34" max="34" width="13.85546875" style="1" customWidth="1"/>
    <col min="35" max="35" width="8.7109375" style="1" customWidth="1"/>
    <col min="36" max="36" width="14.42578125" style="1" bestFit="1" customWidth="1"/>
    <col min="37" max="37" width="8.7109375" style="1" customWidth="1"/>
    <col min="38" max="38" width="14.42578125" style="1" bestFit="1" customWidth="1"/>
    <col min="39" max="39" width="8.7109375" style="1" customWidth="1"/>
    <col min="40" max="40" width="14.5703125" style="1" customWidth="1"/>
    <col min="41" max="41" width="8.7109375" style="1" customWidth="1"/>
    <col min="42" max="16384" width="9.140625" style="1"/>
  </cols>
  <sheetData>
    <row r="1" spans="1:41" s="28" customFormat="1" ht="58.5" customHeight="1" x14ac:dyDescent="0.2">
      <c r="B1" s="28" t="s">
        <v>127</v>
      </c>
      <c r="D1" s="83" t="s">
        <v>104</v>
      </c>
      <c r="E1" s="83"/>
      <c r="F1" s="83"/>
      <c r="G1" s="83"/>
      <c r="H1" s="83"/>
      <c r="I1" s="83"/>
      <c r="J1" s="83" t="s">
        <v>104</v>
      </c>
      <c r="K1" s="83"/>
      <c r="L1" s="83"/>
      <c r="M1" s="83"/>
      <c r="N1" s="83"/>
      <c r="O1" s="83"/>
      <c r="P1" s="83" t="s">
        <v>104</v>
      </c>
      <c r="Q1" s="83"/>
      <c r="R1" s="83"/>
      <c r="S1" s="83"/>
      <c r="T1" s="83"/>
      <c r="U1" s="83"/>
      <c r="V1" s="83" t="s">
        <v>104</v>
      </c>
      <c r="W1" s="83"/>
      <c r="X1" s="83"/>
      <c r="Y1" s="83"/>
      <c r="Z1" s="83"/>
      <c r="AA1" s="83"/>
      <c r="AB1" s="83" t="s">
        <v>104</v>
      </c>
      <c r="AC1" s="84"/>
      <c r="AD1" s="84"/>
      <c r="AE1" s="84"/>
      <c r="AF1" s="84"/>
      <c r="AG1" s="84"/>
      <c r="AH1" s="67"/>
      <c r="AI1" s="83" t="s">
        <v>104</v>
      </c>
      <c r="AJ1" s="84"/>
      <c r="AK1" s="84"/>
      <c r="AL1" s="84"/>
      <c r="AM1" s="84"/>
      <c r="AN1" s="84"/>
      <c r="AO1" s="84"/>
    </row>
    <row r="2" spans="1:41" ht="43.5" customHeight="1" x14ac:dyDescent="0.2">
      <c r="A2" s="31"/>
      <c r="B2" s="31"/>
      <c r="C2" s="81" t="s">
        <v>128</v>
      </c>
      <c r="D2" s="4" t="s">
        <v>1</v>
      </c>
      <c r="E2" s="2"/>
      <c r="F2" s="4" t="s">
        <v>2</v>
      </c>
      <c r="G2" s="2"/>
      <c r="H2" s="4" t="s">
        <v>3</v>
      </c>
      <c r="I2" s="3"/>
      <c r="J2" s="6" t="s">
        <v>4</v>
      </c>
      <c r="K2" s="2"/>
      <c r="L2" s="4" t="s">
        <v>5</v>
      </c>
      <c r="M2" s="2"/>
      <c r="N2" s="4" t="s">
        <v>6</v>
      </c>
      <c r="O2" s="2"/>
      <c r="P2" s="6" t="s">
        <v>7</v>
      </c>
      <c r="Q2" s="2"/>
      <c r="R2" s="6" t="s">
        <v>8</v>
      </c>
      <c r="S2" s="2"/>
      <c r="T2" s="4" t="s">
        <v>9</v>
      </c>
      <c r="U2" s="2"/>
      <c r="V2" s="4" t="s">
        <v>10</v>
      </c>
      <c r="W2" s="2"/>
      <c r="X2" s="4" t="s">
        <v>11</v>
      </c>
      <c r="Y2" s="2"/>
      <c r="Z2" s="6" t="s">
        <v>135</v>
      </c>
      <c r="AA2" s="2"/>
      <c r="AB2" s="4" t="s">
        <v>12</v>
      </c>
      <c r="AC2" s="2"/>
      <c r="AD2" s="4" t="s">
        <v>13</v>
      </c>
      <c r="AE2" s="2"/>
      <c r="AF2" s="4" t="s">
        <v>137</v>
      </c>
      <c r="AG2" s="2"/>
      <c r="AH2" s="4" t="s">
        <v>14</v>
      </c>
      <c r="AI2" s="2"/>
      <c r="AJ2" s="6" t="s">
        <v>15</v>
      </c>
      <c r="AK2" s="2"/>
      <c r="AL2" s="4" t="s">
        <v>16</v>
      </c>
      <c r="AM2" s="2"/>
      <c r="AN2" s="79" t="s">
        <v>35</v>
      </c>
      <c r="AO2" s="3"/>
    </row>
    <row r="3" spans="1:41" ht="27" customHeight="1" x14ac:dyDescent="0.2">
      <c r="A3" s="39" t="s">
        <v>0</v>
      </c>
      <c r="B3" s="39" t="s">
        <v>18</v>
      </c>
      <c r="C3" s="82"/>
      <c r="D3" s="40" t="s">
        <v>17</v>
      </c>
      <c r="E3" s="41" t="s">
        <v>19</v>
      </c>
      <c r="F3" s="40" t="s">
        <v>20</v>
      </c>
      <c r="G3" s="41" t="s">
        <v>19</v>
      </c>
      <c r="H3" s="40" t="s">
        <v>21</v>
      </c>
      <c r="I3" s="41" t="s">
        <v>19</v>
      </c>
      <c r="J3" s="40" t="s">
        <v>22</v>
      </c>
      <c r="K3" s="41" t="s">
        <v>19</v>
      </c>
      <c r="L3" s="40" t="s">
        <v>23</v>
      </c>
      <c r="M3" s="41" t="s">
        <v>19</v>
      </c>
      <c r="N3" s="40" t="s">
        <v>24</v>
      </c>
      <c r="O3" s="41" t="s">
        <v>19</v>
      </c>
      <c r="P3" s="40" t="s">
        <v>25</v>
      </c>
      <c r="Q3" s="41" t="s">
        <v>19</v>
      </c>
      <c r="R3" s="40" t="s">
        <v>26</v>
      </c>
      <c r="S3" s="41" t="s">
        <v>19</v>
      </c>
      <c r="T3" s="40" t="s">
        <v>27</v>
      </c>
      <c r="U3" s="41" t="s">
        <v>19</v>
      </c>
      <c r="V3" s="40" t="s">
        <v>28</v>
      </c>
      <c r="W3" s="41" t="s">
        <v>19</v>
      </c>
      <c r="X3" s="40" t="s">
        <v>29</v>
      </c>
      <c r="Y3" s="41" t="s">
        <v>19</v>
      </c>
      <c r="Z3" s="40" t="s">
        <v>134</v>
      </c>
      <c r="AA3" s="41" t="s">
        <v>19</v>
      </c>
      <c r="AB3" s="40" t="s">
        <v>30</v>
      </c>
      <c r="AC3" s="41" t="s">
        <v>19</v>
      </c>
      <c r="AD3" s="40" t="s">
        <v>31</v>
      </c>
      <c r="AE3" s="41" t="s">
        <v>19</v>
      </c>
      <c r="AF3" s="40" t="s">
        <v>136</v>
      </c>
      <c r="AG3" s="41" t="s">
        <v>19</v>
      </c>
      <c r="AH3" s="40" t="s">
        <v>32</v>
      </c>
      <c r="AI3" s="41" t="s">
        <v>19</v>
      </c>
      <c r="AJ3" s="40" t="s">
        <v>33</v>
      </c>
      <c r="AK3" s="41" t="s">
        <v>19</v>
      </c>
      <c r="AL3" s="40" t="s">
        <v>34</v>
      </c>
      <c r="AM3" s="41" t="s">
        <v>19</v>
      </c>
      <c r="AN3" s="80"/>
      <c r="AO3" s="41" t="s">
        <v>19</v>
      </c>
    </row>
    <row r="4" spans="1:41" x14ac:dyDescent="0.2">
      <c r="A4" s="46">
        <v>1</v>
      </c>
      <c r="B4" s="57" t="s">
        <v>36</v>
      </c>
      <c r="C4" s="55">
        <v>9687</v>
      </c>
      <c r="D4" s="38">
        <v>564221</v>
      </c>
      <c r="E4" s="38">
        <f>D4/$C4</f>
        <v>58.245173944461648</v>
      </c>
      <c r="F4" s="38">
        <v>294032</v>
      </c>
      <c r="G4" s="38">
        <f>F4/$C4</f>
        <v>30.353256942293797</v>
      </c>
      <c r="H4" s="38">
        <v>4845449</v>
      </c>
      <c r="I4" s="38">
        <f>H4/$C4</f>
        <v>500.20119748116031</v>
      </c>
      <c r="J4" s="38">
        <v>33050591</v>
      </c>
      <c r="K4" s="38">
        <f>J4/$C4</f>
        <v>3411.8500051615565</v>
      </c>
      <c r="L4" s="38">
        <v>3647468</v>
      </c>
      <c r="M4" s="38">
        <f>L4/$C4</f>
        <v>376.53225972953442</v>
      </c>
      <c r="N4" s="38">
        <v>1819807</v>
      </c>
      <c r="O4" s="38">
        <f>N4/$C4</f>
        <v>187.86074119954577</v>
      </c>
      <c r="P4" s="38">
        <v>3598886</v>
      </c>
      <c r="Q4" s="38">
        <f>P4/$C4</f>
        <v>371.51708475276143</v>
      </c>
      <c r="R4" s="38">
        <v>3526711</v>
      </c>
      <c r="S4" s="38">
        <f>R4/$C4</f>
        <v>364.06637761949003</v>
      </c>
      <c r="T4" s="38">
        <v>450753</v>
      </c>
      <c r="U4" s="38">
        <f>T4/$C4</f>
        <v>46.531743573861874</v>
      </c>
      <c r="V4" s="38">
        <v>659733</v>
      </c>
      <c r="W4" s="38">
        <f>V4/$C4</f>
        <v>68.104986063796844</v>
      </c>
      <c r="X4" s="38">
        <v>0</v>
      </c>
      <c r="Y4" s="38">
        <f>X4/$C4</f>
        <v>0</v>
      </c>
      <c r="Z4" s="38">
        <v>0</v>
      </c>
      <c r="AA4" s="38">
        <f>Z4/$C4</f>
        <v>0</v>
      </c>
      <c r="AB4" s="38">
        <v>0</v>
      </c>
      <c r="AC4" s="38">
        <f t="shared" ref="AC4:AC35" si="0">AB4/$C4</f>
        <v>0</v>
      </c>
      <c r="AD4" s="38">
        <v>598240</v>
      </c>
      <c r="AE4" s="38">
        <f t="shared" ref="AE4:AE35" si="1">AD4/$C4</f>
        <v>61.756993909363061</v>
      </c>
      <c r="AF4" s="38">
        <v>65307</v>
      </c>
      <c r="AG4" s="38">
        <f t="shared" ref="AG4:AG67" si="2">AF4/$C4</f>
        <v>6.7417157014555587</v>
      </c>
      <c r="AH4" s="38">
        <v>0</v>
      </c>
      <c r="AI4" s="38">
        <f t="shared" ref="AI4:AI35" si="3">AH4/$C4</f>
        <v>0</v>
      </c>
      <c r="AJ4" s="38">
        <v>0</v>
      </c>
      <c r="AK4" s="38">
        <f t="shared" ref="AK4:AK35" si="4">AJ4/$C4</f>
        <v>0</v>
      </c>
      <c r="AL4" s="38">
        <v>81326</v>
      </c>
      <c r="AM4" s="38">
        <f t="shared" ref="AM4:AM35" si="5">AL4/$C4</f>
        <v>8.3953752451739447</v>
      </c>
      <c r="AN4" s="47">
        <f>D4+F4+H4+J4+L4+N4+P4+R4+T4+V4+X4+Z4+AB4+AD4+AF4+AH4+AJ4+AL4</f>
        <v>53202524</v>
      </c>
      <c r="AO4" s="38">
        <f>AN4/$C4</f>
        <v>5492.1569113244559</v>
      </c>
    </row>
    <row r="5" spans="1:41" s="31" customFormat="1" x14ac:dyDescent="0.2">
      <c r="A5" s="17">
        <v>2</v>
      </c>
      <c r="B5" s="56" t="s">
        <v>112</v>
      </c>
      <c r="C5" s="55">
        <v>4318</v>
      </c>
      <c r="D5" s="35">
        <v>394569</v>
      </c>
      <c r="E5" s="35">
        <f t="shared" ref="E5:E70" si="6">D5/$C5</f>
        <v>91.377721167207042</v>
      </c>
      <c r="F5" s="35">
        <v>0</v>
      </c>
      <c r="G5" s="35">
        <f t="shared" ref="G5:G70" si="7">F5/$C5</f>
        <v>0</v>
      </c>
      <c r="H5" s="35">
        <v>2943396</v>
      </c>
      <c r="I5" s="35">
        <f t="shared" ref="I5:I70" si="8">H5/$C5</f>
        <v>681.6572487262622</v>
      </c>
      <c r="J5" s="35">
        <v>15981482</v>
      </c>
      <c r="K5" s="35">
        <f t="shared" ref="K5:K70" si="9">J5/$C5</f>
        <v>3701.1306160259378</v>
      </c>
      <c r="L5" s="35">
        <v>1263401</v>
      </c>
      <c r="M5" s="35">
        <f t="shared" ref="M5:M70" si="10">L5/$C5</f>
        <v>292.58939323761001</v>
      </c>
      <c r="N5" s="35">
        <v>531792</v>
      </c>
      <c r="O5" s="35">
        <f t="shared" ref="O5:O70" si="11">N5/$C5</f>
        <v>123.15701713756368</v>
      </c>
      <c r="P5" s="35">
        <v>1020624</v>
      </c>
      <c r="Q5" s="35">
        <f t="shared" ref="Q5:Q70" si="12">P5/$C5</f>
        <v>236.36498378879111</v>
      </c>
      <c r="R5" s="35">
        <v>3188312</v>
      </c>
      <c r="S5" s="35">
        <f t="shared" ref="S5:S70" si="13">R5/$C5</f>
        <v>738.37702640111161</v>
      </c>
      <c r="T5" s="35">
        <v>255377</v>
      </c>
      <c r="U5" s="35">
        <f t="shared" ref="U5:U70" si="14">T5/$C5</f>
        <v>59.142427049559984</v>
      </c>
      <c r="V5" s="35">
        <v>321967</v>
      </c>
      <c r="W5" s="35">
        <f t="shared" ref="W5:W70" si="15">V5/$C5</f>
        <v>74.563918480778142</v>
      </c>
      <c r="X5" s="35">
        <v>0</v>
      </c>
      <c r="Y5" s="35">
        <f t="shared" ref="Y5:Y70" si="16">X5/$C5</f>
        <v>0</v>
      </c>
      <c r="Z5" s="35">
        <v>98597</v>
      </c>
      <c r="AA5" s="35">
        <f t="shared" ref="AA5:AA70" si="17">Z5/$C5</f>
        <v>22.833950903195923</v>
      </c>
      <c r="AB5" s="35">
        <v>0</v>
      </c>
      <c r="AC5" s="35">
        <f t="shared" si="0"/>
        <v>0</v>
      </c>
      <c r="AD5" s="35">
        <v>400771</v>
      </c>
      <c r="AE5" s="35">
        <f t="shared" si="1"/>
        <v>92.814034275127369</v>
      </c>
      <c r="AF5" s="35">
        <v>81714</v>
      </c>
      <c r="AG5" s="35">
        <f t="shared" si="2"/>
        <v>18.924038906901345</v>
      </c>
      <c r="AH5" s="35">
        <v>3843</v>
      </c>
      <c r="AI5" s="35">
        <f t="shared" si="3"/>
        <v>0.88999536822603054</v>
      </c>
      <c r="AJ5" s="35">
        <v>173960</v>
      </c>
      <c r="AK5" s="35">
        <f t="shared" si="4"/>
        <v>40.287169986104679</v>
      </c>
      <c r="AL5" s="35">
        <v>227500</v>
      </c>
      <c r="AM5" s="35">
        <f t="shared" si="5"/>
        <v>52.686428902269569</v>
      </c>
      <c r="AN5" s="36">
        <f>D5+F5+H5+J5+L5+N5+P5+R5+T5+V5+X5+Z5+AB5+AD5+AF5+AH5+AJ5+AL5</f>
        <v>26887305</v>
      </c>
      <c r="AO5" s="35">
        <f t="shared" ref="AO5:AO70" si="18">AN5/$C5</f>
        <v>6226.7959703566466</v>
      </c>
    </row>
    <row r="6" spans="1:41" s="31" customFormat="1" x14ac:dyDescent="0.2">
      <c r="A6" s="17">
        <v>3</v>
      </c>
      <c r="B6" s="56" t="s">
        <v>37</v>
      </c>
      <c r="C6" s="55">
        <v>20494</v>
      </c>
      <c r="D6" s="35">
        <v>1185779</v>
      </c>
      <c r="E6" s="35">
        <f t="shared" si="6"/>
        <v>57.859812628086267</v>
      </c>
      <c r="F6" s="35">
        <v>241365</v>
      </c>
      <c r="G6" s="35">
        <f t="shared" si="7"/>
        <v>11.777349468137016</v>
      </c>
      <c r="H6" s="35">
        <v>8822797</v>
      </c>
      <c r="I6" s="35">
        <f t="shared" si="8"/>
        <v>430.50634331999612</v>
      </c>
      <c r="J6" s="35">
        <v>71171104</v>
      </c>
      <c r="K6" s="35">
        <f t="shared" si="9"/>
        <v>3472.7775934419828</v>
      </c>
      <c r="L6" s="35">
        <v>8731042</v>
      </c>
      <c r="M6" s="35">
        <f t="shared" si="10"/>
        <v>426.02917927198206</v>
      </c>
      <c r="N6" s="35">
        <v>3165896</v>
      </c>
      <c r="O6" s="35">
        <f t="shared" si="11"/>
        <v>154.47916463355128</v>
      </c>
      <c r="P6" s="35">
        <v>6261196</v>
      </c>
      <c r="Q6" s="35">
        <f t="shared" si="12"/>
        <v>305.51361374060701</v>
      </c>
      <c r="R6" s="35">
        <v>9097885</v>
      </c>
      <c r="S6" s="35">
        <f t="shared" si="13"/>
        <v>443.92919878988971</v>
      </c>
      <c r="T6" s="35">
        <v>1683580</v>
      </c>
      <c r="U6" s="35">
        <f t="shared" si="14"/>
        <v>82.149897530984674</v>
      </c>
      <c r="V6" s="35">
        <v>1895116</v>
      </c>
      <c r="W6" s="35">
        <f t="shared" si="15"/>
        <v>92.471747828632772</v>
      </c>
      <c r="X6" s="35">
        <v>0</v>
      </c>
      <c r="Y6" s="35">
        <f t="shared" si="16"/>
        <v>0</v>
      </c>
      <c r="Z6" s="35">
        <v>280</v>
      </c>
      <c r="AA6" s="35">
        <f t="shared" si="17"/>
        <v>1.3662535376207671E-2</v>
      </c>
      <c r="AB6" s="35">
        <v>0</v>
      </c>
      <c r="AC6" s="35">
        <f t="shared" si="0"/>
        <v>0</v>
      </c>
      <c r="AD6" s="35">
        <v>1294578</v>
      </c>
      <c r="AE6" s="35">
        <f t="shared" si="1"/>
        <v>63.168634722357766</v>
      </c>
      <c r="AF6" s="35">
        <v>209243</v>
      </c>
      <c r="AG6" s="35">
        <f t="shared" si="2"/>
        <v>10.209963891870791</v>
      </c>
      <c r="AH6" s="35">
        <v>1955</v>
      </c>
      <c r="AI6" s="35">
        <f t="shared" si="3"/>
        <v>9.5393773787449981E-2</v>
      </c>
      <c r="AJ6" s="35">
        <v>207386</v>
      </c>
      <c r="AK6" s="35">
        <f t="shared" si="4"/>
        <v>10.119352005465014</v>
      </c>
      <c r="AL6" s="35">
        <v>593229</v>
      </c>
      <c r="AM6" s="35">
        <f t="shared" si="5"/>
        <v>28.946472138186785</v>
      </c>
      <c r="AN6" s="36">
        <f t="shared" ref="AN6:AN69" si="19">D6+F6+H6+J6+L6+N6+P6+R6+T6+V6+X6+Z6+AB6+AD6+AF6+AH6+AJ6+AL6</f>
        <v>114562431</v>
      </c>
      <c r="AO6" s="35">
        <f t="shared" si="18"/>
        <v>5590.0473797208942</v>
      </c>
    </row>
    <row r="7" spans="1:41" s="31" customFormat="1" x14ac:dyDescent="0.2">
      <c r="A7" s="17">
        <v>4</v>
      </c>
      <c r="B7" s="56" t="s">
        <v>38</v>
      </c>
      <c r="C7" s="55">
        <v>3861</v>
      </c>
      <c r="D7" s="35">
        <v>1433126</v>
      </c>
      <c r="E7" s="35">
        <f t="shared" si="6"/>
        <v>371.1800051800052</v>
      </c>
      <c r="F7" s="35">
        <v>0</v>
      </c>
      <c r="G7" s="35">
        <f t="shared" si="7"/>
        <v>0</v>
      </c>
      <c r="H7" s="35">
        <v>2505702</v>
      </c>
      <c r="I7" s="35">
        <f t="shared" si="8"/>
        <v>648.97746697746697</v>
      </c>
      <c r="J7" s="35">
        <v>11948038</v>
      </c>
      <c r="K7" s="35">
        <f t="shared" si="9"/>
        <v>3094.5449365449367</v>
      </c>
      <c r="L7" s="35">
        <v>2115556</v>
      </c>
      <c r="M7" s="35">
        <f t="shared" si="10"/>
        <v>547.92955192955196</v>
      </c>
      <c r="N7" s="35">
        <v>579216</v>
      </c>
      <c r="O7" s="35">
        <f t="shared" si="11"/>
        <v>150.01709401709402</v>
      </c>
      <c r="P7" s="35">
        <v>1543119</v>
      </c>
      <c r="Q7" s="35">
        <f t="shared" si="12"/>
        <v>399.66822066822067</v>
      </c>
      <c r="R7" s="35">
        <v>1823231</v>
      </c>
      <c r="S7" s="35">
        <f t="shared" si="13"/>
        <v>472.21730121730121</v>
      </c>
      <c r="T7" s="35">
        <v>112321</v>
      </c>
      <c r="U7" s="35">
        <f t="shared" si="14"/>
        <v>29.09116809116809</v>
      </c>
      <c r="V7" s="35">
        <v>115989</v>
      </c>
      <c r="W7" s="35">
        <f t="shared" si="15"/>
        <v>30.041181041181041</v>
      </c>
      <c r="X7" s="35">
        <v>49969</v>
      </c>
      <c r="Y7" s="35">
        <f t="shared" si="16"/>
        <v>12.941983941983942</v>
      </c>
      <c r="Z7" s="35">
        <v>479937</v>
      </c>
      <c r="AA7" s="35">
        <f t="shared" si="17"/>
        <v>124.3038073038073</v>
      </c>
      <c r="AB7" s="35">
        <v>30420</v>
      </c>
      <c r="AC7" s="35">
        <f t="shared" si="0"/>
        <v>7.8787878787878789</v>
      </c>
      <c r="AD7" s="35">
        <v>248970</v>
      </c>
      <c r="AE7" s="35">
        <f t="shared" si="1"/>
        <v>64.483294483294486</v>
      </c>
      <c r="AF7" s="35">
        <v>73717</v>
      </c>
      <c r="AG7" s="35">
        <f t="shared" si="2"/>
        <v>19.092722092722092</v>
      </c>
      <c r="AH7" s="35"/>
      <c r="AI7" s="35">
        <f t="shared" si="3"/>
        <v>0</v>
      </c>
      <c r="AJ7" s="35">
        <v>12676</v>
      </c>
      <c r="AK7" s="35">
        <f t="shared" si="4"/>
        <v>3.283087283087283</v>
      </c>
      <c r="AL7" s="35">
        <v>29063</v>
      </c>
      <c r="AM7" s="35">
        <f t="shared" si="5"/>
        <v>7.5273245273245273</v>
      </c>
      <c r="AN7" s="36">
        <f t="shared" si="19"/>
        <v>23101050</v>
      </c>
      <c r="AO7" s="35">
        <f t="shared" si="18"/>
        <v>5983.1779331779335</v>
      </c>
    </row>
    <row r="8" spans="1:41" x14ac:dyDescent="0.2">
      <c r="A8" s="18">
        <v>5</v>
      </c>
      <c r="B8" s="58" t="s">
        <v>39</v>
      </c>
      <c r="C8" s="54">
        <v>5928</v>
      </c>
      <c r="D8" s="32">
        <v>780293</v>
      </c>
      <c r="E8" s="32">
        <f t="shared" si="6"/>
        <v>131.6283738191633</v>
      </c>
      <c r="F8" s="32">
        <v>115266</v>
      </c>
      <c r="G8" s="32">
        <f t="shared" si="7"/>
        <v>19.444331983805668</v>
      </c>
      <c r="H8" s="32">
        <v>2760146</v>
      </c>
      <c r="I8" s="32">
        <f t="shared" si="8"/>
        <v>465.61167341430502</v>
      </c>
      <c r="J8" s="32">
        <v>14891614</v>
      </c>
      <c r="K8" s="32">
        <f t="shared" si="9"/>
        <v>2512.0806342780029</v>
      </c>
      <c r="L8" s="32">
        <v>1555471</v>
      </c>
      <c r="M8" s="32">
        <f t="shared" si="10"/>
        <v>262.39389338731445</v>
      </c>
      <c r="N8" s="32">
        <v>642891</v>
      </c>
      <c r="O8" s="32">
        <f t="shared" si="11"/>
        <v>108.44989878542511</v>
      </c>
      <c r="P8" s="32">
        <v>1320540</v>
      </c>
      <c r="Q8" s="32">
        <f t="shared" si="12"/>
        <v>222.76315789473685</v>
      </c>
      <c r="R8" s="32">
        <v>2602749</v>
      </c>
      <c r="S8" s="32">
        <f t="shared" si="13"/>
        <v>439.06022267206475</v>
      </c>
      <c r="T8" s="32">
        <v>157568</v>
      </c>
      <c r="U8" s="32">
        <f t="shared" si="14"/>
        <v>26.58029689608637</v>
      </c>
      <c r="V8" s="32">
        <v>378680</v>
      </c>
      <c r="W8" s="32">
        <f t="shared" si="15"/>
        <v>63.879892037786774</v>
      </c>
      <c r="X8" s="32">
        <v>0</v>
      </c>
      <c r="Y8" s="32">
        <f t="shared" si="16"/>
        <v>0</v>
      </c>
      <c r="Z8" s="32">
        <v>271135</v>
      </c>
      <c r="AA8" s="32">
        <f t="shared" si="17"/>
        <v>45.738022941970307</v>
      </c>
      <c r="AB8" s="32">
        <v>0</v>
      </c>
      <c r="AC8" s="32">
        <f t="shared" si="0"/>
        <v>0</v>
      </c>
      <c r="AD8" s="32">
        <v>525779</v>
      </c>
      <c r="AE8" s="32">
        <f t="shared" si="1"/>
        <v>88.694163292847506</v>
      </c>
      <c r="AF8" s="32">
        <v>124477</v>
      </c>
      <c r="AG8" s="32">
        <f t="shared" si="2"/>
        <v>20.998144399460188</v>
      </c>
      <c r="AH8" s="32">
        <v>6541</v>
      </c>
      <c r="AI8" s="32">
        <f t="shared" si="3"/>
        <v>1.1034075573549258</v>
      </c>
      <c r="AJ8" s="32">
        <v>0</v>
      </c>
      <c r="AK8" s="32">
        <f t="shared" si="4"/>
        <v>0</v>
      </c>
      <c r="AL8" s="32">
        <v>403633</v>
      </c>
      <c r="AM8" s="32">
        <f t="shared" si="5"/>
        <v>68.08923751686909</v>
      </c>
      <c r="AN8" s="33">
        <f t="shared" si="19"/>
        <v>26536783</v>
      </c>
      <c r="AO8" s="32">
        <f t="shared" si="18"/>
        <v>4476.5153508771928</v>
      </c>
    </row>
    <row r="9" spans="1:41" x14ac:dyDescent="0.2">
      <c r="A9" s="46">
        <v>6</v>
      </c>
      <c r="B9" s="57" t="s">
        <v>40</v>
      </c>
      <c r="C9" s="55">
        <v>6043</v>
      </c>
      <c r="D9" s="38">
        <v>814652</v>
      </c>
      <c r="E9" s="38">
        <f t="shared" si="6"/>
        <v>134.80920072811517</v>
      </c>
      <c r="F9" s="38">
        <v>152609</v>
      </c>
      <c r="G9" s="38">
        <f t="shared" si="7"/>
        <v>25.253847426774779</v>
      </c>
      <c r="H9" s="38">
        <v>3087842</v>
      </c>
      <c r="I9" s="38">
        <f t="shared" si="8"/>
        <v>510.97832202548403</v>
      </c>
      <c r="J9" s="38">
        <v>20380287</v>
      </c>
      <c r="K9" s="38">
        <f t="shared" si="9"/>
        <v>3372.5445970544433</v>
      </c>
      <c r="L9" s="38">
        <v>1575880</v>
      </c>
      <c r="M9" s="38">
        <f t="shared" si="10"/>
        <v>260.77775939103094</v>
      </c>
      <c r="N9" s="38">
        <v>914736</v>
      </c>
      <c r="O9" s="38">
        <f t="shared" si="11"/>
        <v>151.37117325831539</v>
      </c>
      <c r="P9" s="38">
        <v>1072016</v>
      </c>
      <c r="Q9" s="38">
        <f t="shared" si="12"/>
        <v>177.39798113519774</v>
      </c>
      <c r="R9" s="38">
        <v>3209176</v>
      </c>
      <c r="S9" s="38">
        <f t="shared" si="13"/>
        <v>531.05675988747316</v>
      </c>
      <c r="T9" s="38">
        <v>531149</v>
      </c>
      <c r="U9" s="38">
        <f t="shared" si="14"/>
        <v>87.894919741850075</v>
      </c>
      <c r="V9" s="38">
        <v>657605</v>
      </c>
      <c r="W9" s="38">
        <f t="shared" si="15"/>
        <v>108.82094985934138</v>
      </c>
      <c r="X9" s="38">
        <v>0</v>
      </c>
      <c r="Y9" s="38">
        <f t="shared" si="16"/>
        <v>0</v>
      </c>
      <c r="Z9" s="38">
        <v>160686</v>
      </c>
      <c r="AA9" s="38">
        <f t="shared" si="17"/>
        <v>26.590435214297536</v>
      </c>
      <c r="AB9" s="38">
        <v>0</v>
      </c>
      <c r="AC9" s="38">
        <f t="shared" si="0"/>
        <v>0</v>
      </c>
      <c r="AD9" s="38">
        <v>332196</v>
      </c>
      <c r="AE9" s="38">
        <f t="shared" si="1"/>
        <v>54.972033758067184</v>
      </c>
      <c r="AF9" s="38">
        <v>111032</v>
      </c>
      <c r="AG9" s="38">
        <f t="shared" si="2"/>
        <v>18.373655469137844</v>
      </c>
      <c r="AH9" s="38">
        <v>4354</v>
      </c>
      <c r="AI9" s="38">
        <f t="shared" si="3"/>
        <v>0.72050306139334763</v>
      </c>
      <c r="AJ9" s="38">
        <v>434864</v>
      </c>
      <c r="AK9" s="38">
        <f t="shared" si="4"/>
        <v>71.961608472612937</v>
      </c>
      <c r="AL9" s="38">
        <v>14110</v>
      </c>
      <c r="AM9" s="38">
        <f t="shared" si="5"/>
        <v>2.3349329803077943</v>
      </c>
      <c r="AN9" s="36">
        <f t="shared" si="19"/>
        <v>33453194</v>
      </c>
      <c r="AO9" s="38">
        <f t="shared" si="18"/>
        <v>5535.8586794638422</v>
      </c>
    </row>
    <row r="10" spans="1:41" s="31" customFormat="1" x14ac:dyDescent="0.2">
      <c r="A10" s="17">
        <v>7</v>
      </c>
      <c r="B10" s="56" t="s">
        <v>41</v>
      </c>
      <c r="C10" s="55">
        <v>2318</v>
      </c>
      <c r="D10" s="35">
        <v>267630</v>
      </c>
      <c r="E10" s="35">
        <f t="shared" si="6"/>
        <v>115.45729076790336</v>
      </c>
      <c r="F10" s="35">
        <v>29333</v>
      </c>
      <c r="G10" s="35">
        <f t="shared" si="7"/>
        <v>12.65444348576359</v>
      </c>
      <c r="H10" s="35">
        <v>2034974</v>
      </c>
      <c r="I10" s="35">
        <f t="shared" si="8"/>
        <v>877.90077653149262</v>
      </c>
      <c r="J10" s="35">
        <v>11583029</v>
      </c>
      <c r="K10" s="35">
        <f t="shared" si="9"/>
        <v>4996.992666091458</v>
      </c>
      <c r="L10" s="35">
        <v>432651</v>
      </c>
      <c r="M10" s="35">
        <f t="shared" si="10"/>
        <v>186.64840379637619</v>
      </c>
      <c r="N10" s="35">
        <v>553262</v>
      </c>
      <c r="O10" s="35">
        <f t="shared" si="11"/>
        <v>238.68075927523728</v>
      </c>
      <c r="P10" s="35">
        <v>1009248</v>
      </c>
      <c r="Q10" s="35">
        <f t="shared" si="12"/>
        <v>435.39603106125969</v>
      </c>
      <c r="R10" s="35">
        <v>2623307</v>
      </c>
      <c r="S10" s="35">
        <f t="shared" si="13"/>
        <v>1131.7113891285592</v>
      </c>
      <c r="T10" s="35">
        <v>0</v>
      </c>
      <c r="U10" s="35">
        <f t="shared" si="14"/>
        <v>0</v>
      </c>
      <c r="V10" s="35">
        <v>168162</v>
      </c>
      <c r="W10" s="35">
        <f t="shared" si="15"/>
        <v>72.546160483175157</v>
      </c>
      <c r="X10" s="35">
        <v>0</v>
      </c>
      <c r="Y10" s="35">
        <f t="shared" si="16"/>
        <v>0</v>
      </c>
      <c r="Z10" s="35">
        <v>29104</v>
      </c>
      <c r="AA10" s="35">
        <f t="shared" si="17"/>
        <v>12.55565142364107</v>
      </c>
      <c r="AB10" s="35">
        <v>0</v>
      </c>
      <c r="AC10" s="35">
        <f t="shared" si="0"/>
        <v>0</v>
      </c>
      <c r="AD10" s="35">
        <v>142452</v>
      </c>
      <c r="AE10" s="35">
        <f t="shared" si="1"/>
        <v>61.454702329594475</v>
      </c>
      <c r="AF10" s="35">
        <v>61005</v>
      </c>
      <c r="AG10" s="35">
        <f t="shared" si="2"/>
        <v>26.317946505608283</v>
      </c>
      <c r="AH10" s="35">
        <v>0</v>
      </c>
      <c r="AI10" s="35">
        <f t="shared" si="3"/>
        <v>0</v>
      </c>
      <c r="AJ10" s="35">
        <v>98003</v>
      </c>
      <c r="AK10" s="35">
        <f t="shared" si="4"/>
        <v>42.279119930974979</v>
      </c>
      <c r="AL10" s="35">
        <v>46315</v>
      </c>
      <c r="AM10" s="35">
        <f t="shared" si="5"/>
        <v>19.980586712683348</v>
      </c>
      <c r="AN10" s="36">
        <f t="shared" si="19"/>
        <v>19078475</v>
      </c>
      <c r="AO10" s="35">
        <f t="shared" si="18"/>
        <v>8230.5759275237269</v>
      </c>
    </row>
    <row r="11" spans="1:41" s="31" customFormat="1" x14ac:dyDescent="0.2">
      <c r="A11" s="17">
        <v>8</v>
      </c>
      <c r="B11" s="56" t="s">
        <v>42</v>
      </c>
      <c r="C11" s="55">
        <v>21085</v>
      </c>
      <c r="D11" s="35">
        <v>1244699</v>
      </c>
      <c r="E11" s="35">
        <f t="shared" si="6"/>
        <v>59.032440123310408</v>
      </c>
      <c r="F11" s="35">
        <v>55054</v>
      </c>
      <c r="G11" s="35">
        <f t="shared" si="7"/>
        <v>2.6110505098411192</v>
      </c>
      <c r="H11" s="35">
        <v>10456814</v>
      </c>
      <c r="I11" s="35">
        <f t="shared" si="8"/>
        <v>495.93616314915818</v>
      </c>
      <c r="J11" s="35">
        <v>69559320</v>
      </c>
      <c r="K11" s="35">
        <f t="shared" si="9"/>
        <v>3298.9954944273181</v>
      </c>
      <c r="L11" s="35">
        <v>8479429</v>
      </c>
      <c r="M11" s="35">
        <f t="shared" si="10"/>
        <v>402.15456485653306</v>
      </c>
      <c r="N11" s="35">
        <v>3696075</v>
      </c>
      <c r="O11" s="35">
        <f t="shared" si="11"/>
        <v>175.29404790135166</v>
      </c>
      <c r="P11" s="35">
        <v>7016521</v>
      </c>
      <c r="Q11" s="35">
        <f t="shared" si="12"/>
        <v>332.7731088451506</v>
      </c>
      <c r="R11" s="35">
        <v>10885143</v>
      </c>
      <c r="S11" s="35">
        <f t="shared" si="13"/>
        <v>516.25055726820017</v>
      </c>
      <c r="T11" s="35">
        <v>3138048</v>
      </c>
      <c r="U11" s="35">
        <f t="shared" si="14"/>
        <v>148.82845624851791</v>
      </c>
      <c r="V11" s="35">
        <v>1559584</v>
      </c>
      <c r="W11" s="35">
        <f t="shared" si="15"/>
        <v>73.966516480910599</v>
      </c>
      <c r="X11" s="35">
        <v>800</v>
      </c>
      <c r="Y11" s="35">
        <f t="shared" si="16"/>
        <v>3.79416646905383E-2</v>
      </c>
      <c r="Z11" s="35">
        <v>702793</v>
      </c>
      <c r="AA11" s="35">
        <f t="shared" si="17"/>
        <v>33.331420441071849</v>
      </c>
      <c r="AB11" s="35">
        <v>0</v>
      </c>
      <c r="AC11" s="35">
        <f t="shared" si="0"/>
        <v>0</v>
      </c>
      <c r="AD11" s="35">
        <v>1220293</v>
      </c>
      <c r="AE11" s="35">
        <f t="shared" si="1"/>
        <v>57.874934787763813</v>
      </c>
      <c r="AF11" s="35">
        <v>207838</v>
      </c>
      <c r="AG11" s="35">
        <f t="shared" si="2"/>
        <v>9.8571496324401231</v>
      </c>
      <c r="AH11" s="35">
        <v>0</v>
      </c>
      <c r="AI11" s="35">
        <f t="shared" si="3"/>
        <v>0</v>
      </c>
      <c r="AJ11" s="35">
        <v>598906</v>
      </c>
      <c r="AK11" s="35">
        <f t="shared" si="4"/>
        <v>28.404363291439413</v>
      </c>
      <c r="AL11" s="35">
        <v>290306</v>
      </c>
      <c r="AM11" s="35">
        <f t="shared" si="5"/>
        <v>13.768366137064264</v>
      </c>
      <c r="AN11" s="36">
        <f t="shared" si="19"/>
        <v>119111623</v>
      </c>
      <c r="AO11" s="35">
        <f t="shared" si="18"/>
        <v>5649.1165757647614</v>
      </c>
    </row>
    <row r="12" spans="1:41" s="31" customFormat="1" x14ac:dyDescent="0.2">
      <c r="A12" s="17">
        <v>9</v>
      </c>
      <c r="B12" s="56" t="s">
        <v>43</v>
      </c>
      <c r="C12" s="55">
        <v>41667</v>
      </c>
      <c r="D12" s="35">
        <v>11813507</v>
      </c>
      <c r="E12" s="35">
        <f t="shared" si="6"/>
        <v>283.52189982480138</v>
      </c>
      <c r="F12" s="35">
        <v>906619</v>
      </c>
      <c r="G12" s="35">
        <f t="shared" si="7"/>
        <v>21.758681930544554</v>
      </c>
      <c r="H12" s="35">
        <v>23911878</v>
      </c>
      <c r="I12" s="35">
        <f t="shared" si="8"/>
        <v>573.88048095615238</v>
      </c>
      <c r="J12" s="35">
        <v>141181072</v>
      </c>
      <c r="K12" s="35">
        <f t="shared" si="9"/>
        <v>3388.3186214510283</v>
      </c>
      <c r="L12" s="35">
        <v>21028563</v>
      </c>
      <c r="M12" s="35">
        <f t="shared" si="10"/>
        <v>504.6814745482036</v>
      </c>
      <c r="N12" s="35">
        <v>10906525</v>
      </c>
      <c r="O12" s="35">
        <f t="shared" si="11"/>
        <v>261.75450596395228</v>
      </c>
      <c r="P12" s="35">
        <v>13952627</v>
      </c>
      <c r="Q12" s="35">
        <f t="shared" si="12"/>
        <v>334.86036911704707</v>
      </c>
      <c r="R12" s="35">
        <v>20564421</v>
      </c>
      <c r="S12" s="35">
        <f t="shared" si="13"/>
        <v>493.54215566275468</v>
      </c>
      <c r="T12" s="35">
        <v>5431766</v>
      </c>
      <c r="U12" s="35">
        <f t="shared" si="14"/>
        <v>130.36134110927114</v>
      </c>
      <c r="V12" s="35">
        <v>2451171</v>
      </c>
      <c r="W12" s="35">
        <f t="shared" si="15"/>
        <v>58.827633378932966</v>
      </c>
      <c r="X12" s="35">
        <v>177977</v>
      </c>
      <c r="Y12" s="35">
        <f t="shared" si="16"/>
        <v>4.2714138286893704</v>
      </c>
      <c r="Z12" s="35">
        <v>1283770</v>
      </c>
      <c r="AA12" s="35">
        <f t="shared" si="17"/>
        <v>30.810233518131856</v>
      </c>
      <c r="AB12" s="35">
        <v>0</v>
      </c>
      <c r="AC12" s="35">
        <f t="shared" si="0"/>
        <v>0</v>
      </c>
      <c r="AD12" s="35">
        <v>5407418</v>
      </c>
      <c r="AE12" s="35">
        <f t="shared" si="1"/>
        <v>129.77699378404972</v>
      </c>
      <c r="AF12" s="35">
        <v>536151</v>
      </c>
      <c r="AG12" s="35">
        <f t="shared" si="2"/>
        <v>12.867521059831521</v>
      </c>
      <c r="AH12" s="35">
        <v>31409</v>
      </c>
      <c r="AI12" s="35">
        <f t="shared" si="3"/>
        <v>0.75380996952024382</v>
      </c>
      <c r="AJ12" s="35">
        <v>395116</v>
      </c>
      <c r="AK12" s="35">
        <f t="shared" si="4"/>
        <v>9.4827081383348926</v>
      </c>
      <c r="AL12" s="35">
        <v>1185267</v>
      </c>
      <c r="AM12" s="35">
        <f t="shared" si="5"/>
        <v>28.446180430556556</v>
      </c>
      <c r="AN12" s="36">
        <f t="shared" si="19"/>
        <v>261165257</v>
      </c>
      <c r="AO12" s="35">
        <f t="shared" si="18"/>
        <v>6267.9160246718029</v>
      </c>
    </row>
    <row r="13" spans="1:41" x14ac:dyDescent="0.2">
      <c r="A13" s="18">
        <v>10</v>
      </c>
      <c r="B13" s="58" t="s">
        <v>113</v>
      </c>
      <c r="C13" s="54">
        <v>32612</v>
      </c>
      <c r="D13" s="32">
        <v>1798666</v>
      </c>
      <c r="E13" s="32">
        <f t="shared" si="6"/>
        <v>55.153501778486444</v>
      </c>
      <c r="F13" s="32">
        <v>1564136</v>
      </c>
      <c r="G13" s="32">
        <f t="shared" si="7"/>
        <v>47.961977186311785</v>
      </c>
      <c r="H13" s="32">
        <v>14601660</v>
      </c>
      <c r="I13" s="32">
        <f t="shared" si="8"/>
        <v>447.73886912792835</v>
      </c>
      <c r="J13" s="32">
        <v>111703408</v>
      </c>
      <c r="K13" s="32">
        <f t="shared" si="9"/>
        <v>3425.224089292285</v>
      </c>
      <c r="L13" s="32">
        <v>16490183</v>
      </c>
      <c r="M13" s="32">
        <f t="shared" si="10"/>
        <v>505.64770636575491</v>
      </c>
      <c r="N13" s="32">
        <v>5571001</v>
      </c>
      <c r="O13" s="32">
        <f t="shared" si="11"/>
        <v>170.8267202256838</v>
      </c>
      <c r="P13" s="32">
        <v>9681402</v>
      </c>
      <c r="Q13" s="32">
        <f t="shared" si="12"/>
        <v>296.86624555378387</v>
      </c>
      <c r="R13" s="32">
        <v>12458445</v>
      </c>
      <c r="S13" s="32">
        <f t="shared" si="13"/>
        <v>382.02026861278057</v>
      </c>
      <c r="T13" s="32">
        <v>2723547</v>
      </c>
      <c r="U13" s="32">
        <f t="shared" si="14"/>
        <v>83.513645283944555</v>
      </c>
      <c r="V13" s="32">
        <v>1851527</v>
      </c>
      <c r="W13" s="32">
        <f t="shared" si="15"/>
        <v>56.774408193303081</v>
      </c>
      <c r="X13" s="32">
        <v>146616</v>
      </c>
      <c r="Y13" s="32">
        <f t="shared" si="16"/>
        <v>4.4957684287992148</v>
      </c>
      <c r="Z13" s="32">
        <v>400054</v>
      </c>
      <c r="AA13" s="32">
        <f t="shared" si="17"/>
        <v>12.267079602600269</v>
      </c>
      <c r="AB13" s="32">
        <v>0</v>
      </c>
      <c r="AC13" s="32">
        <f t="shared" si="0"/>
        <v>0</v>
      </c>
      <c r="AD13" s="32">
        <v>4442806</v>
      </c>
      <c r="AE13" s="32">
        <f t="shared" si="1"/>
        <v>136.23224579909237</v>
      </c>
      <c r="AF13" s="32">
        <v>1020260</v>
      </c>
      <c r="AG13" s="32">
        <f t="shared" si="2"/>
        <v>31.284803139948487</v>
      </c>
      <c r="AH13" s="32">
        <v>32506</v>
      </c>
      <c r="AI13" s="32">
        <f t="shared" si="3"/>
        <v>0.99674966270084631</v>
      </c>
      <c r="AJ13" s="32">
        <v>1942772</v>
      </c>
      <c r="AK13" s="32">
        <f t="shared" si="4"/>
        <v>59.572304673126453</v>
      </c>
      <c r="AL13" s="32">
        <v>580375</v>
      </c>
      <c r="AM13" s="32">
        <f t="shared" si="5"/>
        <v>17.796363301852079</v>
      </c>
      <c r="AN13" s="33">
        <f t="shared" si="19"/>
        <v>187009364</v>
      </c>
      <c r="AO13" s="32">
        <f t="shared" si="18"/>
        <v>5734.3727462283823</v>
      </c>
    </row>
    <row r="14" spans="1:41" x14ac:dyDescent="0.2">
      <c r="A14" s="46">
        <v>11</v>
      </c>
      <c r="B14" s="57" t="s">
        <v>44</v>
      </c>
      <c r="C14" s="55">
        <v>1630</v>
      </c>
      <c r="D14" s="38">
        <v>88963</v>
      </c>
      <c r="E14" s="38">
        <f t="shared" si="6"/>
        <v>54.578527607361963</v>
      </c>
      <c r="F14" s="38">
        <v>46453</v>
      </c>
      <c r="G14" s="38">
        <f t="shared" si="7"/>
        <v>28.498773006134968</v>
      </c>
      <c r="H14" s="38">
        <v>1298886</v>
      </c>
      <c r="I14" s="38">
        <f t="shared" si="8"/>
        <v>796.86257668711653</v>
      </c>
      <c r="J14" s="38">
        <v>6270734</v>
      </c>
      <c r="K14" s="38">
        <f t="shared" si="9"/>
        <v>3847.0760736196321</v>
      </c>
      <c r="L14" s="38">
        <v>455607</v>
      </c>
      <c r="M14" s="38">
        <f t="shared" si="10"/>
        <v>279.51349693251535</v>
      </c>
      <c r="N14" s="38">
        <v>296679</v>
      </c>
      <c r="O14" s="38">
        <f t="shared" si="11"/>
        <v>182.0116564417178</v>
      </c>
      <c r="P14" s="38">
        <v>601423</v>
      </c>
      <c r="Q14" s="38">
        <f t="shared" si="12"/>
        <v>368.97116564417178</v>
      </c>
      <c r="R14" s="38">
        <v>1078525</v>
      </c>
      <c r="S14" s="38">
        <f t="shared" si="13"/>
        <v>661.67177914110425</v>
      </c>
      <c r="T14" s="38">
        <v>51310</v>
      </c>
      <c r="U14" s="38">
        <f t="shared" si="14"/>
        <v>31.478527607361965</v>
      </c>
      <c r="V14" s="38">
        <v>97429</v>
      </c>
      <c r="W14" s="38">
        <f t="shared" si="15"/>
        <v>59.772392638036813</v>
      </c>
      <c r="X14" s="38">
        <v>1160</v>
      </c>
      <c r="Y14" s="38">
        <f t="shared" si="16"/>
        <v>0.71165644171779141</v>
      </c>
      <c r="Z14" s="38">
        <v>52071</v>
      </c>
      <c r="AA14" s="38">
        <f t="shared" si="17"/>
        <v>31.945398773006136</v>
      </c>
      <c r="AB14" s="38">
        <v>0</v>
      </c>
      <c r="AC14" s="38">
        <f t="shared" si="0"/>
        <v>0</v>
      </c>
      <c r="AD14" s="38">
        <v>113466</v>
      </c>
      <c r="AE14" s="38">
        <f t="shared" si="1"/>
        <v>69.611042944785282</v>
      </c>
      <c r="AF14" s="38">
        <v>37801</v>
      </c>
      <c r="AG14" s="38">
        <f t="shared" si="2"/>
        <v>23.19079754601227</v>
      </c>
      <c r="AH14" s="38">
        <v>0</v>
      </c>
      <c r="AI14" s="38">
        <f t="shared" si="3"/>
        <v>0</v>
      </c>
      <c r="AJ14" s="38">
        <v>0</v>
      </c>
      <c r="AK14" s="38">
        <f t="shared" si="4"/>
        <v>0</v>
      </c>
      <c r="AL14" s="38">
        <v>13311</v>
      </c>
      <c r="AM14" s="38">
        <f t="shared" si="5"/>
        <v>8.1662576687116566</v>
      </c>
      <c r="AN14" s="36">
        <f t="shared" si="19"/>
        <v>10503818</v>
      </c>
      <c r="AO14" s="38">
        <f t="shared" si="18"/>
        <v>6444.0601226993867</v>
      </c>
    </row>
    <row r="15" spans="1:41" s="31" customFormat="1" x14ac:dyDescent="0.2">
      <c r="A15" s="17">
        <v>12</v>
      </c>
      <c r="B15" s="56" t="s">
        <v>114</v>
      </c>
      <c r="C15" s="55">
        <v>1313</v>
      </c>
      <c r="D15" s="35">
        <v>614157</v>
      </c>
      <c r="E15" s="35">
        <f t="shared" si="6"/>
        <v>467.75095201827872</v>
      </c>
      <c r="F15" s="35">
        <v>0</v>
      </c>
      <c r="G15" s="35">
        <f t="shared" si="7"/>
        <v>0</v>
      </c>
      <c r="H15" s="35">
        <v>1510889</v>
      </c>
      <c r="I15" s="35">
        <f t="shared" si="8"/>
        <v>1150.7151561309977</v>
      </c>
      <c r="J15" s="35">
        <v>7792378</v>
      </c>
      <c r="K15" s="35">
        <f t="shared" si="9"/>
        <v>5934.7890327494288</v>
      </c>
      <c r="L15" s="35">
        <v>519230</v>
      </c>
      <c r="M15" s="35">
        <f t="shared" si="10"/>
        <v>395.45316070068543</v>
      </c>
      <c r="N15" s="35">
        <v>317733</v>
      </c>
      <c r="O15" s="35">
        <f t="shared" si="11"/>
        <v>241.990099009901</v>
      </c>
      <c r="P15" s="35">
        <v>588039</v>
      </c>
      <c r="Q15" s="35">
        <f t="shared" si="12"/>
        <v>447.85910129474485</v>
      </c>
      <c r="R15" s="35">
        <v>1489438</v>
      </c>
      <c r="S15" s="35">
        <f t="shared" si="13"/>
        <v>1134.3777608530083</v>
      </c>
      <c r="T15" s="35">
        <v>174394</v>
      </c>
      <c r="U15" s="35">
        <f t="shared" si="14"/>
        <v>132.82102056359483</v>
      </c>
      <c r="V15" s="35">
        <v>284513</v>
      </c>
      <c r="W15" s="35">
        <f t="shared" si="15"/>
        <v>216.6892612338157</v>
      </c>
      <c r="X15" s="35">
        <v>0</v>
      </c>
      <c r="Y15" s="35">
        <f t="shared" si="16"/>
        <v>0</v>
      </c>
      <c r="Z15" s="35">
        <v>41989</v>
      </c>
      <c r="AA15" s="35">
        <f t="shared" si="17"/>
        <v>31.97943640517898</v>
      </c>
      <c r="AB15" s="35">
        <v>0</v>
      </c>
      <c r="AC15" s="35">
        <f t="shared" si="0"/>
        <v>0</v>
      </c>
      <c r="AD15" s="35">
        <v>198855</v>
      </c>
      <c r="AE15" s="35">
        <f t="shared" si="1"/>
        <v>151.45087585681645</v>
      </c>
      <c r="AF15" s="35">
        <v>33821</v>
      </c>
      <c r="AG15" s="35">
        <f t="shared" si="2"/>
        <v>25.758568164508759</v>
      </c>
      <c r="AH15" s="35">
        <v>0</v>
      </c>
      <c r="AI15" s="35">
        <f t="shared" si="3"/>
        <v>0</v>
      </c>
      <c r="AJ15" s="35">
        <v>69427</v>
      </c>
      <c r="AK15" s="35">
        <f t="shared" si="4"/>
        <v>52.876618431073879</v>
      </c>
      <c r="AL15" s="35">
        <v>42550</v>
      </c>
      <c r="AM15" s="35">
        <f t="shared" si="5"/>
        <v>32.406702208682404</v>
      </c>
      <c r="AN15" s="36">
        <f t="shared" si="19"/>
        <v>13677413</v>
      </c>
      <c r="AO15" s="35">
        <f t="shared" si="18"/>
        <v>10416.917745620716</v>
      </c>
    </row>
    <row r="16" spans="1:41" s="31" customFormat="1" x14ac:dyDescent="0.2">
      <c r="A16" s="17">
        <v>13</v>
      </c>
      <c r="B16" s="56" t="s">
        <v>45</v>
      </c>
      <c r="C16" s="55">
        <v>1555</v>
      </c>
      <c r="D16" s="35">
        <v>277443</v>
      </c>
      <c r="E16" s="35">
        <f t="shared" si="6"/>
        <v>178.41993569131833</v>
      </c>
      <c r="F16" s="35">
        <v>0</v>
      </c>
      <c r="G16" s="35">
        <f t="shared" si="7"/>
        <v>0</v>
      </c>
      <c r="H16" s="35">
        <v>1034951</v>
      </c>
      <c r="I16" s="35">
        <f t="shared" si="8"/>
        <v>665.56334405144696</v>
      </c>
      <c r="J16" s="35">
        <v>5347231</v>
      </c>
      <c r="K16" s="35">
        <f t="shared" si="9"/>
        <v>3438.7337620578778</v>
      </c>
      <c r="L16" s="35">
        <v>334711</v>
      </c>
      <c r="M16" s="35">
        <f t="shared" si="10"/>
        <v>215.24823151125403</v>
      </c>
      <c r="N16" s="35">
        <v>386315</v>
      </c>
      <c r="O16" s="35">
        <f t="shared" si="11"/>
        <v>248.43408360128618</v>
      </c>
      <c r="P16" s="35">
        <v>623225</v>
      </c>
      <c r="Q16" s="35">
        <f t="shared" si="12"/>
        <v>400.78778135048231</v>
      </c>
      <c r="R16" s="35">
        <v>815679</v>
      </c>
      <c r="S16" s="35">
        <f t="shared" si="13"/>
        <v>524.5524115755627</v>
      </c>
      <c r="T16" s="35">
        <v>51258</v>
      </c>
      <c r="U16" s="35">
        <f t="shared" si="14"/>
        <v>32.963344051446946</v>
      </c>
      <c r="V16" s="35">
        <v>141316</v>
      </c>
      <c r="W16" s="35">
        <f t="shared" si="15"/>
        <v>90.878456591639875</v>
      </c>
      <c r="X16" s="35">
        <v>0</v>
      </c>
      <c r="Y16" s="35">
        <f t="shared" si="16"/>
        <v>0</v>
      </c>
      <c r="Z16" s="35">
        <v>46587</v>
      </c>
      <c r="AA16" s="35">
        <f t="shared" si="17"/>
        <v>29.959485530546623</v>
      </c>
      <c r="AB16" s="35">
        <v>0</v>
      </c>
      <c r="AC16" s="35">
        <f t="shared" si="0"/>
        <v>0</v>
      </c>
      <c r="AD16" s="35">
        <v>118923</v>
      </c>
      <c r="AE16" s="35">
        <f t="shared" si="1"/>
        <v>76.477813504823146</v>
      </c>
      <c r="AF16" s="35">
        <v>58396</v>
      </c>
      <c r="AG16" s="35">
        <f t="shared" si="2"/>
        <v>37.553697749196139</v>
      </c>
      <c r="AH16" s="35">
        <v>0</v>
      </c>
      <c r="AI16" s="35">
        <f t="shared" si="3"/>
        <v>0</v>
      </c>
      <c r="AJ16" s="35">
        <v>0</v>
      </c>
      <c r="AK16" s="35">
        <f t="shared" si="4"/>
        <v>0</v>
      </c>
      <c r="AL16" s="35">
        <v>216560</v>
      </c>
      <c r="AM16" s="35">
        <f t="shared" si="5"/>
        <v>139.26688102893891</v>
      </c>
      <c r="AN16" s="36">
        <f t="shared" si="19"/>
        <v>9452595</v>
      </c>
      <c r="AO16" s="35">
        <f t="shared" si="18"/>
        <v>6078.8392282958202</v>
      </c>
    </row>
    <row r="17" spans="1:41" s="31" customFormat="1" x14ac:dyDescent="0.2">
      <c r="A17" s="17">
        <v>14</v>
      </c>
      <c r="B17" s="56" t="s">
        <v>46</v>
      </c>
      <c r="C17" s="55">
        <v>2047</v>
      </c>
      <c r="D17" s="35">
        <v>36294</v>
      </c>
      <c r="E17" s="35">
        <f t="shared" si="6"/>
        <v>17.730337078651687</v>
      </c>
      <c r="F17" s="35">
        <v>0</v>
      </c>
      <c r="G17" s="35">
        <f t="shared" si="7"/>
        <v>0</v>
      </c>
      <c r="H17" s="35">
        <v>1867425</v>
      </c>
      <c r="I17" s="35">
        <f t="shared" si="8"/>
        <v>912.27405959941382</v>
      </c>
      <c r="J17" s="35">
        <v>6228706</v>
      </c>
      <c r="K17" s="35">
        <f t="shared" si="9"/>
        <v>3042.846116267709</v>
      </c>
      <c r="L17" s="35">
        <v>748088</v>
      </c>
      <c r="M17" s="35">
        <f t="shared" si="10"/>
        <v>365.45578895945283</v>
      </c>
      <c r="N17" s="35">
        <v>440889</v>
      </c>
      <c r="O17" s="35">
        <f t="shared" si="11"/>
        <v>215.38299951148022</v>
      </c>
      <c r="P17" s="35">
        <v>819354</v>
      </c>
      <c r="Q17" s="35">
        <f t="shared" si="12"/>
        <v>400.2706399609184</v>
      </c>
      <c r="R17" s="35">
        <v>1264687</v>
      </c>
      <c r="S17" s="35">
        <f t="shared" si="13"/>
        <v>617.82462139716654</v>
      </c>
      <c r="T17" s="35">
        <v>97375</v>
      </c>
      <c r="U17" s="35">
        <f t="shared" si="14"/>
        <v>47.569614069369813</v>
      </c>
      <c r="V17" s="35">
        <v>92132</v>
      </c>
      <c r="W17" s="35">
        <f t="shared" si="15"/>
        <v>45.008304836345872</v>
      </c>
      <c r="X17" s="35">
        <v>0</v>
      </c>
      <c r="Y17" s="35">
        <f t="shared" si="16"/>
        <v>0</v>
      </c>
      <c r="Z17" s="35">
        <v>10745</v>
      </c>
      <c r="AA17" s="35">
        <f t="shared" si="17"/>
        <v>5.2491450903761603</v>
      </c>
      <c r="AB17" s="35">
        <v>0</v>
      </c>
      <c r="AC17" s="35">
        <f t="shared" si="0"/>
        <v>0</v>
      </c>
      <c r="AD17" s="35">
        <v>116898</v>
      </c>
      <c r="AE17" s="35">
        <f t="shared" si="1"/>
        <v>57.106985832926235</v>
      </c>
      <c r="AF17" s="35">
        <v>31538</v>
      </c>
      <c r="AG17" s="35">
        <f t="shared" si="2"/>
        <v>15.406936980947728</v>
      </c>
      <c r="AH17" s="35">
        <v>0</v>
      </c>
      <c r="AI17" s="35">
        <f t="shared" si="3"/>
        <v>0</v>
      </c>
      <c r="AJ17" s="35">
        <v>95693</v>
      </c>
      <c r="AK17" s="35">
        <f t="shared" si="4"/>
        <v>46.747923790913532</v>
      </c>
      <c r="AL17" s="35">
        <v>2315</v>
      </c>
      <c r="AM17" s="35">
        <f t="shared" si="5"/>
        <v>1.1309233023937471</v>
      </c>
      <c r="AN17" s="36">
        <f t="shared" si="19"/>
        <v>11852139</v>
      </c>
      <c r="AO17" s="35">
        <f t="shared" si="18"/>
        <v>5790.0043966780659</v>
      </c>
    </row>
    <row r="18" spans="1:41" x14ac:dyDescent="0.2">
      <c r="A18" s="18">
        <v>15</v>
      </c>
      <c r="B18" s="58" t="s">
        <v>47</v>
      </c>
      <c r="C18" s="54">
        <v>3834</v>
      </c>
      <c r="D18" s="32">
        <v>897937</v>
      </c>
      <c r="E18" s="32">
        <f t="shared" si="6"/>
        <v>234.2037037037037</v>
      </c>
      <c r="F18" s="32">
        <v>34798</v>
      </c>
      <c r="G18" s="32">
        <f t="shared" si="7"/>
        <v>9.0761606677099635</v>
      </c>
      <c r="H18" s="32">
        <v>2623247</v>
      </c>
      <c r="I18" s="32">
        <f t="shared" si="8"/>
        <v>684.20631194574855</v>
      </c>
      <c r="J18" s="32">
        <v>11423036</v>
      </c>
      <c r="K18" s="32">
        <f t="shared" si="9"/>
        <v>2979.4042775169537</v>
      </c>
      <c r="L18" s="32">
        <v>1098465</v>
      </c>
      <c r="M18" s="32">
        <f t="shared" si="10"/>
        <v>286.50625978090767</v>
      </c>
      <c r="N18" s="32">
        <v>838268</v>
      </c>
      <c r="O18" s="32">
        <f t="shared" si="11"/>
        <v>218.64058424621805</v>
      </c>
      <c r="P18" s="32">
        <v>1469736</v>
      </c>
      <c r="Q18" s="32">
        <f t="shared" si="12"/>
        <v>383.34272300469485</v>
      </c>
      <c r="R18" s="32">
        <v>1739776</v>
      </c>
      <c r="S18" s="32">
        <f t="shared" si="13"/>
        <v>453.77569118414186</v>
      </c>
      <c r="T18" s="32">
        <v>246324</v>
      </c>
      <c r="U18" s="32">
        <f t="shared" si="14"/>
        <v>64.247261345852891</v>
      </c>
      <c r="V18" s="32">
        <v>166513</v>
      </c>
      <c r="W18" s="32">
        <f t="shared" si="15"/>
        <v>43.430620761606676</v>
      </c>
      <c r="X18" s="32">
        <v>0</v>
      </c>
      <c r="Y18" s="32">
        <f t="shared" si="16"/>
        <v>0</v>
      </c>
      <c r="Z18" s="32">
        <v>53973</v>
      </c>
      <c r="AA18" s="32">
        <f t="shared" si="17"/>
        <v>14.077464788732394</v>
      </c>
      <c r="AB18" s="32">
        <v>0</v>
      </c>
      <c r="AC18" s="32">
        <f t="shared" si="0"/>
        <v>0</v>
      </c>
      <c r="AD18" s="32">
        <v>202969</v>
      </c>
      <c r="AE18" s="32">
        <f t="shared" si="1"/>
        <v>52.939227960354721</v>
      </c>
      <c r="AF18" s="32">
        <v>24804</v>
      </c>
      <c r="AG18" s="32">
        <f t="shared" si="2"/>
        <v>6.469483568075117</v>
      </c>
      <c r="AH18" s="32">
        <v>0</v>
      </c>
      <c r="AI18" s="32">
        <f t="shared" si="3"/>
        <v>0</v>
      </c>
      <c r="AJ18" s="32">
        <v>0</v>
      </c>
      <c r="AK18" s="32">
        <f t="shared" si="4"/>
        <v>0</v>
      </c>
      <c r="AL18" s="32">
        <v>79532</v>
      </c>
      <c r="AM18" s="32">
        <f t="shared" si="5"/>
        <v>20.743870631194575</v>
      </c>
      <c r="AN18" s="33">
        <f t="shared" si="19"/>
        <v>20899378</v>
      </c>
      <c r="AO18" s="32">
        <f t="shared" si="18"/>
        <v>5451.0636411058949</v>
      </c>
    </row>
    <row r="19" spans="1:41" x14ac:dyDescent="0.2">
      <c r="A19" s="46">
        <v>16</v>
      </c>
      <c r="B19" s="57" t="s">
        <v>48</v>
      </c>
      <c r="C19" s="55">
        <v>5040</v>
      </c>
      <c r="D19" s="38">
        <v>1673107</v>
      </c>
      <c r="E19" s="38">
        <f t="shared" si="6"/>
        <v>331.96567460317459</v>
      </c>
      <c r="F19" s="38">
        <v>98601</v>
      </c>
      <c r="G19" s="38">
        <f t="shared" si="7"/>
        <v>19.563690476190477</v>
      </c>
      <c r="H19" s="38">
        <v>5920119</v>
      </c>
      <c r="I19" s="38">
        <f t="shared" si="8"/>
        <v>1174.6267857142857</v>
      </c>
      <c r="J19" s="38">
        <v>28633310</v>
      </c>
      <c r="K19" s="38">
        <f t="shared" si="9"/>
        <v>5681.2123015873012</v>
      </c>
      <c r="L19" s="38">
        <v>1914899</v>
      </c>
      <c r="M19" s="38">
        <f t="shared" si="10"/>
        <v>379.94027777777779</v>
      </c>
      <c r="N19" s="38">
        <v>2109326</v>
      </c>
      <c r="O19" s="38">
        <f t="shared" si="11"/>
        <v>418.51706349206347</v>
      </c>
      <c r="P19" s="38">
        <v>3476341</v>
      </c>
      <c r="Q19" s="38">
        <f t="shared" si="12"/>
        <v>689.75019841269841</v>
      </c>
      <c r="R19" s="38">
        <v>6615664</v>
      </c>
      <c r="S19" s="38">
        <f t="shared" si="13"/>
        <v>1312.6317460317459</v>
      </c>
      <c r="T19" s="38">
        <v>714663</v>
      </c>
      <c r="U19" s="38">
        <f t="shared" si="14"/>
        <v>141.79821428571429</v>
      </c>
      <c r="V19" s="38">
        <v>482839</v>
      </c>
      <c r="W19" s="38">
        <f t="shared" si="15"/>
        <v>95.801388888888894</v>
      </c>
      <c r="X19" s="38">
        <v>0</v>
      </c>
      <c r="Y19" s="38">
        <f t="shared" si="16"/>
        <v>0</v>
      </c>
      <c r="Z19" s="38">
        <v>34297</v>
      </c>
      <c r="AA19" s="38">
        <f t="shared" si="17"/>
        <v>6.804960317460317</v>
      </c>
      <c r="AB19" s="38">
        <v>0</v>
      </c>
      <c r="AC19" s="38">
        <f t="shared" si="0"/>
        <v>0</v>
      </c>
      <c r="AD19" s="38">
        <v>599905</v>
      </c>
      <c r="AE19" s="38">
        <f t="shared" si="1"/>
        <v>119.02876984126983</v>
      </c>
      <c r="AF19" s="38">
        <v>62785</v>
      </c>
      <c r="AG19" s="38">
        <f t="shared" si="2"/>
        <v>12.457341269841271</v>
      </c>
      <c r="AH19" s="38">
        <v>0</v>
      </c>
      <c r="AI19" s="38">
        <f t="shared" si="3"/>
        <v>0</v>
      </c>
      <c r="AJ19" s="38">
        <v>57568</v>
      </c>
      <c r="AK19" s="38">
        <f t="shared" si="4"/>
        <v>11.422222222222222</v>
      </c>
      <c r="AL19" s="38">
        <v>114905</v>
      </c>
      <c r="AM19" s="38">
        <f t="shared" si="5"/>
        <v>22.798611111111111</v>
      </c>
      <c r="AN19" s="36">
        <f t="shared" si="19"/>
        <v>52508329</v>
      </c>
      <c r="AO19" s="38">
        <f t="shared" si="18"/>
        <v>10418.319246031746</v>
      </c>
    </row>
    <row r="20" spans="1:41" s="31" customFormat="1" x14ac:dyDescent="0.2">
      <c r="A20" s="17">
        <v>17</v>
      </c>
      <c r="B20" s="56" t="s">
        <v>49</v>
      </c>
      <c r="C20" s="55">
        <v>42889</v>
      </c>
      <c r="D20" s="35">
        <v>9799642</v>
      </c>
      <c r="E20" s="35">
        <f t="shared" si="6"/>
        <v>228.48847023712375</v>
      </c>
      <c r="F20" s="35">
        <v>1151835</v>
      </c>
      <c r="G20" s="35">
        <f t="shared" si="7"/>
        <v>26.856186901070206</v>
      </c>
      <c r="H20" s="35">
        <v>23917607</v>
      </c>
      <c r="I20" s="35">
        <f t="shared" si="8"/>
        <v>557.66296719438549</v>
      </c>
      <c r="J20" s="35">
        <v>169671717</v>
      </c>
      <c r="K20" s="35">
        <f t="shared" si="9"/>
        <v>3956.0660542330202</v>
      </c>
      <c r="L20" s="35">
        <v>27439785</v>
      </c>
      <c r="M20" s="35">
        <f t="shared" si="10"/>
        <v>639.78607568374173</v>
      </c>
      <c r="N20" s="35">
        <v>9557490</v>
      </c>
      <c r="O20" s="35">
        <f t="shared" si="11"/>
        <v>222.84245377602647</v>
      </c>
      <c r="P20" s="35">
        <v>14260653</v>
      </c>
      <c r="Q20" s="35">
        <f t="shared" si="12"/>
        <v>332.50141061810723</v>
      </c>
      <c r="R20" s="35">
        <v>17533500</v>
      </c>
      <c r="S20" s="35">
        <f t="shared" si="13"/>
        <v>408.81111706964492</v>
      </c>
      <c r="T20" s="35">
        <v>957279</v>
      </c>
      <c r="U20" s="35">
        <f t="shared" si="14"/>
        <v>22.319918860313834</v>
      </c>
      <c r="V20" s="35">
        <v>1205048</v>
      </c>
      <c r="W20" s="35">
        <f t="shared" si="15"/>
        <v>28.096901303364501</v>
      </c>
      <c r="X20" s="35">
        <v>0</v>
      </c>
      <c r="Y20" s="35">
        <f t="shared" si="16"/>
        <v>0</v>
      </c>
      <c r="Z20" s="35">
        <v>101369</v>
      </c>
      <c r="AA20" s="35">
        <f t="shared" si="17"/>
        <v>2.3635197836275035</v>
      </c>
      <c r="AB20" s="35">
        <v>0</v>
      </c>
      <c r="AC20" s="35">
        <f t="shared" si="0"/>
        <v>0</v>
      </c>
      <c r="AD20" s="35">
        <v>3763043</v>
      </c>
      <c r="AE20" s="35">
        <f t="shared" si="1"/>
        <v>87.739117256172918</v>
      </c>
      <c r="AF20" s="35">
        <v>664651</v>
      </c>
      <c r="AG20" s="35">
        <f t="shared" si="2"/>
        <v>15.497003893772296</v>
      </c>
      <c r="AH20" s="35">
        <v>0</v>
      </c>
      <c r="AI20" s="35">
        <f t="shared" si="3"/>
        <v>0</v>
      </c>
      <c r="AJ20" s="35">
        <v>698499</v>
      </c>
      <c r="AK20" s="35">
        <f t="shared" si="4"/>
        <v>16.286203921751497</v>
      </c>
      <c r="AL20" s="35">
        <v>1289185</v>
      </c>
      <c r="AM20" s="35">
        <f t="shared" si="5"/>
        <v>30.05863974445662</v>
      </c>
      <c r="AN20" s="36">
        <f t="shared" si="19"/>
        <v>282011303</v>
      </c>
      <c r="AO20" s="35">
        <f t="shared" si="18"/>
        <v>6575.376040476579</v>
      </c>
    </row>
    <row r="21" spans="1:41" s="31" customFormat="1" x14ac:dyDescent="0.2">
      <c r="A21" s="17">
        <v>18</v>
      </c>
      <c r="B21" s="56" t="s">
        <v>50</v>
      </c>
      <c r="C21" s="55">
        <v>1204</v>
      </c>
      <c r="D21" s="35">
        <v>281425</v>
      </c>
      <c r="E21" s="35">
        <f t="shared" si="6"/>
        <v>233.74169435215947</v>
      </c>
      <c r="F21" s="35">
        <v>24065</v>
      </c>
      <c r="G21" s="35">
        <f t="shared" si="7"/>
        <v>19.987541528239202</v>
      </c>
      <c r="H21" s="35">
        <v>1320508</v>
      </c>
      <c r="I21" s="35">
        <f t="shared" si="8"/>
        <v>1096.7674418604652</v>
      </c>
      <c r="J21" s="35">
        <v>3821057</v>
      </c>
      <c r="K21" s="35">
        <f t="shared" si="9"/>
        <v>3173.6353820598006</v>
      </c>
      <c r="L21" s="35">
        <v>256204</v>
      </c>
      <c r="M21" s="35">
        <f t="shared" si="10"/>
        <v>212.79401993355481</v>
      </c>
      <c r="N21" s="35">
        <v>148692</v>
      </c>
      <c r="O21" s="35">
        <f t="shared" si="11"/>
        <v>123.49833887043189</v>
      </c>
      <c r="P21" s="35">
        <v>586819</v>
      </c>
      <c r="Q21" s="35">
        <f t="shared" si="12"/>
        <v>487.39119601328906</v>
      </c>
      <c r="R21" s="35">
        <v>632266</v>
      </c>
      <c r="S21" s="35">
        <f t="shared" si="13"/>
        <v>525.13787375415279</v>
      </c>
      <c r="T21" s="35">
        <v>0</v>
      </c>
      <c r="U21" s="35">
        <f t="shared" si="14"/>
        <v>0</v>
      </c>
      <c r="V21" s="35">
        <v>52500</v>
      </c>
      <c r="W21" s="35">
        <f t="shared" si="15"/>
        <v>43.604651162790695</v>
      </c>
      <c r="X21" s="35">
        <v>0</v>
      </c>
      <c r="Y21" s="35">
        <f t="shared" si="16"/>
        <v>0</v>
      </c>
      <c r="Z21" s="35">
        <v>0</v>
      </c>
      <c r="AA21" s="35">
        <f t="shared" si="17"/>
        <v>0</v>
      </c>
      <c r="AB21" s="35">
        <v>0</v>
      </c>
      <c r="AC21" s="35">
        <f t="shared" si="0"/>
        <v>0</v>
      </c>
      <c r="AD21" s="35">
        <v>25287</v>
      </c>
      <c r="AE21" s="35">
        <f t="shared" si="1"/>
        <v>21.002491694352159</v>
      </c>
      <c r="AF21" s="35">
        <v>50035</v>
      </c>
      <c r="AG21" s="35">
        <f t="shared" si="2"/>
        <v>41.557308970099669</v>
      </c>
      <c r="AH21" s="35">
        <v>2306</v>
      </c>
      <c r="AI21" s="35">
        <f t="shared" si="3"/>
        <v>1.915282392026578</v>
      </c>
      <c r="AJ21" s="35">
        <v>0</v>
      </c>
      <c r="AK21" s="35">
        <f t="shared" si="4"/>
        <v>0</v>
      </c>
      <c r="AL21" s="35">
        <v>1120</v>
      </c>
      <c r="AM21" s="35">
        <f t="shared" si="5"/>
        <v>0.93023255813953487</v>
      </c>
      <c r="AN21" s="36">
        <f t="shared" si="19"/>
        <v>7202284</v>
      </c>
      <c r="AO21" s="35">
        <f t="shared" si="18"/>
        <v>5981.9634551495019</v>
      </c>
    </row>
    <row r="22" spans="1:41" s="31" customFormat="1" x14ac:dyDescent="0.2">
      <c r="A22" s="17">
        <v>19</v>
      </c>
      <c r="B22" s="56" t="s">
        <v>51</v>
      </c>
      <c r="C22" s="55">
        <v>2062</v>
      </c>
      <c r="D22" s="35">
        <v>85272</v>
      </c>
      <c r="E22" s="35">
        <f t="shared" si="6"/>
        <v>41.354025218234725</v>
      </c>
      <c r="F22" s="35">
        <v>56493</v>
      </c>
      <c r="G22" s="35">
        <f t="shared" si="7"/>
        <v>27.397187196896216</v>
      </c>
      <c r="H22" s="35">
        <v>1820766</v>
      </c>
      <c r="I22" s="35">
        <f t="shared" si="8"/>
        <v>883.00969932104749</v>
      </c>
      <c r="J22" s="35">
        <v>6334928</v>
      </c>
      <c r="K22" s="35">
        <f t="shared" si="9"/>
        <v>3072.2250242483028</v>
      </c>
      <c r="L22" s="35">
        <v>1628312</v>
      </c>
      <c r="M22" s="35">
        <f t="shared" si="10"/>
        <v>789.67604267701256</v>
      </c>
      <c r="N22" s="35">
        <v>473307</v>
      </c>
      <c r="O22" s="35">
        <f t="shared" si="11"/>
        <v>229.53782735208534</v>
      </c>
      <c r="P22" s="35">
        <v>678738</v>
      </c>
      <c r="Q22" s="35">
        <f t="shared" si="12"/>
        <v>329.16488845780793</v>
      </c>
      <c r="R22" s="35">
        <v>1105870</v>
      </c>
      <c r="S22" s="35">
        <f t="shared" si="13"/>
        <v>536.30940834141609</v>
      </c>
      <c r="T22" s="35">
        <v>170349</v>
      </c>
      <c r="U22" s="35">
        <f t="shared" si="14"/>
        <v>82.613482056256061</v>
      </c>
      <c r="V22" s="35">
        <v>159554</v>
      </c>
      <c r="W22" s="35">
        <f t="shared" si="15"/>
        <v>77.37827352085354</v>
      </c>
      <c r="X22" s="35">
        <v>0</v>
      </c>
      <c r="Y22" s="35">
        <f t="shared" si="16"/>
        <v>0</v>
      </c>
      <c r="Z22" s="35">
        <v>18292</v>
      </c>
      <c r="AA22" s="35">
        <f t="shared" si="17"/>
        <v>8.870999030067896</v>
      </c>
      <c r="AB22" s="35">
        <v>0</v>
      </c>
      <c r="AC22" s="35">
        <f t="shared" si="0"/>
        <v>0</v>
      </c>
      <c r="AD22" s="35">
        <v>147350</v>
      </c>
      <c r="AE22" s="35">
        <f t="shared" si="1"/>
        <v>71.459747817652769</v>
      </c>
      <c r="AF22" s="35">
        <v>21886</v>
      </c>
      <c r="AG22" s="35">
        <f t="shared" si="2"/>
        <v>10.613967022308438</v>
      </c>
      <c r="AH22" s="35"/>
      <c r="AI22" s="35">
        <f t="shared" si="3"/>
        <v>0</v>
      </c>
      <c r="AJ22" s="35">
        <v>0</v>
      </c>
      <c r="AK22" s="35">
        <f t="shared" si="4"/>
        <v>0</v>
      </c>
      <c r="AL22" s="35">
        <v>186787</v>
      </c>
      <c r="AM22" s="35">
        <f t="shared" si="5"/>
        <v>90.585354025218237</v>
      </c>
      <c r="AN22" s="36">
        <f t="shared" si="19"/>
        <v>12887904</v>
      </c>
      <c r="AO22" s="35">
        <f t="shared" si="18"/>
        <v>6250.1959262851597</v>
      </c>
    </row>
    <row r="23" spans="1:41" x14ac:dyDescent="0.2">
      <c r="A23" s="18">
        <v>20</v>
      </c>
      <c r="B23" s="58" t="s">
        <v>52</v>
      </c>
      <c r="C23" s="54">
        <v>6035</v>
      </c>
      <c r="D23" s="32">
        <v>177556</v>
      </c>
      <c r="E23" s="32">
        <f t="shared" si="6"/>
        <v>29.421043910521956</v>
      </c>
      <c r="F23" s="32">
        <v>20581</v>
      </c>
      <c r="G23" s="32">
        <f t="shared" si="7"/>
        <v>3.4102734051367025</v>
      </c>
      <c r="H23" s="32">
        <v>3217186</v>
      </c>
      <c r="I23" s="32">
        <f t="shared" si="8"/>
        <v>533.08798674399338</v>
      </c>
      <c r="J23" s="32">
        <v>18752062</v>
      </c>
      <c r="K23" s="32">
        <f t="shared" si="9"/>
        <v>3107.2182270091134</v>
      </c>
      <c r="L23" s="32">
        <v>2103883</v>
      </c>
      <c r="M23" s="32">
        <f t="shared" si="10"/>
        <v>348.61358740679373</v>
      </c>
      <c r="N23" s="32">
        <v>864696</v>
      </c>
      <c r="O23" s="32">
        <f t="shared" si="11"/>
        <v>143.28019884009942</v>
      </c>
      <c r="P23" s="32">
        <v>1727350</v>
      </c>
      <c r="Q23" s="32">
        <f t="shared" si="12"/>
        <v>286.22203811101906</v>
      </c>
      <c r="R23" s="32">
        <v>2377557</v>
      </c>
      <c r="S23" s="32">
        <f t="shared" si="13"/>
        <v>393.96139188069594</v>
      </c>
      <c r="T23" s="32">
        <v>247365</v>
      </c>
      <c r="U23" s="32">
        <f t="shared" si="14"/>
        <v>40.988400994200497</v>
      </c>
      <c r="V23" s="32">
        <v>618681</v>
      </c>
      <c r="W23" s="32">
        <f t="shared" si="15"/>
        <v>102.51549295774647</v>
      </c>
      <c r="X23" s="32">
        <v>0</v>
      </c>
      <c r="Y23" s="32">
        <f t="shared" si="16"/>
        <v>0</v>
      </c>
      <c r="Z23" s="32">
        <v>73777</v>
      </c>
      <c r="AA23" s="32">
        <f t="shared" si="17"/>
        <v>12.224855012427506</v>
      </c>
      <c r="AB23" s="32">
        <v>0</v>
      </c>
      <c r="AC23" s="32">
        <f t="shared" si="0"/>
        <v>0</v>
      </c>
      <c r="AD23" s="32">
        <v>314200</v>
      </c>
      <c r="AE23" s="32">
        <f t="shared" si="1"/>
        <v>52.062966031483015</v>
      </c>
      <c r="AF23" s="32">
        <v>55781</v>
      </c>
      <c r="AG23" s="32">
        <f t="shared" si="2"/>
        <v>9.2429163214581607</v>
      </c>
      <c r="AH23" s="32">
        <v>0</v>
      </c>
      <c r="AI23" s="32">
        <f t="shared" si="3"/>
        <v>0</v>
      </c>
      <c r="AJ23" s="32">
        <v>125744</v>
      </c>
      <c r="AK23" s="32">
        <f t="shared" si="4"/>
        <v>20.835791217895608</v>
      </c>
      <c r="AL23" s="32">
        <v>93945</v>
      </c>
      <c r="AM23" s="32">
        <f t="shared" si="5"/>
        <v>15.566694283347141</v>
      </c>
      <c r="AN23" s="33">
        <f t="shared" si="19"/>
        <v>30770364</v>
      </c>
      <c r="AO23" s="32">
        <f t="shared" si="18"/>
        <v>5098.6518641259318</v>
      </c>
    </row>
    <row r="24" spans="1:41" x14ac:dyDescent="0.2">
      <c r="A24" s="46">
        <v>21</v>
      </c>
      <c r="B24" s="57" t="s">
        <v>53</v>
      </c>
      <c r="C24" s="55">
        <v>3184</v>
      </c>
      <c r="D24" s="38">
        <v>788357</v>
      </c>
      <c r="E24" s="38">
        <f t="shared" si="6"/>
        <v>247.59956030150755</v>
      </c>
      <c r="F24" s="38">
        <v>34167</v>
      </c>
      <c r="G24" s="38">
        <f t="shared" si="7"/>
        <v>10.730841708542714</v>
      </c>
      <c r="H24" s="38">
        <v>1963075</v>
      </c>
      <c r="I24" s="38">
        <f t="shared" si="8"/>
        <v>616.5436557788945</v>
      </c>
      <c r="J24" s="38">
        <v>8627596</v>
      </c>
      <c r="K24" s="38">
        <f t="shared" si="9"/>
        <v>2709.672110552764</v>
      </c>
      <c r="L24" s="38">
        <v>659081</v>
      </c>
      <c r="M24" s="38">
        <f t="shared" si="10"/>
        <v>206.9978015075377</v>
      </c>
      <c r="N24" s="38">
        <v>456260</v>
      </c>
      <c r="O24" s="38">
        <f t="shared" si="11"/>
        <v>143.29773869346732</v>
      </c>
      <c r="P24" s="38">
        <v>1019225</v>
      </c>
      <c r="Q24" s="38">
        <f t="shared" si="12"/>
        <v>320.1083542713568</v>
      </c>
      <c r="R24" s="38">
        <v>1642131</v>
      </c>
      <c r="S24" s="38">
        <f t="shared" si="13"/>
        <v>515.7446608040201</v>
      </c>
      <c r="T24" s="38">
        <v>93011</v>
      </c>
      <c r="U24" s="38">
        <f t="shared" si="14"/>
        <v>29.211997487437184</v>
      </c>
      <c r="V24" s="38">
        <v>149657</v>
      </c>
      <c r="W24" s="38">
        <f t="shared" si="15"/>
        <v>47.002826633165832</v>
      </c>
      <c r="X24" s="38">
        <v>0</v>
      </c>
      <c r="Y24" s="38">
        <f t="shared" si="16"/>
        <v>0</v>
      </c>
      <c r="Z24" s="38">
        <v>30149</v>
      </c>
      <c r="AA24" s="38">
        <f t="shared" si="17"/>
        <v>9.4689070351758797</v>
      </c>
      <c r="AB24" s="38">
        <v>0</v>
      </c>
      <c r="AC24" s="38">
        <f t="shared" si="0"/>
        <v>0</v>
      </c>
      <c r="AD24" s="38">
        <v>194353</v>
      </c>
      <c r="AE24" s="38">
        <f t="shared" si="1"/>
        <v>61.040515075376888</v>
      </c>
      <c r="AF24" s="38">
        <v>142182</v>
      </c>
      <c r="AG24" s="38">
        <f t="shared" si="2"/>
        <v>44.655150753768844</v>
      </c>
      <c r="AH24" s="38">
        <v>0</v>
      </c>
      <c r="AI24" s="38">
        <f t="shared" si="3"/>
        <v>0</v>
      </c>
      <c r="AJ24" s="38">
        <v>12311</v>
      </c>
      <c r="AK24" s="38">
        <f t="shared" si="4"/>
        <v>3.8665201005025125</v>
      </c>
      <c r="AL24" s="38">
        <v>289562</v>
      </c>
      <c r="AM24" s="38">
        <f t="shared" si="5"/>
        <v>90.9428391959799</v>
      </c>
      <c r="AN24" s="36">
        <f t="shared" si="19"/>
        <v>16101117</v>
      </c>
      <c r="AO24" s="38">
        <f t="shared" si="18"/>
        <v>5056.8834798994976</v>
      </c>
    </row>
    <row r="25" spans="1:41" s="31" customFormat="1" x14ac:dyDescent="0.2">
      <c r="A25" s="17">
        <v>22</v>
      </c>
      <c r="B25" s="56" t="s">
        <v>54</v>
      </c>
      <c r="C25" s="55">
        <v>3313</v>
      </c>
      <c r="D25" s="35">
        <v>233262</v>
      </c>
      <c r="E25" s="35">
        <f t="shared" si="6"/>
        <v>70.408089345004527</v>
      </c>
      <c r="F25" s="35">
        <v>9499</v>
      </c>
      <c r="G25" s="35">
        <f t="shared" si="7"/>
        <v>2.8671898581346213</v>
      </c>
      <c r="H25" s="35">
        <v>1900958</v>
      </c>
      <c r="I25" s="35">
        <f t="shared" si="8"/>
        <v>573.78750377301537</v>
      </c>
      <c r="J25" s="35">
        <v>9786140</v>
      </c>
      <c r="K25" s="35">
        <f t="shared" si="9"/>
        <v>2953.8605493510413</v>
      </c>
      <c r="L25" s="35">
        <v>588702</v>
      </c>
      <c r="M25" s="35">
        <f t="shared" si="10"/>
        <v>177.69453667370962</v>
      </c>
      <c r="N25" s="35">
        <v>371646</v>
      </c>
      <c r="O25" s="35">
        <f t="shared" si="11"/>
        <v>112.17808632659221</v>
      </c>
      <c r="P25" s="35">
        <v>655993</v>
      </c>
      <c r="Q25" s="35">
        <f t="shared" si="12"/>
        <v>198.00573498339872</v>
      </c>
      <c r="R25" s="35">
        <v>1788455</v>
      </c>
      <c r="S25" s="35">
        <f t="shared" si="13"/>
        <v>539.82945970419564</v>
      </c>
      <c r="T25" s="35">
        <v>202799</v>
      </c>
      <c r="U25" s="35">
        <f t="shared" si="14"/>
        <v>61.213099909447628</v>
      </c>
      <c r="V25" s="35">
        <v>355808</v>
      </c>
      <c r="W25" s="35">
        <f t="shared" si="15"/>
        <v>107.3975249019016</v>
      </c>
      <c r="X25" s="35">
        <v>0</v>
      </c>
      <c r="Y25" s="35">
        <f t="shared" si="16"/>
        <v>0</v>
      </c>
      <c r="Z25" s="35">
        <v>2893</v>
      </c>
      <c r="AA25" s="35">
        <f t="shared" si="17"/>
        <v>0.8732266827648657</v>
      </c>
      <c r="AB25" s="35">
        <v>0</v>
      </c>
      <c r="AC25" s="35">
        <f t="shared" si="0"/>
        <v>0</v>
      </c>
      <c r="AD25" s="35">
        <v>173737</v>
      </c>
      <c r="AE25" s="35">
        <f t="shared" si="1"/>
        <v>52.44099003923936</v>
      </c>
      <c r="AF25" s="35">
        <v>101473</v>
      </c>
      <c r="AG25" s="35">
        <f t="shared" si="2"/>
        <v>30.628735285239962</v>
      </c>
      <c r="AH25" s="35">
        <v>0</v>
      </c>
      <c r="AI25" s="35">
        <f t="shared" si="3"/>
        <v>0</v>
      </c>
      <c r="AJ25" s="35">
        <v>21306</v>
      </c>
      <c r="AK25" s="35">
        <f t="shared" si="4"/>
        <v>6.4310292785994569</v>
      </c>
      <c r="AL25" s="35">
        <v>108760</v>
      </c>
      <c r="AM25" s="35">
        <f t="shared" si="5"/>
        <v>32.828252339269547</v>
      </c>
      <c r="AN25" s="36">
        <f t="shared" si="19"/>
        <v>16301431</v>
      </c>
      <c r="AO25" s="35">
        <f t="shared" si="18"/>
        <v>4920.4440084515545</v>
      </c>
    </row>
    <row r="26" spans="1:41" s="31" customFormat="1" x14ac:dyDescent="0.2">
      <c r="A26" s="17">
        <v>23</v>
      </c>
      <c r="B26" s="56" t="s">
        <v>55</v>
      </c>
      <c r="C26" s="55">
        <v>13704</v>
      </c>
      <c r="D26" s="35">
        <v>2565340</v>
      </c>
      <c r="E26" s="35">
        <f t="shared" si="6"/>
        <v>187.19643899591361</v>
      </c>
      <c r="F26" s="35">
        <v>118207</v>
      </c>
      <c r="G26" s="35">
        <f t="shared" si="7"/>
        <v>8.625729713952131</v>
      </c>
      <c r="H26" s="35">
        <v>6388956</v>
      </c>
      <c r="I26" s="35">
        <f t="shared" si="8"/>
        <v>466.21103327495621</v>
      </c>
      <c r="J26" s="35">
        <v>47309406</v>
      </c>
      <c r="K26" s="35">
        <f t="shared" si="9"/>
        <v>3452.2333625218912</v>
      </c>
      <c r="L26" s="35">
        <v>3901060</v>
      </c>
      <c r="M26" s="35">
        <f t="shared" si="10"/>
        <v>284.66579100992413</v>
      </c>
      <c r="N26" s="35">
        <v>1938254</v>
      </c>
      <c r="O26" s="35">
        <f t="shared" si="11"/>
        <v>141.43709865732632</v>
      </c>
      <c r="P26" s="35">
        <v>3757796</v>
      </c>
      <c r="Q26" s="35">
        <f t="shared" si="12"/>
        <v>274.21161704611791</v>
      </c>
      <c r="R26" s="35">
        <v>6043702</v>
      </c>
      <c r="S26" s="35">
        <f t="shared" si="13"/>
        <v>441.0173671920607</v>
      </c>
      <c r="T26" s="35">
        <v>490311</v>
      </c>
      <c r="U26" s="35">
        <f t="shared" si="14"/>
        <v>35.778677758318736</v>
      </c>
      <c r="V26" s="35">
        <v>807478</v>
      </c>
      <c r="W26" s="35">
        <f t="shared" si="15"/>
        <v>58.922796263864562</v>
      </c>
      <c r="X26" s="35">
        <v>0</v>
      </c>
      <c r="Y26" s="35">
        <f t="shared" si="16"/>
        <v>0</v>
      </c>
      <c r="Z26" s="35">
        <v>906270</v>
      </c>
      <c r="AA26" s="35">
        <f t="shared" si="17"/>
        <v>66.131786339754811</v>
      </c>
      <c r="AB26" s="35">
        <v>0</v>
      </c>
      <c r="AC26" s="35">
        <f t="shared" si="0"/>
        <v>0</v>
      </c>
      <c r="AD26" s="35">
        <v>1250673</v>
      </c>
      <c r="AE26" s="35">
        <f t="shared" si="1"/>
        <v>91.263353765323998</v>
      </c>
      <c r="AF26" s="35">
        <v>368871</v>
      </c>
      <c r="AG26" s="35">
        <f t="shared" si="2"/>
        <v>26.917031523642731</v>
      </c>
      <c r="AH26" s="35">
        <v>1278</v>
      </c>
      <c r="AI26" s="35">
        <f t="shared" si="3"/>
        <v>9.3257443082311736E-2</v>
      </c>
      <c r="AJ26" s="35">
        <v>52046</v>
      </c>
      <c r="AK26" s="35">
        <f t="shared" si="4"/>
        <v>3.7978692352597783</v>
      </c>
      <c r="AL26" s="35">
        <v>138063</v>
      </c>
      <c r="AM26" s="35">
        <f t="shared" si="5"/>
        <v>10.074649737302977</v>
      </c>
      <c r="AN26" s="36">
        <f t="shared" si="19"/>
        <v>76037711</v>
      </c>
      <c r="AO26" s="35">
        <f t="shared" si="18"/>
        <v>5548.5778604786919</v>
      </c>
    </row>
    <row r="27" spans="1:41" s="31" customFormat="1" x14ac:dyDescent="0.2">
      <c r="A27" s="17">
        <v>24</v>
      </c>
      <c r="B27" s="56" t="s">
        <v>56</v>
      </c>
      <c r="C27" s="55">
        <v>4569</v>
      </c>
      <c r="D27" s="35">
        <v>2695300</v>
      </c>
      <c r="E27" s="35">
        <f t="shared" si="6"/>
        <v>589.91026482818995</v>
      </c>
      <c r="F27" s="35">
        <v>59085</v>
      </c>
      <c r="G27" s="35">
        <f t="shared" si="7"/>
        <v>12.931713722915299</v>
      </c>
      <c r="H27" s="35">
        <v>3321560</v>
      </c>
      <c r="I27" s="35">
        <f t="shared" si="8"/>
        <v>726.97745677391117</v>
      </c>
      <c r="J27" s="35">
        <v>16926350</v>
      </c>
      <c r="K27" s="35">
        <f t="shared" si="9"/>
        <v>3704.6071350404904</v>
      </c>
      <c r="L27" s="35">
        <v>1460263</v>
      </c>
      <c r="M27" s="35">
        <f t="shared" si="10"/>
        <v>319.60231998249071</v>
      </c>
      <c r="N27" s="35">
        <v>1084436</v>
      </c>
      <c r="O27" s="35">
        <f t="shared" si="11"/>
        <v>237.34646530969579</v>
      </c>
      <c r="P27" s="35">
        <v>1357475</v>
      </c>
      <c r="Q27" s="35">
        <f t="shared" si="12"/>
        <v>297.10549354344494</v>
      </c>
      <c r="R27" s="35">
        <v>3014774</v>
      </c>
      <c r="S27" s="35">
        <f t="shared" si="13"/>
        <v>659.83234843510616</v>
      </c>
      <c r="T27" s="35">
        <v>453781</v>
      </c>
      <c r="U27" s="35">
        <f t="shared" si="14"/>
        <v>99.317356095425694</v>
      </c>
      <c r="V27" s="35">
        <v>390791</v>
      </c>
      <c r="W27" s="35">
        <f t="shared" si="15"/>
        <v>85.530969577588095</v>
      </c>
      <c r="X27" s="35">
        <v>0</v>
      </c>
      <c r="Y27" s="35">
        <f t="shared" si="16"/>
        <v>0</v>
      </c>
      <c r="Z27" s="35">
        <v>390709</v>
      </c>
      <c r="AA27" s="35">
        <f t="shared" si="17"/>
        <v>85.513022543226086</v>
      </c>
      <c r="AB27" s="35">
        <v>0</v>
      </c>
      <c r="AC27" s="35">
        <f t="shared" si="0"/>
        <v>0</v>
      </c>
      <c r="AD27" s="35">
        <v>542971</v>
      </c>
      <c r="AE27" s="35">
        <f t="shared" si="1"/>
        <v>118.83803895819655</v>
      </c>
      <c r="AF27" s="35">
        <v>115116</v>
      </c>
      <c r="AG27" s="35">
        <f t="shared" si="2"/>
        <v>25.195009848982274</v>
      </c>
      <c r="AH27" s="35"/>
      <c r="AI27" s="35">
        <f t="shared" si="3"/>
        <v>0</v>
      </c>
      <c r="AJ27" s="35">
        <v>0</v>
      </c>
      <c r="AK27" s="35">
        <f t="shared" si="4"/>
        <v>0</v>
      </c>
      <c r="AL27" s="35">
        <v>2800</v>
      </c>
      <c r="AM27" s="35">
        <f t="shared" si="5"/>
        <v>0.61282556358065221</v>
      </c>
      <c r="AN27" s="36">
        <f t="shared" si="19"/>
        <v>31815411</v>
      </c>
      <c r="AO27" s="35">
        <f t="shared" si="18"/>
        <v>6963.3204202232437</v>
      </c>
    </row>
    <row r="28" spans="1:41" x14ac:dyDescent="0.2">
      <c r="A28" s="18">
        <v>25</v>
      </c>
      <c r="B28" s="58" t="s">
        <v>57</v>
      </c>
      <c r="C28" s="54">
        <v>2265</v>
      </c>
      <c r="D28" s="32">
        <v>180302</v>
      </c>
      <c r="E28" s="32">
        <f t="shared" si="6"/>
        <v>79.603532008830015</v>
      </c>
      <c r="F28" s="32">
        <v>0</v>
      </c>
      <c r="G28" s="32">
        <f t="shared" si="7"/>
        <v>0</v>
      </c>
      <c r="H28" s="32">
        <v>1434926</v>
      </c>
      <c r="I28" s="32">
        <f t="shared" si="8"/>
        <v>633.52141280353203</v>
      </c>
      <c r="J28" s="32">
        <v>7693517</v>
      </c>
      <c r="K28" s="32">
        <f t="shared" si="9"/>
        <v>3396.696247240618</v>
      </c>
      <c r="L28" s="32">
        <v>591379</v>
      </c>
      <c r="M28" s="32">
        <f t="shared" si="10"/>
        <v>261.09448123620308</v>
      </c>
      <c r="N28" s="32">
        <v>502549</v>
      </c>
      <c r="O28" s="32">
        <f t="shared" si="11"/>
        <v>221.87593818984547</v>
      </c>
      <c r="P28" s="32">
        <v>764340</v>
      </c>
      <c r="Q28" s="32">
        <f t="shared" si="12"/>
        <v>337.45695364238412</v>
      </c>
      <c r="R28" s="32">
        <v>1428520</v>
      </c>
      <c r="S28" s="32">
        <f t="shared" si="13"/>
        <v>630.69315673289179</v>
      </c>
      <c r="T28" s="32">
        <v>76203</v>
      </c>
      <c r="U28" s="32">
        <f t="shared" si="14"/>
        <v>33.643708609271521</v>
      </c>
      <c r="V28" s="32">
        <v>159124</v>
      </c>
      <c r="W28" s="32">
        <f t="shared" si="15"/>
        <v>70.253421633554083</v>
      </c>
      <c r="X28" s="32">
        <v>12574</v>
      </c>
      <c r="Y28" s="32">
        <f t="shared" si="16"/>
        <v>5.5514348785871963</v>
      </c>
      <c r="Z28" s="32">
        <v>32633</v>
      </c>
      <c r="AA28" s="32">
        <f t="shared" si="17"/>
        <v>14.407505518763797</v>
      </c>
      <c r="AB28" s="32">
        <v>0</v>
      </c>
      <c r="AC28" s="32">
        <f t="shared" si="0"/>
        <v>0</v>
      </c>
      <c r="AD28" s="32">
        <v>222239</v>
      </c>
      <c r="AE28" s="32">
        <f t="shared" si="1"/>
        <v>98.118763796909491</v>
      </c>
      <c r="AF28" s="32">
        <v>46700</v>
      </c>
      <c r="AG28" s="32">
        <f t="shared" si="2"/>
        <v>20.618101545253865</v>
      </c>
      <c r="AH28" s="32">
        <v>0</v>
      </c>
      <c r="AI28" s="32">
        <f t="shared" si="3"/>
        <v>0</v>
      </c>
      <c r="AJ28" s="32">
        <v>93128</v>
      </c>
      <c r="AK28" s="32">
        <f t="shared" si="4"/>
        <v>41.116114790286979</v>
      </c>
      <c r="AL28" s="32">
        <v>25943</v>
      </c>
      <c r="AM28" s="32">
        <f t="shared" si="5"/>
        <v>11.453863134657837</v>
      </c>
      <c r="AN28" s="33">
        <f t="shared" si="19"/>
        <v>13264077</v>
      </c>
      <c r="AO28" s="32">
        <f t="shared" si="18"/>
        <v>5856.1046357615896</v>
      </c>
    </row>
    <row r="29" spans="1:41" x14ac:dyDescent="0.2">
      <c r="A29" s="46">
        <v>26</v>
      </c>
      <c r="B29" s="57" t="s">
        <v>115</v>
      </c>
      <c r="C29" s="55">
        <v>45704</v>
      </c>
      <c r="D29" s="38">
        <v>3275828</v>
      </c>
      <c r="E29" s="38">
        <f t="shared" si="6"/>
        <v>71.674864344477513</v>
      </c>
      <c r="F29" s="38">
        <v>333500</v>
      </c>
      <c r="G29" s="38">
        <f t="shared" si="7"/>
        <v>7.2969543147208125</v>
      </c>
      <c r="H29" s="38">
        <v>23882443</v>
      </c>
      <c r="I29" s="38">
        <f t="shared" si="8"/>
        <v>522.54601347803259</v>
      </c>
      <c r="J29" s="38">
        <v>158198649</v>
      </c>
      <c r="K29" s="38">
        <f t="shared" si="9"/>
        <v>3461.3742560826186</v>
      </c>
      <c r="L29" s="38">
        <v>18617474</v>
      </c>
      <c r="M29" s="38">
        <f t="shared" si="10"/>
        <v>407.34889725188168</v>
      </c>
      <c r="N29" s="38">
        <v>10804814</v>
      </c>
      <c r="O29" s="38">
        <f t="shared" si="11"/>
        <v>236.40849816208646</v>
      </c>
      <c r="P29" s="38">
        <v>18631434</v>
      </c>
      <c r="Q29" s="38">
        <f t="shared" si="12"/>
        <v>407.65434097671977</v>
      </c>
      <c r="R29" s="38">
        <v>22933174</v>
      </c>
      <c r="S29" s="38">
        <f t="shared" si="13"/>
        <v>501.77608086819532</v>
      </c>
      <c r="T29" s="38">
        <v>813048</v>
      </c>
      <c r="U29" s="38">
        <f t="shared" si="14"/>
        <v>17.789427621214774</v>
      </c>
      <c r="V29" s="38">
        <v>2671580</v>
      </c>
      <c r="W29" s="38">
        <f t="shared" si="15"/>
        <v>58.453964642044461</v>
      </c>
      <c r="X29" s="38">
        <v>277833</v>
      </c>
      <c r="Y29" s="38">
        <f t="shared" si="16"/>
        <v>6.0789646420444603</v>
      </c>
      <c r="Z29" s="38">
        <v>636370</v>
      </c>
      <c r="AA29" s="38">
        <f t="shared" si="17"/>
        <v>13.923726588482408</v>
      </c>
      <c r="AB29" s="38">
        <v>0</v>
      </c>
      <c r="AC29" s="38">
        <f t="shared" si="0"/>
        <v>0</v>
      </c>
      <c r="AD29" s="38">
        <v>3318031</v>
      </c>
      <c r="AE29" s="38">
        <f t="shared" si="1"/>
        <v>72.598262734115181</v>
      </c>
      <c r="AF29" s="38">
        <v>643705</v>
      </c>
      <c r="AG29" s="38">
        <f t="shared" si="2"/>
        <v>14.084215823560301</v>
      </c>
      <c r="AH29" s="38">
        <v>65061</v>
      </c>
      <c r="AI29" s="38">
        <f t="shared" si="3"/>
        <v>1.4235296691755646</v>
      </c>
      <c r="AJ29" s="38">
        <v>2493743</v>
      </c>
      <c r="AK29" s="38">
        <f t="shared" si="4"/>
        <v>54.562904778575181</v>
      </c>
      <c r="AL29" s="38">
        <v>3711459</v>
      </c>
      <c r="AM29" s="38">
        <f t="shared" si="5"/>
        <v>81.206437073341505</v>
      </c>
      <c r="AN29" s="36">
        <f t="shared" si="19"/>
        <v>271308146</v>
      </c>
      <c r="AO29" s="38">
        <f t="shared" si="18"/>
        <v>5936.2013390512866</v>
      </c>
    </row>
    <row r="30" spans="1:41" s="31" customFormat="1" x14ac:dyDescent="0.2">
      <c r="A30" s="17">
        <v>27</v>
      </c>
      <c r="B30" s="56" t="s">
        <v>116</v>
      </c>
      <c r="C30" s="55">
        <v>5822</v>
      </c>
      <c r="D30" s="35">
        <v>402939</v>
      </c>
      <c r="E30" s="35">
        <f t="shared" si="6"/>
        <v>69.209721745104773</v>
      </c>
      <c r="F30" s="35">
        <v>360635</v>
      </c>
      <c r="G30" s="35">
        <f t="shared" si="7"/>
        <v>61.943490209549985</v>
      </c>
      <c r="H30" s="35">
        <v>4073271</v>
      </c>
      <c r="I30" s="35">
        <f t="shared" si="8"/>
        <v>699.63431810374436</v>
      </c>
      <c r="J30" s="35">
        <v>19618275</v>
      </c>
      <c r="K30" s="35">
        <f t="shared" si="9"/>
        <v>3369.6796633459294</v>
      </c>
      <c r="L30" s="35">
        <v>2067897</v>
      </c>
      <c r="M30" s="35">
        <f t="shared" si="10"/>
        <v>355.18670559945036</v>
      </c>
      <c r="N30" s="35">
        <v>1042855</v>
      </c>
      <c r="O30" s="35">
        <f t="shared" si="11"/>
        <v>179.12315355547921</v>
      </c>
      <c r="P30" s="35">
        <v>1793667</v>
      </c>
      <c r="Q30" s="35">
        <f t="shared" si="12"/>
        <v>308.08433527997249</v>
      </c>
      <c r="R30" s="35">
        <v>3122951</v>
      </c>
      <c r="S30" s="35">
        <f t="shared" si="13"/>
        <v>536.40518722088632</v>
      </c>
      <c r="T30" s="35">
        <v>489719</v>
      </c>
      <c r="U30" s="35">
        <f t="shared" si="14"/>
        <v>84.115252490553075</v>
      </c>
      <c r="V30" s="35">
        <v>385376</v>
      </c>
      <c r="W30" s="35">
        <f t="shared" si="15"/>
        <v>66.193060803847473</v>
      </c>
      <c r="X30" s="35">
        <v>0</v>
      </c>
      <c r="Y30" s="35">
        <f t="shared" si="16"/>
        <v>0</v>
      </c>
      <c r="Z30" s="35">
        <v>79417</v>
      </c>
      <c r="AA30" s="35">
        <f t="shared" si="17"/>
        <v>13.640845070422536</v>
      </c>
      <c r="AB30" s="35">
        <v>0</v>
      </c>
      <c r="AC30" s="35">
        <f t="shared" si="0"/>
        <v>0</v>
      </c>
      <c r="AD30" s="35">
        <v>538589</v>
      </c>
      <c r="AE30" s="35">
        <f t="shared" si="1"/>
        <v>92.509275163174166</v>
      </c>
      <c r="AF30" s="35">
        <v>125943</v>
      </c>
      <c r="AG30" s="35">
        <f t="shared" si="2"/>
        <v>21.63225695637238</v>
      </c>
      <c r="AH30" s="35">
        <v>635</v>
      </c>
      <c r="AI30" s="35">
        <f t="shared" si="3"/>
        <v>0.10906904843696325</v>
      </c>
      <c r="AJ30" s="35">
        <v>75830</v>
      </c>
      <c r="AK30" s="35">
        <f t="shared" si="4"/>
        <v>13.024733768464445</v>
      </c>
      <c r="AL30" s="35">
        <v>102220</v>
      </c>
      <c r="AM30" s="35">
        <f t="shared" si="5"/>
        <v>17.557540364136035</v>
      </c>
      <c r="AN30" s="36">
        <f t="shared" si="19"/>
        <v>34280219</v>
      </c>
      <c r="AO30" s="35">
        <f t="shared" si="18"/>
        <v>5888.048608725524</v>
      </c>
    </row>
    <row r="31" spans="1:41" s="31" customFormat="1" x14ac:dyDescent="0.2">
      <c r="A31" s="17">
        <v>28</v>
      </c>
      <c r="B31" s="56" t="s">
        <v>58</v>
      </c>
      <c r="C31" s="55">
        <v>30451</v>
      </c>
      <c r="D31" s="35">
        <v>1925905</v>
      </c>
      <c r="E31" s="35">
        <f t="shared" si="6"/>
        <v>63.246034612984793</v>
      </c>
      <c r="F31" s="35">
        <v>568991</v>
      </c>
      <c r="G31" s="35">
        <f t="shared" si="7"/>
        <v>18.685461889593117</v>
      </c>
      <c r="H31" s="35">
        <v>13476205</v>
      </c>
      <c r="I31" s="35">
        <f t="shared" si="8"/>
        <v>442.55377491707992</v>
      </c>
      <c r="J31" s="35">
        <v>109240621</v>
      </c>
      <c r="K31" s="35">
        <f t="shared" si="9"/>
        <v>3587.4231059735312</v>
      </c>
      <c r="L31" s="35">
        <v>13212301</v>
      </c>
      <c r="M31" s="35">
        <f t="shared" si="10"/>
        <v>433.88726150208532</v>
      </c>
      <c r="N31" s="35">
        <v>6285966</v>
      </c>
      <c r="O31" s="35">
        <f t="shared" si="11"/>
        <v>206.42888575087846</v>
      </c>
      <c r="P31" s="35">
        <v>10116699</v>
      </c>
      <c r="Q31" s="35">
        <f t="shared" si="12"/>
        <v>332.22879379987523</v>
      </c>
      <c r="R31" s="35">
        <v>12575720</v>
      </c>
      <c r="S31" s="35">
        <f t="shared" si="13"/>
        <v>412.98216807329811</v>
      </c>
      <c r="T31" s="35">
        <v>2271184</v>
      </c>
      <c r="U31" s="35">
        <f t="shared" si="14"/>
        <v>74.584874059965188</v>
      </c>
      <c r="V31" s="35">
        <v>1844170</v>
      </c>
      <c r="W31" s="35">
        <f t="shared" si="15"/>
        <v>60.561886309152406</v>
      </c>
      <c r="X31" s="35">
        <v>511563</v>
      </c>
      <c r="Y31" s="35">
        <f t="shared" si="16"/>
        <v>16.799546812912549</v>
      </c>
      <c r="Z31" s="35">
        <v>1186065</v>
      </c>
      <c r="AA31" s="35">
        <f t="shared" si="17"/>
        <v>38.949952382516173</v>
      </c>
      <c r="AB31" s="35">
        <v>36976</v>
      </c>
      <c r="AC31" s="35">
        <f t="shared" si="0"/>
        <v>1.214278677219139</v>
      </c>
      <c r="AD31" s="35">
        <v>3339892</v>
      </c>
      <c r="AE31" s="35">
        <f t="shared" si="1"/>
        <v>109.68086433943056</v>
      </c>
      <c r="AF31" s="35">
        <v>1058508</v>
      </c>
      <c r="AG31" s="35">
        <f t="shared" si="2"/>
        <v>34.761025910479134</v>
      </c>
      <c r="AH31" s="35">
        <v>98227</v>
      </c>
      <c r="AI31" s="35">
        <f t="shared" si="3"/>
        <v>3.2257397129815111</v>
      </c>
      <c r="AJ31" s="35">
        <v>968048</v>
      </c>
      <c r="AK31" s="35">
        <f t="shared" si="4"/>
        <v>31.790351712587437</v>
      </c>
      <c r="AL31" s="35">
        <v>1698604</v>
      </c>
      <c r="AM31" s="35">
        <f t="shared" si="5"/>
        <v>55.781550687990546</v>
      </c>
      <c r="AN31" s="36">
        <f t="shared" si="19"/>
        <v>180415645</v>
      </c>
      <c r="AO31" s="35">
        <f t="shared" si="18"/>
        <v>5924.7855571245609</v>
      </c>
    </row>
    <row r="32" spans="1:41" s="31" customFormat="1" x14ac:dyDescent="0.2">
      <c r="A32" s="17">
        <v>29</v>
      </c>
      <c r="B32" s="56" t="s">
        <v>59</v>
      </c>
      <c r="C32" s="55">
        <v>14356</v>
      </c>
      <c r="D32" s="35">
        <v>4817003</v>
      </c>
      <c r="E32" s="35">
        <f t="shared" si="6"/>
        <v>335.53935636667597</v>
      </c>
      <c r="F32" s="35">
        <v>0</v>
      </c>
      <c r="G32" s="35">
        <f t="shared" si="7"/>
        <v>0</v>
      </c>
      <c r="H32" s="35">
        <v>8099517</v>
      </c>
      <c r="I32" s="35">
        <f t="shared" si="8"/>
        <v>564.19037336305382</v>
      </c>
      <c r="J32" s="35">
        <v>46597290</v>
      </c>
      <c r="K32" s="35">
        <f t="shared" si="9"/>
        <v>3245.8407634438563</v>
      </c>
      <c r="L32" s="35">
        <v>5023974</v>
      </c>
      <c r="M32" s="35">
        <f t="shared" si="10"/>
        <v>349.95639453886878</v>
      </c>
      <c r="N32" s="35">
        <v>2497353</v>
      </c>
      <c r="O32" s="35">
        <f t="shared" si="11"/>
        <v>173.95883254388409</v>
      </c>
      <c r="P32" s="35">
        <v>5568656</v>
      </c>
      <c r="Q32" s="35">
        <f t="shared" si="12"/>
        <v>387.89746447478404</v>
      </c>
      <c r="R32" s="35">
        <v>7051027</v>
      </c>
      <c r="S32" s="35">
        <f t="shared" si="13"/>
        <v>491.15540540540542</v>
      </c>
      <c r="T32" s="35">
        <v>1115105</v>
      </c>
      <c r="U32" s="35">
        <f t="shared" si="14"/>
        <v>77.675188074672604</v>
      </c>
      <c r="V32" s="35">
        <v>1880337</v>
      </c>
      <c r="W32" s="35">
        <f t="shared" si="15"/>
        <v>130.97917247144051</v>
      </c>
      <c r="X32" s="35">
        <v>35361</v>
      </c>
      <c r="Y32" s="35">
        <f t="shared" si="16"/>
        <v>2.4631512956255226</v>
      </c>
      <c r="Z32" s="35">
        <v>43721</v>
      </c>
      <c r="AA32" s="35">
        <f t="shared" si="17"/>
        <v>3.0454862078573419</v>
      </c>
      <c r="AB32" s="35">
        <v>0</v>
      </c>
      <c r="AC32" s="35">
        <f t="shared" si="0"/>
        <v>0</v>
      </c>
      <c r="AD32" s="35">
        <v>770399</v>
      </c>
      <c r="AE32" s="35">
        <f t="shared" si="1"/>
        <v>53.663903594315968</v>
      </c>
      <c r="AF32" s="35">
        <v>48347</v>
      </c>
      <c r="AG32" s="35">
        <f t="shared" si="2"/>
        <v>3.3677208135971024</v>
      </c>
      <c r="AH32" s="35">
        <v>77653</v>
      </c>
      <c r="AI32" s="35">
        <f t="shared" si="3"/>
        <v>5.4090972415714687</v>
      </c>
      <c r="AJ32" s="35">
        <v>0</v>
      </c>
      <c r="AK32" s="35">
        <f t="shared" si="4"/>
        <v>0</v>
      </c>
      <c r="AL32" s="35">
        <v>210743</v>
      </c>
      <c r="AM32" s="35">
        <f t="shared" si="5"/>
        <v>14.679785455558651</v>
      </c>
      <c r="AN32" s="36">
        <f t="shared" si="19"/>
        <v>83836486</v>
      </c>
      <c r="AO32" s="35">
        <f t="shared" si="18"/>
        <v>5839.8220952911679</v>
      </c>
    </row>
    <row r="33" spans="1:41" x14ac:dyDescent="0.2">
      <c r="A33" s="18">
        <v>30</v>
      </c>
      <c r="B33" s="58" t="s">
        <v>60</v>
      </c>
      <c r="C33" s="54">
        <v>2649</v>
      </c>
      <c r="D33" s="32">
        <v>309307</v>
      </c>
      <c r="E33" s="32">
        <f t="shared" si="6"/>
        <v>116.76368440921102</v>
      </c>
      <c r="F33" s="32">
        <v>39883</v>
      </c>
      <c r="G33" s="32">
        <f t="shared" si="7"/>
        <v>15.055870139675349</v>
      </c>
      <c r="H33" s="32">
        <v>1652913</v>
      </c>
      <c r="I33" s="32">
        <f t="shared" si="8"/>
        <v>623.97621744054356</v>
      </c>
      <c r="J33" s="32">
        <v>8325383</v>
      </c>
      <c r="K33" s="32">
        <f t="shared" si="9"/>
        <v>3142.839939599849</v>
      </c>
      <c r="L33" s="32">
        <v>301055</v>
      </c>
      <c r="M33" s="32">
        <f t="shared" si="10"/>
        <v>113.64854662136655</v>
      </c>
      <c r="N33" s="32">
        <v>470281</v>
      </c>
      <c r="O33" s="32">
        <f t="shared" si="11"/>
        <v>177.53152132880331</v>
      </c>
      <c r="P33" s="32">
        <v>840027</v>
      </c>
      <c r="Q33" s="32">
        <f t="shared" si="12"/>
        <v>317.11098527746321</v>
      </c>
      <c r="R33" s="32">
        <v>1252337</v>
      </c>
      <c r="S33" s="32">
        <f t="shared" si="13"/>
        <v>472.75839939599848</v>
      </c>
      <c r="T33" s="32">
        <v>0</v>
      </c>
      <c r="U33" s="32">
        <f t="shared" si="14"/>
        <v>0</v>
      </c>
      <c r="V33" s="32">
        <v>176304</v>
      </c>
      <c r="W33" s="32">
        <f t="shared" si="15"/>
        <v>66.554926387315973</v>
      </c>
      <c r="X33" s="32">
        <v>0</v>
      </c>
      <c r="Y33" s="32">
        <f t="shared" si="16"/>
        <v>0</v>
      </c>
      <c r="Z33" s="32">
        <v>271084</v>
      </c>
      <c r="AA33" s="32">
        <f t="shared" si="17"/>
        <v>102.3344658361646</v>
      </c>
      <c r="AB33" s="32">
        <v>0</v>
      </c>
      <c r="AC33" s="32">
        <f t="shared" si="0"/>
        <v>0</v>
      </c>
      <c r="AD33" s="32">
        <v>366302</v>
      </c>
      <c r="AE33" s="32">
        <f t="shared" si="1"/>
        <v>138.27935069837676</v>
      </c>
      <c r="AF33" s="32">
        <v>133132</v>
      </c>
      <c r="AG33" s="32">
        <f t="shared" si="2"/>
        <v>50.257455643639112</v>
      </c>
      <c r="AH33" s="32">
        <v>859</v>
      </c>
      <c r="AI33" s="32">
        <f t="shared" si="3"/>
        <v>0.32427331068327669</v>
      </c>
      <c r="AJ33" s="32">
        <v>94595</v>
      </c>
      <c r="AK33" s="32">
        <f t="shared" si="4"/>
        <v>35.709701774254434</v>
      </c>
      <c r="AL33" s="32">
        <v>40118</v>
      </c>
      <c r="AM33" s="32">
        <f t="shared" si="5"/>
        <v>15.144582861457154</v>
      </c>
      <c r="AN33" s="33">
        <f t="shared" si="19"/>
        <v>14273580</v>
      </c>
      <c r="AO33" s="32">
        <f t="shared" si="18"/>
        <v>5388.289920724802</v>
      </c>
    </row>
    <row r="34" spans="1:41" x14ac:dyDescent="0.2">
      <c r="A34" s="46">
        <v>31</v>
      </c>
      <c r="B34" s="57" t="s">
        <v>61</v>
      </c>
      <c r="C34" s="55">
        <v>6620</v>
      </c>
      <c r="D34" s="38">
        <v>1482348</v>
      </c>
      <c r="E34" s="38">
        <f t="shared" si="6"/>
        <v>223.91963746223564</v>
      </c>
      <c r="F34" s="38">
        <v>757894</v>
      </c>
      <c r="G34" s="38">
        <f t="shared" si="7"/>
        <v>114.48549848942598</v>
      </c>
      <c r="H34" s="38">
        <v>3312610</v>
      </c>
      <c r="I34" s="38">
        <f t="shared" si="8"/>
        <v>500.39425981873114</v>
      </c>
      <c r="J34" s="38">
        <v>24412700</v>
      </c>
      <c r="K34" s="38">
        <f t="shared" si="9"/>
        <v>3687.7190332326286</v>
      </c>
      <c r="L34" s="38">
        <v>1802122</v>
      </c>
      <c r="M34" s="38">
        <f t="shared" si="10"/>
        <v>272.2238670694864</v>
      </c>
      <c r="N34" s="38">
        <v>1185983</v>
      </c>
      <c r="O34" s="38">
        <f t="shared" si="11"/>
        <v>179.15151057401812</v>
      </c>
      <c r="P34" s="38">
        <v>1314406</v>
      </c>
      <c r="Q34" s="38">
        <f t="shared" si="12"/>
        <v>198.55075528700905</v>
      </c>
      <c r="R34" s="38">
        <v>2930389</v>
      </c>
      <c r="S34" s="38">
        <f t="shared" si="13"/>
        <v>442.65694864048339</v>
      </c>
      <c r="T34" s="38">
        <v>368886</v>
      </c>
      <c r="U34" s="38">
        <f t="shared" si="14"/>
        <v>55.722960725075531</v>
      </c>
      <c r="V34" s="38">
        <v>319226</v>
      </c>
      <c r="W34" s="38">
        <f t="shared" si="15"/>
        <v>48.221450151057404</v>
      </c>
      <c r="X34" s="38">
        <v>80163</v>
      </c>
      <c r="Y34" s="38">
        <f t="shared" si="16"/>
        <v>12.109214501510573</v>
      </c>
      <c r="Z34" s="38">
        <v>230020</v>
      </c>
      <c r="AA34" s="38">
        <f t="shared" si="17"/>
        <v>34.746223564954683</v>
      </c>
      <c r="AB34" s="38">
        <v>0</v>
      </c>
      <c r="AC34" s="38">
        <f t="shared" si="0"/>
        <v>0</v>
      </c>
      <c r="AD34" s="38">
        <v>377711</v>
      </c>
      <c r="AE34" s="38">
        <f t="shared" si="1"/>
        <v>57.056042296072505</v>
      </c>
      <c r="AF34" s="38">
        <v>103116</v>
      </c>
      <c r="AG34" s="38">
        <f t="shared" si="2"/>
        <v>15.57643504531722</v>
      </c>
      <c r="AH34" s="38">
        <v>0</v>
      </c>
      <c r="AI34" s="38">
        <f t="shared" si="3"/>
        <v>0</v>
      </c>
      <c r="AJ34" s="38">
        <v>30720</v>
      </c>
      <c r="AK34" s="38">
        <f t="shared" si="4"/>
        <v>4.640483383685801</v>
      </c>
      <c r="AL34" s="38">
        <v>167966</v>
      </c>
      <c r="AM34" s="38">
        <f t="shared" si="5"/>
        <v>25.37250755287009</v>
      </c>
      <c r="AN34" s="36">
        <f t="shared" si="19"/>
        <v>38876260</v>
      </c>
      <c r="AO34" s="38">
        <f t="shared" si="18"/>
        <v>5872.546827794562</v>
      </c>
    </row>
    <row r="35" spans="1:41" s="31" customFormat="1" x14ac:dyDescent="0.2">
      <c r="A35" s="17">
        <v>32</v>
      </c>
      <c r="B35" s="56" t="s">
        <v>62</v>
      </c>
      <c r="C35" s="55">
        <v>24773</v>
      </c>
      <c r="D35" s="35">
        <v>561329</v>
      </c>
      <c r="E35" s="35">
        <f t="shared" si="6"/>
        <v>22.658902837766924</v>
      </c>
      <c r="F35" s="35">
        <v>523843</v>
      </c>
      <c r="G35" s="35">
        <f t="shared" si="7"/>
        <v>21.145723166350461</v>
      </c>
      <c r="H35" s="35">
        <v>9810048</v>
      </c>
      <c r="I35" s="35">
        <f t="shared" si="8"/>
        <v>395.99757800831549</v>
      </c>
      <c r="J35" s="35">
        <v>76800112</v>
      </c>
      <c r="K35" s="35">
        <f t="shared" si="9"/>
        <v>3100.1538772050217</v>
      </c>
      <c r="L35" s="35">
        <v>7671647</v>
      </c>
      <c r="M35" s="35">
        <f t="shared" si="10"/>
        <v>309.67775400637794</v>
      </c>
      <c r="N35" s="35">
        <v>3218836</v>
      </c>
      <c r="O35" s="35">
        <f t="shared" si="11"/>
        <v>129.93323376256407</v>
      </c>
      <c r="P35" s="35">
        <v>6819221</v>
      </c>
      <c r="Q35" s="35">
        <f t="shared" si="12"/>
        <v>275.26827594558591</v>
      </c>
      <c r="R35" s="35">
        <v>10534051</v>
      </c>
      <c r="S35" s="35">
        <f t="shared" si="13"/>
        <v>425.22306543414203</v>
      </c>
      <c r="T35" s="35">
        <v>1640588</v>
      </c>
      <c r="U35" s="35">
        <f t="shared" si="14"/>
        <v>66.224841561377303</v>
      </c>
      <c r="V35" s="35">
        <v>1208049</v>
      </c>
      <c r="W35" s="35">
        <f t="shared" si="15"/>
        <v>48.764743874379363</v>
      </c>
      <c r="X35" s="35">
        <v>0</v>
      </c>
      <c r="Y35" s="35">
        <f t="shared" si="16"/>
        <v>0</v>
      </c>
      <c r="Z35" s="35">
        <v>1118365</v>
      </c>
      <c r="AA35" s="35">
        <f t="shared" si="17"/>
        <v>45.144512170508214</v>
      </c>
      <c r="AB35" s="35">
        <v>0</v>
      </c>
      <c r="AC35" s="35">
        <f t="shared" si="0"/>
        <v>0</v>
      </c>
      <c r="AD35" s="35">
        <v>2461127</v>
      </c>
      <c r="AE35" s="35">
        <f t="shared" si="1"/>
        <v>99.347152141444312</v>
      </c>
      <c r="AF35" s="35">
        <v>352765</v>
      </c>
      <c r="AG35" s="35">
        <f t="shared" si="2"/>
        <v>14.239898276349251</v>
      </c>
      <c r="AH35" s="35">
        <v>0</v>
      </c>
      <c r="AI35" s="35">
        <f t="shared" si="3"/>
        <v>0</v>
      </c>
      <c r="AJ35" s="35">
        <v>762366</v>
      </c>
      <c r="AK35" s="35">
        <f t="shared" si="4"/>
        <v>30.77406854236467</v>
      </c>
      <c r="AL35" s="35">
        <v>268817</v>
      </c>
      <c r="AM35" s="35">
        <f t="shared" si="5"/>
        <v>10.851208977515844</v>
      </c>
      <c r="AN35" s="36">
        <f t="shared" si="19"/>
        <v>123751164</v>
      </c>
      <c r="AO35" s="35">
        <f t="shared" si="18"/>
        <v>4995.4048359100634</v>
      </c>
    </row>
    <row r="36" spans="1:41" s="31" customFormat="1" x14ac:dyDescent="0.2">
      <c r="A36" s="17">
        <v>33</v>
      </c>
      <c r="B36" s="56" t="s">
        <v>63</v>
      </c>
      <c r="C36" s="55">
        <v>1938</v>
      </c>
      <c r="D36" s="35">
        <v>876795</v>
      </c>
      <c r="E36" s="35">
        <f t="shared" si="6"/>
        <v>452.42260061919507</v>
      </c>
      <c r="F36" s="35">
        <v>0</v>
      </c>
      <c r="G36" s="35">
        <f t="shared" si="7"/>
        <v>0</v>
      </c>
      <c r="H36" s="35">
        <v>1332926</v>
      </c>
      <c r="I36" s="35">
        <f t="shared" si="8"/>
        <v>687.78431372549016</v>
      </c>
      <c r="J36" s="35">
        <v>5268843</v>
      </c>
      <c r="K36" s="35">
        <f t="shared" si="9"/>
        <v>2718.7012383900928</v>
      </c>
      <c r="L36" s="35">
        <v>408086</v>
      </c>
      <c r="M36" s="35">
        <f t="shared" si="10"/>
        <v>210.57069143446853</v>
      </c>
      <c r="N36" s="35">
        <v>448048</v>
      </c>
      <c r="O36" s="35">
        <f t="shared" si="11"/>
        <v>231.19091847265221</v>
      </c>
      <c r="P36" s="35">
        <v>959148</v>
      </c>
      <c r="Q36" s="35">
        <f t="shared" si="12"/>
        <v>494.91640866873064</v>
      </c>
      <c r="R36" s="35">
        <v>958337</v>
      </c>
      <c r="S36" s="35">
        <f t="shared" si="13"/>
        <v>494.49793601651186</v>
      </c>
      <c r="T36" s="35">
        <v>95014</v>
      </c>
      <c r="U36" s="35">
        <f t="shared" si="14"/>
        <v>49.026831785345721</v>
      </c>
      <c r="V36" s="35">
        <v>144249</v>
      </c>
      <c r="W36" s="35">
        <f t="shared" si="15"/>
        <v>74.431888544891635</v>
      </c>
      <c r="X36" s="35">
        <v>0</v>
      </c>
      <c r="Y36" s="35">
        <f t="shared" si="16"/>
        <v>0</v>
      </c>
      <c r="Z36" s="35">
        <v>12203</v>
      </c>
      <c r="AA36" s="35">
        <f t="shared" si="17"/>
        <v>6.2966976264189887</v>
      </c>
      <c r="AB36" s="35">
        <v>0</v>
      </c>
      <c r="AC36" s="35">
        <f t="shared" ref="AC36:AC67" si="20">AB36/$C36</f>
        <v>0</v>
      </c>
      <c r="AD36" s="35">
        <v>127907</v>
      </c>
      <c r="AE36" s="35">
        <f t="shared" ref="AE36:AE67" si="21">AD36/$C36</f>
        <v>65.999484004127964</v>
      </c>
      <c r="AF36" s="35">
        <v>176</v>
      </c>
      <c r="AG36" s="35">
        <f t="shared" si="2"/>
        <v>9.0815273477812181E-2</v>
      </c>
      <c r="AH36" s="35">
        <v>0</v>
      </c>
      <c r="AI36" s="35">
        <f t="shared" ref="AI36:AI67" si="22">AH36/$C36</f>
        <v>0</v>
      </c>
      <c r="AJ36" s="35">
        <v>-478</v>
      </c>
      <c r="AK36" s="35">
        <f t="shared" ref="AK36:AK67" si="23">AJ36/$C36</f>
        <v>-0.24664602683178535</v>
      </c>
      <c r="AL36" s="35">
        <v>91857</v>
      </c>
      <c r="AM36" s="35">
        <f t="shared" ref="AM36:AM67" si="24">AL36/$C36</f>
        <v>47.397832817337459</v>
      </c>
      <c r="AN36" s="36">
        <f t="shared" si="19"/>
        <v>10723111</v>
      </c>
      <c r="AO36" s="35">
        <f t="shared" si="18"/>
        <v>5533.0810113519092</v>
      </c>
    </row>
    <row r="37" spans="1:41" s="31" customFormat="1" x14ac:dyDescent="0.2">
      <c r="A37" s="17">
        <v>34</v>
      </c>
      <c r="B37" s="56" t="s">
        <v>64</v>
      </c>
      <c r="C37" s="55">
        <v>4399</v>
      </c>
      <c r="D37" s="35">
        <v>405886</v>
      </c>
      <c r="E37" s="35">
        <f t="shared" si="6"/>
        <v>92.267788133666741</v>
      </c>
      <c r="F37" s="35">
        <v>143532</v>
      </c>
      <c r="G37" s="35">
        <f t="shared" si="7"/>
        <v>32.628324619231641</v>
      </c>
      <c r="H37" s="35">
        <v>2626925</v>
      </c>
      <c r="I37" s="35">
        <f t="shared" si="8"/>
        <v>597.16412821095707</v>
      </c>
      <c r="J37" s="35">
        <v>16201608</v>
      </c>
      <c r="K37" s="35">
        <f t="shared" si="9"/>
        <v>3683.0206865196637</v>
      </c>
      <c r="L37" s="35">
        <v>2480911</v>
      </c>
      <c r="M37" s="35">
        <f t="shared" si="10"/>
        <v>563.97158445101161</v>
      </c>
      <c r="N37" s="35">
        <v>740082</v>
      </c>
      <c r="O37" s="35">
        <f t="shared" si="11"/>
        <v>168.23869061150262</v>
      </c>
      <c r="P37" s="35">
        <v>1445089</v>
      </c>
      <c r="Q37" s="35">
        <f t="shared" si="12"/>
        <v>328.50397817685837</v>
      </c>
      <c r="R37" s="35">
        <v>1604048</v>
      </c>
      <c r="S37" s="35">
        <f t="shared" si="13"/>
        <v>364.63923619004316</v>
      </c>
      <c r="T37" s="35">
        <v>248313</v>
      </c>
      <c r="U37" s="35">
        <f t="shared" si="14"/>
        <v>56.447601727665379</v>
      </c>
      <c r="V37" s="35">
        <v>397683</v>
      </c>
      <c r="W37" s="35">
        <f t="shared" si="15"/>
        <v>90.403046146851551</v>
      </c>
      <c r="X37" s="35">
        <v>0</v>
      </c>
      <c r="Y37" s="35">
        <f t="shared" si="16"/>
        <v>0</v>
      </c>
      <c r="Z37" s="35">
        <v>54499</v>
      </c>
      <c r="AA37" s="35">
        <f t="shared" si="17"/>
        <v>12.388952034553308</v>
      </c>
      <c r="AB37" s="35">
        <v>60646</v>
      </c>
      <c r="AC37" s="35">
        <f t="shared" si="20"/>
        <v>13.786315071607184</v>
      </c>
      <c r="AD37" s="35">
        <v>391825</v>
      </c>
      <c r="AE37" s="35">
        <f t="shared" si="21"/>
        <v>89.071379859058879</v>
      </c>
      <c r="AF37" s="35">
        <v>306983</v>
      </c>
      <c r="AG37" s="35">
        <f t="shared" si="2"/>
        <v>69.78472380086383</v>
      </c>
      <c r="AH37" s="35">
        <v>48048</v>
      </c>
      <c r="AI37" s="35">
        <f t="shared" si="22"/>
        <v>10.922482382359627</v>
      </c>
      <c r="AJ37" s="35">
        <v>69957</v>
      </c>
      <c r="AK37" s="35">
        <f t="shared" si="23"/>
        <v>15.902932484655604</v>
      </c>
      <c r="AL37" s="35">
        <v>82350</v>
      </c>
      <c r="AM37" s="35">
        <f t="shared" si="24"/>
        <v>18.720163673562173</v>
      </c>
      <c r="AN37" s="36">
        <f t="shared" si="19"/>
        <v>27308385</v>
      </c>
      <c r="AO37" s="35">
        <f t="shared" si="18"/>
        <v>6207.8620140941121</v>
      </c>
    </row>
    <row r="38" spans="1:41" x14ac:dyDescent="0.2">
      <c r="A38" s="18">
        <v>35</v>
      </c>
      <c r="B38" s="58" t="s">
        <v>65</v>
      </c>
      <c r="C38" s="54">
        <v>6802</v>
      </c>
      <c r="D38" s="32">
        <v>1154315</v>
      </c>
      <c r="E38" s="32">
        <f t="shared" si="6"/>
        <v>169.70229344310496</v>
      </c>
      <c r="F38" s="32">
        <v>0</v>
      </c>
      <c r="G38" s="32">
        <f t="shared" si="7"/>
        <v>0</v>
      </c>
      <c r="H38" s="32">
        <v>3215818</v>
      </c>
      <c r="I38" s="32">
        <f t="shared" si="8"/>
        <v>472.77536018817995</v>
      </c>
      <c r="J38" s="32">
        <v>24909324</v>
      </c>
      <c r="K38" s="32">
        <f t="shared" si="9"/>
        <v>3662.0588062334609</v>
      </c>
      <c r="L38" s="32">
        <v>1729868</v>
      </c>
      <c r="M38" s="32">
        <f t="shared" si="10"/>
        <v>254.31755366068802</v>
      </c>
      <c r="N38" s="32">
        <v>927893</v>
      </c>
      <c r="O38" s="32">
        <f t="shared" si="11"/>
        <v>136.41473096148192</v>
      </c>
      <c r="P38" s="32">
        <v>1235008</v>
      </c>
      <c r="Q38" s="32">
        <f t="shared" si="12"/>
        <v>181.56542193472509</v>
      </c>
      <c r="R38" s="32">
        <v>2249283</v>
      </c>
      <c r="S38" s="32">
        <f t="shared" si="13"/>
        <v>330.67965304322257</v>
      </c>
      <c r="T38" s="32">
        <v>329773</v>
      </c>
      <c r="U38" s="32">
        <f t="shared" si="14"/>
        <v>48.481770067627167</v>
      </c>
      <c r="V38" s="32">
        <v>582166</v>
      </c>
      <c r="W38" s="32">
        <f t="shared" si="15"/>
        <v>85.587474272272857</v>
      </c>
      <c r="X38" s="32">
        <v>0</v>
      </c>
      <c r="Y38" s="32">
        <f t="shared" si="16"/>
        <v>0</v>
      </c>
      <c r="Z38" s="32">
        <v>409962</v>
      </c>
      <c r="AA38" s="32">
        <f t="shared" si="17"/>
        <v>60.270802705086737</v>
      </c>
      <c r="AB38" s="32">
        <v>0</v>
      </c>
      <c r="AC38" s="32">
        <f t="shared" si="20"/>
        <v>0</v>
      </c>
      <c r="AD38" s="32">
        <v>344023</v>
      </c>
      <c r="AE38" s="32">
        <f t="shared" si="21"/>
        <v>50.576742134666276</v>
      </c>
      <c r="AF38" s="32">
        <v>131255</v>
      </c>
      <c r="AG38" s="32">
        <f t="shared" si="2"/>
        <v>19.296530432225815</v>
      </c>
      <c r="AH38" s="32">
        <v>0</v>
      </c>
      <c r="AI38" s="32">
        <f t="shared" si="22"/>
        <v>0</v>
      </c>
      <c r="AJ38" s="32">
        <v>-7814</v>
      </c>
      <c r="AK38" s="32">
        <f t="shared" si="23"/>
        <v>-1.1487797706556895</v>
      </c>
      <c r="AL38" s="32">
        <v>109352</v>
      </c>
      <c r="AM38" s="32">
        <f t="shared" si="24"/>
        <v>16.076448103498972</v>
      </c>
      <c r="AN38" s="33">
        <f t="shared" si="19"/>
        <v>37320226</v>
      </c>
      <c r="AO38" s="32">
        <f t="shared" si="18"/>
        <v>5486.6548074095854</v>
      </c>
    </row>
    <row r="39" spans="1:41" x14ac:dyDescent="0.2">
      <c r="A39" s="46">
        <v>36</v>
      </c>
      <c r="B39" s="57" t="s">
        <v>117</v>
      </c>
      <c r="C39" s="55">
        <v>10881</v>
      </c>
      <c r="D39" s="38">
        <v>6145192</v>
      </c>
      <c r="E39" s="38">
        <f t="shared" si="6"/>
        <v>564.76353276353279</v>
      </c>
      <c r="F39" s="38">
        <v>580989</v>
      </c>
      <c r="G39" s="38">
        <f t="shared" si="7"/>
        <v>53.394816652881168</v>
      </c>
      <c r="H39" s="38">
        <v>8013462</v>
      </c>
      <c r="I39" s="38">
        <f t="shared" si="8"/>
        <v>736.46374414116349</v>
      </c>
      <c r="J39" s="38">
        <v>36813224</v>
      </c>
      <c r="K39" s="38">
        <f t="shared" si="9"/>
        <v>3383.257421192905</v>
      </c>
      <c r="L39" s="38">
        <v>4736819</v>
      </c>
      <c r="M39" s="38">
        <f t="shared" si="10"/>
        <v>435.32938149067184</v>
      </c>
      <c r="N39" s="38">
        <v>2976014</v>
      </c>
      <c r="O39" s="38">
        <f t="shared" si="11"/>
        <v>273.50556015072146</v>
      </c>
      <c r="P39" s="38">
        <v>3731579</v>
      </c>
      <c r="Q39" s="38">
        <f t="shared" si="12"/>
        <v>342.94449039610328</v>
      </c>
      <c r="R39" s="38">
        <v>1803911</v>
      </c>
      <c r="S39" s="38">
        <f t="shared" si="13"/>
        <v>165.7854057531477</v>
      </c>
      <c r="T39" s="38">
        <v>103673</v>
      </c>
      <c r="U39" s="38">
        <f t="shared" si="14"/>
        <v>9.5278926569249158</v>
      </c>
      <c r="V39" s="38">
        <v>1620847</v>
      </c>
      <c r="W39" s="38">
        <f t="shared" si="15"/>
        <v>148.96121679992649</v>
      </c>
      <c r="X39" s="38">
        <v>44728</v>
      </c>
      <c r="Y39" s="38">
        <f t="shared" si="16"/>
        <v>4.1106515945225626</v>
      </c>
      <c r="Z39" s="38">
        <v>208154</v>
      </c>
      <c r="AA39" s="38">
        <f t="shared" si="17"/>
        <v>19.130043194559324</v>
      </c>
      <c r="AB39" s="38">
        <v>0</v>
      </c>
      <c r="AC39" s="38">
        <f t="shared" si="20"/>
        <v>0</v>
      </c>
      <c r="AD39" s="38">
        <v>474955</v>
      </c>
      <c r="AE39" s="38">
        <f t="shared" si="21"/>
        <v>43.649940262843486</v>
      </c>
      <c r="AF39" s="38">
        <v>0</v>
      </c>
      <c r="AG39" s="38">
        <f t="shared" si="2"/>
        <v>0</v>
      </c>
      <c r="AH39" s="38">
        <v>3465</v>
      </c>
      <c r="AI39" s="38">
        <f t="shared" si="22"/>
        <v>0.31844499586435071</v>
      </c>
      <c r="AJ39" s="38">
        <v>0</v>
      </c>
      <c r="AK39" s="38">
        <f t="shared" si="23"/>
        <v>0</v>
      </c>
      <c r="AL39" s="38">
        <v>1611103</v>
      </c>
      <c r="AM39" s="38">
        <f t="shared" si="24"/>
        <v>148.0657108721625</v>
      </c>
      <c r="AN39" s="36">
        <f t="shared" si="19"/>
        <v>68868115</v>
      </c>
      <c r="AO39" s="38">
        <f t="shared" si="18"/>
        <v>6329.2082529179306</v>
      </c>
    </row>
    <row r="40" spans="1:41" s="31" customFormat="1" x14ac:dyDescent="0.2">
      <c r="A40" s="17">
        <v>37</v>
      </c>
      <c r="B40" s="56" t="s">
        <v>66</v>
      </c>
      <c r="C40" s="55">
        <v>19718</v>
      </c>
      <c r="D40" s="35">
        <v>3380370</v>
      </c>
      <c r="E40" s="35">
        <f t="shared" si="6"/>
        <v>171.43574399026269</v>
      </c>
      <c r="F40" s="35">
        <v>65926</v>
      </c>
      <c r="G40" s="35">
        <f t="shared" si="7"/>
        <v>3.3434425398113401</v>
      </c>
      <c r="H40" s="35">
        <v>11228141</v>
      </c>
      <c r="I40" s="35">
        <f t="shared" si="8"/>
        <v>569.43609899584135</v>
      </c>
      <c r="J40" s="35">
        <v>66990559</v>
      </c>
      <c r="K40" s="35">
        <f t="shared" si="9"/>
        <v>3397.4317374987322</v>
      </c>
      <c r="L40" s="35">
        <v>9733141</v>
      </c>
      <c r="M40" s="35">
        <f t="shared" si="10"/>
        <v>493.61705041079216</v>
      </c>
      <c r="N40" s="35">
        <v>4268167</v>
      </c>
      <c r="O40" s="35">
        <f t="shared" si="11"/>
        <v>216.46044223552084</v>
      </c>
      <c r="P40" s="35">
        <v>4961854</v>
      </c>
      <c r="Q40" s="35">
        <f t="shared" si="12"/>
        <v>251.64083578456234</v>
      </c>
      <c r="R40" s="35">
        <v>12523560</v>
      </c>
      <c r="S40" s="35">
        <f t="shared" si="13"/>
        <v>635.13338066741051</v>
      </c>
      <c r="T40" s="35">
        <v>1288274</v>
      </c>
      <c r="U40" s="35">
        <f t="shared" si="14"/>
        <v>65.334922405923521</v>
      </c>
      <c r="V40" s="35">
        <v>1686833</v>
      </c>
      <c r="W40" s="35">
        <f t="shared" si="15"/>
        <v>85.54787503803631</v>
      </c>
      <c r="X40" s="35">
        <v>0</v>
      </c>
      <c r="Y40" s="35">
        <f t="shared" si="16"/>
        <v>0</v>
      </c>
      <c r="Z40" s="35">
        <v>955211</v>
      </c>
      <c r="AA40" s="35">
        <f t="shared" si="17"/>
        <v>48.44360482807587</v>
      </c>
      <c r="AB40" s="35">
        <v>0</v>
      </c>
      <c r="AC40" s="35">
        <f t="shared" si="20"/>
        <v>0</v>
      </c>
      <c r="AD40" s="35">
        <v>1414089</v>
      </c>
      <c r="AE40" s="35">
        <f t="shared" si="21"/>
        <v>71.71564053149406</v>
      </c>
      <c r="AF40" s="35">
        <v>397632</v>
      </c>
      <c r="AG40" s="35">
        <f t="shared" si="2"/>
        <v>20.165939750481794</v>
      </c>
      <c r="AH40" s="35">
        <v>445</v>
      </c>
      <c r="AI40" s="35">
        <f t="shared" si="22"/>
        <v>2.2568211786185212E-2</v>
      </c>
      <c r="AJ40" s="35">
        <v>1010327</v>
      </c>
      <c r="AK40" s="35">
        <f t="shared" si="23"/>
        <v>51.23881732427224</v>
      </c>
      <c r="AL40" s="35">
        <v>492146</v>
      </c>
      <c r="AM40" s="35">
        <f t="shared" si="24"/>
        <v>24.959225073536871</v>
      </c>
      <c r="AN40" s="36">
        <f t="shared" si="19"/>
        <v>120396675</v>
      </c>
      <c r="AO40" s="35">
        <f t="shared" si="18"/>
        <v>6105.9273252865405</v>
      </c>
    </row>
    <row r="41" spans="1:41" s="31" customFormat="1" x14ac:dyDescent="0.2">
      <c r="A41" s="17">
        <v>38</v>
      </c>
      <c r="B41" s="56" t="s">
        <v>124</v>
      </c>
      <c r="C41" s="55">
        <v>3879</v>
      </c>
      <c r="D41" s="35">
        <v>1215125</v>
      </c>
      <c r="E41" s="35">
        <f t="shared" si="6"/>
        <v>313.25728280484662</v>
      </c>
      <c r="F41" s="35">
        <v>226399</v>
      </c>
      <c r="G41" s="35">
        <f t="shared" si="7"/>
        <v>58.365300335137924</v>
      </c>
      <c r="H41" s="35">
        <v>3303379</v>
      </c>
      <c r="I41" s="35">
        <f t="shared" si="8"/>
        <v>851.60582624387723</v>
      </c>
      <c r="J41" s="35">
        <v>15436366</v>
      </c>
      <c r="K41" s="35">
        <f t="shared" si="9"/>
        <v>3979.4704820830111</v>
      </c>
      <c r="L41" s="35">
        <v>2290512</v>
      </c>
      <c r="M41" s="35">
        <f t="shared" si="10"/>
        <v>590.49033255993811</v>
      </c>
      <c r="N41" s="35">
        <v>1820628</v>
      </c>
      <c r="O41" s="35">
        <f t="shared" si="11"/>
        <v>469.35498839907194</v>
      </c>
      <c r="P41" s="35">
        <v>2398186</v>
      </c>
      <c r="Q41" s="35">
        <f t="shared" si="12"/>
        <v>618.2485176591905</v>
      </c>
      <c r="R41" s="35">
        <v>3129495</v>
      </c>
      <c r="S41" s="35">
        <f t="shared" si="13"/>
        <v>806.77880897138436</v>
      </c>
      <c r="T41" s="35">
        <v>598576</v>
      </c>
      <c r="U41" s="35">
        <f t="shared" si="14"/>
        <v>154.31193606599638</v>
      </c>
      <c r="V41" s="35">
        <v>545591</v>
      </c>
      <c r="W41" s="35">
        <f t="shared" si="15"/>
        <v>140.65248775457593</v>
      </c>
      <c r="X41" s="35">
        <v>0</v>
      </c>
      <c r="Y41" s="35">
        <f t="shared" si="16"/>
        <v>0</v>
      </c>
      <c r="Z41" s="35">
        <v>161110</v>
      </c>
      <c r="AA41" s="35">
        <f t="shared" si="17"/>
        <v>41.533900489816965</v>
      </c>
      <c r="AB41" s="35">
        <v>0</v>
      </c>
      <c r="AC41" s="35">
        <f t="shared" si="20"/>
        <v>0</v>
      </c>
      <c r="AD41" s="35">
        <v>453452</v>
      </c>
      <c r="AE41" s="35">
        <f t="shared" si="21"/>
        <v>116.89920082495489</v>
      </c>
      <c r="AF41" s="35">
        <v>159341</v>
      </c>
      <c r="AG41" s="35">
        <f t="shared" si="2"/>
        <v>41.07785511729827</v>
      </c>
      <c r="AH41" s="35"/>
      <c r="AI41" s="35">
        <f t="shared" si="22"/>
        <v>0</v>
      </c>
      <c r="AJ41" s="35">
        <v>34566</v>
      </c>
      <c r="AK41" s="35">
        <f t="shared" si="23"/>
        <v>8.9110595514307818</v>
      </c>
      <c r="AL41" s="35">
        <v>87219</v>
      </c>
      <c r="AM41" s="35">
        <f t="shared" si="24"/>
        <v>22.484918793503482</v>
      </c>
      <c r="AN41" s="36">
        <f t="shared" si="19"/>
        <v>31859945</v>
      </c>
      <c r="AO41" s="35">
        <f t="shared" si="18"/>
        <v>8213.4428976540348</v>
      </c>
    </row>
    <row r="42" spans="1:41" s="31" customFormat="1" x14ac:dyDescent="0.2">
      <c r="A42" s="17">
        <v>39</v>
      </c>
      <c r="B42" s="56" t="s">
        <v>67</v>
      </c>
      <c r="C42" s="55">
        <v>2884</v>
      </c>
      <c r="D42" s="35">
        <v>434497</v>
      </c>
      <c r="E42" s="35">
        <f t="shared" si="6"/>
        <v>150.65776699029126</v>
      </c>
      <c r="F42" s="35">
        <v>56968</v>
      </c>
      <c r="G42" s="35">
        <f t="shared" si="7"/>
        <v>19.753120665742024</v>
      </c>
      <c r="H42" s="35">
        <v>1707628</v>
      </c>
      <c r="I42" s="35">
        <f t="shared" si="8"/>
        <v>592.10402219140087</v>
      </c>
      <c r="J42" s="35">
        <v>8654040</v>
      </c>
      <c r="K42" s="35">
        <f t="shared" si="9"/>
        <v>3000.7073509015258</v>
      </c>
      <c r="L42" s="35">
        <v>671059</v>
      </c>
      <c r="M42" s="35">
        <f t="shared" si="10"/>
        <v>232.68342579750347</v>
      </c>
      <c r="N42" s="35">
        <v>616237</v>
      </c>
      <c r="O42" s="35">
        <f t="shared" si="11"/>
        <v>213.6744105409154</v>
      </c>
      <c r="P42" s="35">
        <v>757859</v>
      </c>
      <c r="Q42" s="35">
        <f t="shared" si="12"/>
        <v>262.78051317614427</v>
      </c>
      <c r="R42" s="35">
        <v>986204</v>
      </c>
      <c r="S42" s="35">
        <f t="shared" si="13"/>
        <v>341.95700416088766</v>
      </c>
      <c r="T42" s="35">
        <v>118857</v>
      </c>
      <c r="U42" s="35">
        <f t="shared" si="14"/>
        <v>41.212552011095703</v>
      </c>
      <c r="V42" s="35">
        <v>245988</v>
      </c>
      <c r="W42" s="35">
        <f t="shared" si="15"/>
        <v>85.294036061026347</v>
      </c>
      <c r="X42" s="35">
        <v>0</v>
      </c>
      <c r="Y42" s="35">
        <f t="shared" si="16"/>
        <v>0</v>
      </c>
      <c r="Z42" s="35">
        <v>709616</v>
      </c>
      <c r="AA42" s="35">
        <f t="shared" si="17"/>
        <v>246.05270457697642</v>
      </c>
      <c r="AB42" s="35">
        <v>25</v>
      </c>
      <c r="AC42" s="35">
        <f t="shared" si="20"/>
        <v>8.6685159500693477E-3</v>
      </c>
      <c r="AD42" s="35">
        <v>177439</v>
      </c>
      <c r="AE42" s="35">
        <f t="shared" si="21"/>
        <v>61.525312066574202</v>
      </c>
      <c r="AF42" s="35">
        <v>13196</v>
      </c>
      <c r="AG42" s="35">
        <f t="shared" si="2"/>
        <v>4.5755894590846049</v>
      </c>
      <c r="AH42" s="35"/>
      <c r="AI42" s="35">
        <f t="shared" si="22"/>
        <v>0</v>
      </c>
      <c r="AJ42" s="35">
        <v>51758</v>
      </c>
      <c r="AK42" s="35">
        <f t="shared" si="23"/>
        <v>17.946601941747574</v>
      </c>
      <c r="AL42" s="35">
        <v>157700</v>
      </c>
      <c r="AM42" s="35">
        <f t="shared" si="24"/>
        <v>54.680998613037445</v>
      </c>
      <c r="AN42" s="36">
        <f t="shared" si="19"/>
        <v>15359071</v>
      </c>
      <c r="AO42" s="35">
        <f t="shared" si="18"/>
        <v>5325.6140776699031</v>
      </c>
    </row>
    <row r="43" spans="1:41" x14ac:dyDescent="0.2">
      <c r="A43" s="18">
        <v>40</v>
      </c>
      <c r="B43" s="58" t="s">
        <v>68</v>
      </c>
      <c r="C43" s="54">
        <v>24061</v>
      </c>
      <c r="D43" s="32">
        <v>2014725</v>
      </c>
      <c r="E43" s="32">
        <f t="shared" si="6"/>
        <v>83.734050953825687</v>
      </c>
      <c r="F43" s="32">
        <v>30344</v>
      </c>
      <c r="G43" s="32">
        <f t="shared" si="7"/>
        <v>1.2611279664186859</v>
      </c>
      <c r="H43" s="32">
        <v>11054149</v>
      </c>
      <c r="I43" s="32">
        <f t="shared" si="8"/>
        <v>459.42184447861683</v>
      </c>
      <c r="J43" s="32">
        <v>77750422</v>
      </c>
      <c r="K43" s="32">
        <f t="shared" si="9"/>
        <v>3231.3878059931008</v>
      </c>
      <c r="L43" s="32">
        <v>5313129</v>
      </c>
      <c r="M43" s="32">
        <f t="shared" si="10"/>
        <v>220.81912638709946</v>
      </c>
      <c r="N43" s="32">
        <v>2813001</v>
      </c>
      <c r="O43" s="32">
        <f t="shared" si="11"/>
        <v>116.91122563484477</v>
      </c>
      <c r="P43" s="32">
        <v>8678368</v>
      </c>
      <c r="Q43" s="32">
        <f t="shared" si="12"/>
        <v>360.68193341922614</v>
      </c>
      <c r="R43" s="32">
        <v>10240788</v>
      </c>
      <c r="S43" s="32">
        <f t="shared" si="13"/>
        <v>425.61772162420516</v>
      </c>
      <c r="T43" s="32">
        <v>1218725</v>
      </c>
      <c r="U43" s="32">
        <f t="shared" si="14"/>
        <v>50.651469182494495</v>
      </c>
      <c r="V43" s="32">
        <v>1022033</v>
      </c>
      <c r="W43" s="32">
        <f t="shared" si="15"/>
        <v>42.476746602385603</v>
      </c>
      <c r="X43" s="32">
        <v>224441</v>
      </c>
      <c r="Y43" s="32">
        <f t="shared" si="16"/>
        <v>9.3279996675117403</v>
      </c>
      <c r="Z43" s="32">
        <v>136182</v>
      </c>
      <c r="AA43" s="32">
        <f t="shared" si="17"/>
        <v>5.6598645110344545</v>
      </c>
      <c r="AB43" s="32">
        <v>2299</v>
      </c>
      <c r="AC43" s="32">
        <f t="shared" si="20"/>
        <v>9.5548813432525664E-2</v>
      </c>
      <c r="AD43" s="32">
        <v>1002265</v>
      </c>
      <c r="AE43" s="32">
        <f t="shared" si="21"/>
        <v>41.655168114375961</v>
      </c>
      <c r="AF43" s="32">
        <v>770731</v>
      </c>
      <c r="AG43" s="32">
        <f t="shared" si="2"/>
        <v>32.032376044220939</v>
      </c>
      <c r="AH43" s="32">
        <v>16913</v>
      </c>
      <c r="AI43" s="32">
        <f t="shared" si="22"/>
        <v>0.70292174057603596</v>
      </c>
      <c r="AJ43" s="32">
        <v>812420</v>
      </c>
      <c r="AK43" s="32">
        <f t="shared" si="23"/>
        <v>33.765013922945847</v>
      </c>
      <c r="AL43" s="32">
        <v>314643</v>
      </c>
      <c r="AM43" s="32">
        <f t="shared" si="24"/>
        <v>13.076887909895682</v>
      </c>
      <c r="AN43" s="33">
        <f t="shared" si="19"/>
        <v>123415578</v>
      </c>
      <c r="AO43" s="32">
        <f t="shared" si="18"/>
        <v>5129.2788329662108</v>
      </c>
    </row>
    <row r="44" spans="1:41" x14ac:dyDescent="0.2">
      <c r="A44" s="46">
        <v>41</v>
      </c>
      <c r="B44" s="57" t="s">
        <v>69</v>
      </c>
      <c r="C44" s="55">
        <v>1497</v>
      </c>
      <c r="D44" s="38">
        <v>686979</v>
      </c>
      <c r="E44" s="38">
        <f t="shared" si="6"/>
        <v>458.90380761523045</v>
      </c>
      <c r="F44" s="38">
        <v>474606</v>
      </c>
      <c r="G44" s="38">
        <f t="shared" si="7"/>
        <v>317.0380761523046</v>
      </c>
      <c r="H44" s="38">
        <v>1420359</v>
      </c>
      <c r="I44" s="38">
        <f t="shared" si="8"/>
        <v>948.80360721442889</v>
      </c>
      <c r="J44" s="38">
        <v>8814250</v>
      </c>
      <c r="K44" s="38">
        <f t="shared" si="9"/>
        <v>5887.9425517702075</v>
      </c>
      <c r="L44" s="38">
        <v>868830</v>
      </c>
      <c r="M44" s="38">
        <f t="shared" si="10"/>
        <v>580.38076152304609</v>
      </c>
      <c r="N44" s="38">
        <v>694563</v>
      </c>
      <c r="O44" s="38">
        <f t="shared" si="11"/>
        <v>463.96993987975952</v>
      </c>
      <c r="P44" s="38">
        <v>1093584</v>
      </c>
      <c r="Q44" s="38">
        <f t="shared" si="12"/>
        <v>730.51703406813624</v>
      </c>
      <c r="R44" s="38">
        <v>1977743</v>
      </c>
      <c r="S44" s="38">
        <f t="shared" si="13"/>
        <v>1321.1376085504342</v>
      </c>
      <c r="T44" s="38">
        <v>104352</v>
      </c>
      <c r="U44" s="38">
        <f t="shared" si="14"/>
        <v>69.707414829659314</v>
      </c>
      <c r="V44" s="38">
        <v>80484</v>
      </c>
      <c r="W44" s="38">
        <f t="shared" si="15"/>
        <v>53.763527054108216</v>
      </c>
      <c r="X44" s="38">
        <v>0</v>
      </c>
      <c r="Y44" s="38">
        <f t="shared" si="16"/>
        <v>0</v>
      </c>
      <c r="Z44" s="38">
        <v>21854</v>
      </c>
      <c r="AA44" s="38">
        <f t="shared" si="17"/>
        <v>14.598530394121576</v>
      </c>
      <c r="AB44" s="38">
        <v>0</v>
      </c>
      <c r="AC44" s="38">
        <f t="shared" si="20"/>
        <v>0</v>
      </c>
      <c r="AD44" s="38">
        <v>42070</v>
      </c>
      <c r="AE44" s="38">
        <f t="shared" si="21"/>
        <v>28.102872411489646</v>
      </c>
      <c r="AF44" s="38">
        <v>46663</v>
      </c>
      <c r="AG44" s="38">
        <f t="shared" si="2"/>
        <v>31.171008684034735</v>
      </c>
      <c r="AH44" s="38">
        <v>0</v>
      </c>
      <c r="AI44" s="38">
        <f t="shared" si="22"/>
        <v>0</v>
      </c>
      <c r="AJ44" s="38">
        <v>0</v>
      </c>
      <c r="AK44" s="38">
        <f t="shared" si="23"/>
        <v>0</v>
      </c>
      <c r="AL44" s="38">
        <v>0</v>
      </c>
      <c r="AM44" s="38">
        <f t="shared" si="24"/>
        <v>0</v>
      </c>
      <c r="AN44" s="36">
        <f t="shared" si="19"/>
        <v>16326337</v>
      </c>
      <c r="AO44" s="38">
        <f t="shared" si="18"/>
        <v>10906.036740146961</v>
      </c>
    </row>
    <row r="45" spans="1:41" s="31" customFormat="1" x14ac:dyDescent="0.2">
      <c r="A45" s="17">
        <v>42</v>
      </c>
      <c r="B45" s="56" t="s">
        <v>70</v>
      </c>
      <c r="C45" s="55">
        <v>3428</v>
      </c>
      <c r="D45" s="35">
        <v>243982</v>
      </c>
      <c r="E45" s="35">
        <f t="shared" si="6"/>
        <v>71.173278879813296</v>
      </c>
      <c r="F45" s="35">
        <v>163337</v>
      </c>
      <c r="G45" s="35">
        <f t="shared" si="7"/>
        <v>47.647899649941657</v>
      </c>
      <c r="H45" s="35">
        <v>2854171</v>
      </c>
      <c r="I45" s="35">
        <f t="shared" si="8"/>
        <v>832.60530921820305</v>
      </c>
      <c r="J45" s="35">
        <v>11721410</v>
      </c>
      <c r="K45" s="35">
        <f t="shared" si="9"/>
        <v>3419.3144690781796</v>
      </c>
      <c r="L45" s="35">
        <v>589675</v>
      </c>
      <c r="M45" s="35">
        <f t="shared" si="10"/>
        <v>172.01721120186698</v>
      </c>
      <c r="N45" s="35">
        <v>775356</v>
      </c>
      <c r="O45" s="35">
        <f t="shared" si="11"/>
        <v>226.18319719953325</v>
      </c>
      <c r="P45" s="35">
        <v>931979</v>
      </c>
      <c r="Q45" s="35">
        <f t="shared" si="12"/>
        <v>271.87252042007003</v>
      </c>
      <c r="R45" s="35">
        <v>1937618</v>
      </c>
      <c r="S45" s="35">
        <f t="shared" si="13"/>
        <v>565.23278879813302</v>
      </c>
      <c r="T45" s="35">
        <v>182257</v>
      </c>
      <c r="U45" s="35">
        <f t="shared" si="14"/>
        <v>53.1671528588098</v>
      </c>
      <c r="V45" s="35">
        <v>97986</v>
      </c>
      <c r="W45" s="35">
        <f t="shared" si="15"/>
        <v>28.584014002333721</v>
      </c>
      <c r="X45" s="35">
        <v>0</v>
      </c>
      <c r="Y45" s="35">
        <f t="shared" si="16"/>
        <v>0</v>
      </c>
      <c r="Z45" s="35">
        <v>0</v>
      </c>
      <c r="AA45" s="35">
        <f t="shared" si="17"/>
        <v>0</v>
      </c>
      <c r="AB45" s="35">
        <v>0</v>
      </c>
      <c r="AC45" s="35">
        <f t="shared" si="20"/>
        <v>0</v>
      </c>
      <c r="AD45" s="35">
        <v>364527</v>
      </c>
      <c r="AE45" s="35">
        <f t="shared" si="21"/>
        <v>106.33809801633606</v>
      </c>
      <c r="AF45" s="35">
        <v>115213</v>
      </c>
      <c r="AG45" s="35">
        <f t="shared" si="2"/>
        <v>33.60939323220537</v>
      </c>
      <c r="AH45" s="35">
        <v>0</v>
      </c>
      <c r="AI45" s="35">
        <f t="shared" si="22"/>
        <v>0</v>
      </c>
      <c r="AJ45" s="35">
        <v>121832</v>
      </c>
      <c r="AK45" s="35">
        <f t="shared" si="23"/>
        <v>35.540256709451576</v>
      </c>
      <c r="AL45" s="35">
        <v>81133</v>
      </c>
      <c r="AM45" s="35">
        <f t="shared" si="24"/>
        <v>23.667736289381562</v>
      </c>
      <c r="AN45" s="36">
        <f t="shared" si="19"/>
        <v>20180476</v>
      </c>
      <c r="AO45" s="35">
        <f t="shared" si="18"/>
        <v>5886.9533255542592</v>
      </c>
    </row>
    <row r="46" spans="1:41" s="31" customFormat="1" x14ac:dyDescent="0.2">
      <c r="A46" s="17">
        <v>43</v>
      </c>
      <c r="B46" s="56" t="s">
        <v>71</v>
      </c>
      <c r="C46" s="55">
        <v>4271</v>
      </c>
      <c r="D46" s="35">
        <v>731591</v>
      </c>
      <c r="E46" s="35">
        <f t="shared" si="6"/>
        <v>171.29267150550223</v>
      </c>
      <c r="F46" s="35">
        <v>0</v>
      </c>
      <c r="G46" s="35">
        <f t="shared" si="7"/>
        <v>0</v>
      </c>
      <c r="H46" s="35">
        <v>2775765</v>
      </c>
      <c r="I46" s="35">
        <f t="shared" si="8"/>
        <v>649.90985717630531</v>
      </c>
      <c r="J46" s="35">
        <v>18406356</v>
      </c>
      <c r="K46" s="35">
        <f t="shared" si="9"/>
        <v>4309.6127370639197</v>
      </c>
      <c r="L46" s="35">
        <v>913384</v>
      </c>
      <c r="M46" s="35">
        <f t="shared" si="10"/>
        <v>213.85717630531491</v>
      </c>
      <c r="N46" s="35">
        <v>945324</v>
      </c>
      <c r="O46" s="35">
        <f t="shared" si="11"/>
        <v>221.33551861390774</v>
      </c>
      <c r="P46" s="35">
        <v>2831029</v>
      </c>
      <c r="Q46" s="35">
        <f t="shared" si="12"/>
        <v>662.84921564036529</v>
      </c>
      <c r="R46" s="35">
        <v>3334733</v>
      </c>
      <c r="S46" s="35">
        <f t="shared" si="13"/>
        <v>780.78506204635914</v>
      </c>
      <c r="T46" s="35">
        <v>0</v>
      </c>
      <c r="U46" s="35">
        <f t="shared" si="14"/>
        <v>0</v>
      </c>
      <c r="V46" s="35">
        <v>424655</v>
      </c>
      <c r="W46" s="35">
        <f t="shared" si="15"/>
        <v>99.427534535237655</v>
      </c>
      <c r="X46" s="35">
        <v>0</v>
      </c>
      <c r="Y46" s="35">
        <f t="shared" si="16"/>
        <v>0</v>
      </c>
      <c r="Z46" s="35">
        <v>82763</v>
      </c>
      <c r="AA46" s="35">
        <f t="shared" si="17"/>
        <v>19.377897447904473</v>
      </c>
      <c r="AB46" s="35">
        <v>0</v>
      </c>
      <c r="AC46" s="35">
        <f t="shared" si="20"/>
        <v>0</v>
      </c>
      <c r="AD46" s="35">
        <v>251480</v>
      </c>
      <c r="AE46" s="35">
        <f t="shared" si="21"/>
        <v>58.880824162959492</v>
      </c>
      <c r="AF46" s="35">
        <v>155495</v>
      </c>
      <c r="AG46" s="35">
        <f t="shared" si="2"/>
        <v>36.407164598454692</v>
      </c>
      <c r="AH46" s="35">
        <v>0</v>
      </c>
      <c r="AI46" s="35">
        <f t="shared" si="22"/>
        <v>0</v>
      </c>
      <c r="AJ46" s="35">
        <v>0</v>
      </c>
      <c r="AK46" s="35">
        <f t="shared" si="23"/>
        <v>0</v>
      </c>
      <c r="AL46" s="35">
        <v>156606</v>
      </c>
      <c r="AM46" s="35">
        <f t="shared" si="24"/>
        <v>36.667291032545073</v>
      </c>
      <c r="AN46" s="36">
        <f t="shared" si="19"/>
        <v>31009181</v>
      </c>
      <c r="AO46" s="35">
        <f t="shared" si="18"/>
        <v>7260.402950128775</v>
      </c>
    </row>
    <row r="47" spans="1:41" s="31" customFormat="1" x14ac:dyDescent="0.2">
      <c r="A47" s="17">
        <v>44</v>
      </c>
      <c r="B47" s="56" t="s">
        <v>125</v>
      </c>
      <c r="C47" s="55">
        <v>6285</v>
      </c>
      <c r="D47" s="35">
        <v>174477</v>
      </c>
      <c r="E47" s="35">
        <f t="shared" si="6"/>
        <v>27.760859188544153</v>
      </c>
      <c r="F47" s="35">
        <v>0</v>
      </c>
      <c r="G47" s="35">
        <f t="shared" si="7"/>
        <v>0</v>
      </c>
      <c r="H47" s="35">
        <v>3836051</v>
      </c>
      <c r="I47" s="35">
        <f t="shared" si="8"/>
        <v>610.35019888623708</v>
      </c>
      <c r="J47" s="35">
        <v>23091536</v>
      </c>
      <c r="K47" s="35">
        <f t="shared" si="9"/>
        <v>3674.0709626093876</v>
      </c>
      <c r="L47" s="35">
        <v>2750849</v>
      </c>
      <c r="M47" s="35">
        <f t="shared" si="10"/>
        <v>437.68480509148765</v>
      </c>
      <c r="N47" s="35">
        <v>1066390</v>
      </c>
      <c r="O47" s="35">
        <f t="shared" si="11"/>
        <v>169.67223548130468</v>
      </c>
      <c r="P47" s="35">
        <v>2014752</v>
      </c>
      <c r="Q47" s="35">
        <f t="shared" si="12"/>
        <v>320.56515513126493</v>
      </c>
      <c r="R47" s="35">
        <v>2811629</v>
      </c>
      <c r="S47" s="35">
        <f t="shared" si="13"/>
        <v>447.35544948289578</v>
      </c>
      <c r="T47" s="35">
        <v>398652</v>
      </c>
      <c r="U47" s="35">
        <f t="shared" si="14"/>
        <v>63.429116945107396</v>
      </c>
      <c r="V47" s="35">
        <v>494251</v>
      </c>
      <c r="W47" s="35">
        <f t="shared" si="15"/>
        <v>78.639777247414486</v>
      </c>
      <c r="X47" s="35">
        <v>0</v>
      </c>
      <c r="Y47" s="35">
        <f t="shared" si="16"/>
        <v>0</v>
      </c>
      <c r="Z47" s="35">
        <v>71047</v>
      </c>
      <c r="AA47" s="35">
        <f t="shared" si="17"/>
        <v>11.304216388225935</v>
      </c>
      <c r="AB47" s="35">
        <v>0</v>
      </c>
      <c r="AC47" s="35">
        <f t="shared" si="20"/>
        <v>0</v>
      </c>
      <c r="AD47" s="35">
        <v>620253</v>
      </c>
      <c r="AE47" s="35">
        <f t="shared" si="21"/>
        <v>98.687828162291169</v>
      </c>
      <c r="AF47" s="35">
        <v>118258</v>
      </c>
      <c r="AG47" s="35">
        <f t="shared" si="2"/>
        <v>18.815910898965793</v>
      </c>
      <c r="AH47" s="35"/>
      <c r="AI47" s="35">
        <f t="shared" si="22"/>
        <v>0</v>
      </c>
      <c r="AJ47" s="35"/>
      <c r="AK47" s="35">
        <f t="shared" si="23"/>
        <v>0</v>
      </c>
      <c r="AL47" s="35">
        <v>170377</v>
      </c>
      <c r="AM47" s="35">
        <f t="shared" si="24"/>
        <v>27.108512330946699</v>
      </c>
      <c r="AN47" s="36">
        <f t="shared" si="19"/>
        <v>37618522</v>
      </c>
      <c r="AO47" s="35">
        <f t="shared" si="18"/>
        <v>5985.4450278440736</v>
      </c>
    </row>
    <row r="48" spans="1:41" x14ac:dyDescent="0.2">
      <c r="A48" s="18">
        <v>45</v>
      </c>
      <c r="B48" s="58" t="s">
        <v>118</v>
      </c>
      <c r="C48" s="54">
        <v>9743</v>
      </c>
      <c r="D48" s="32">
        <v>2341890</v>
      </c>
      <c r="E48" s="32">
        <f t="shared" si="6"/>
        <v>240.366416914708</v>
      </c>
      <c r="F48" s="32">
        <v>1388927</v>
      </c>
      <c r="G48" s="32">
        <f t="shared" si="7"/>
        <v>142.55639946628349</v>
      </c>
      <c r="H48" s="32">
        <v>6023005</v>
      </c>
      <c r="I48" s="32">
        <f t="shared" si="8"/>
        <v>618.18792979575085</v>
      </c>
      <c r="J48" s="32">
        <v>45952835</v>
      </c>
      <c r="K48" s="32">
        <f t="shared" si="9"/>
        <v>4716.4974853741151</v>
      </c>
      <c r="L48" s="32">
        <v>3668010</v>
      </c>
      <c r="M48" s="32">
        <f t="shared" si="10"/>
        <v>376.47644462691164</v>
      </c>
      <c r="N48" s="32">
        <v>3274481</v>
      </c>
      <c r="O48" s="32">
        <f t="shared" si="11"/>
        <v>336.08549728009854</v>
      </c>
      <c r="P48" s="32">
        <v>5799560</v>
      </c>
      <c r="Q48" s="32">
        <f t="shared" si="12"/>
        <v>595.25402853330593</v>
      </c>
      <c r="R48" s="32">
        <v>7100685</v>
      </c>
      <c r="S48" s="32">
        <f t="shared" si="13"/>
        <v>728.79862465359747</v>
      </c>
      <c r="T48" s="32">
        <v>1917892</v>
      </c>
      <c r="U48" s="32">
        <f t="shared" si="14"/>
        <v>196.84819870676384</v>
      </c>
      <c r="V48" s="32">
        <v>1392897</v>
      </c>
      <c r="W48" s="32">
        <f t="shared" si="15"/>
        <v>142.96387149748537</v>
      </c>
      <c r="X48" s="32">
        <v>0</v>
      </c>
      <c r="Y48" s="32">
        <f t="shared" si="16"/>
        <v>0</v>
      </c>
      <c r="Z48" s="32">
        <v>271109</v>
      </c>
      <c r="AA48" s="32">
        <f t="shared" si="17"/>
        <v>27.826028943857128</v>
      </c>
      <c r="AB48" s="32">
        <v>0</v>
      </c>
      <c r="AC48" s="32">
        <f t="shared" si="20"/>
        <v>0</v>
      </c>
      <c r="AD48" s="32">
        <v>985449</v>
      </c>
      <c r="AE48" s="32">
        <f t="shared" si="21"/>
        <v>101.14430873447603</v>
      </c>
      <c r="AF48" s="32">
        <v>223008</v>
      </c>
      <c r="AG48" s="32">
        <f t="shared" si="2"/>
        <v>22.889048547675255</v>
      </c>
      <c r="AH48" s="32">
        <v>5260</v>
      </c>
      <c r="AI48" s="32">
        <f t="shared" si="22"/>
        <v>0.53987478189469362</v>
      </c>
      <c r="AJ48" s="32">
        <v>375325</v>
      </c>
      <c r="AK48" s="32">
        <f t="shared" si="23"/>
        <v>38.522528995176025</v>
      </c>
      <c r="AL48" s="32">
        <v>737543</v>
      </c>
      <c r="AM48" s="32">
        <f t="shared" si="24"/>
        <v>75.699784460638412</v>
      </c>
      <c r="AN48" s="33">
        <f t="shared" si="19"/>
        <v>81457876</v>
      </c>
      <c r="AO48" s="32">
        <f t="shared" si="18"/>
        <v>8360.6564713127373</v>
      </c>
    </row>
    <row r="49" spans="1:41" x14ac:dyDescent="0.2">
      <c r="A49" s="46">
        <v>46</v>
      </c>
      <c r="B49" s="57" t="s">
        <v>72</v>
      </c>
      <c r="C49" s="55">
        <v>803</v>
      </c>
      <c r="D49" s="38">
        <v>366746</v>
      </c>
      <c r="E49" s="38">
        <f t="shared" si="6"/>
        <v>456.71980074719801</v>
      </c>
      <c r="F49" s="38">
        <v>0</v>
      </c>
      <c r="G49" s="38">
        <f t="shared" si="7"/>
        <v>0</v>
      </c>
      <c r="H49" s="38">
        <v>866280</v>
      </c>
      <c r="I49" s="38">
        <f t="shared" si="8"/>
        <v>1078.8044831880447</v>
      </c>
      <c r="J49" s="38">
        <v>2196809</v>
      </c>
      <c r="K49" s="38">
        <f t="shared" si="9"/>
        <v>2735.7521793275218</v>
      </c>
      <c r="L49" s="38">
        <v>162635</v>
      </c>
      <c r="M49" s="38">
        <f t="shared" si="10"/>
        <v>202.53424657534248</v>
      </c>
      <c r="N49" s="38">
        <v>208150</v>
      </c>
      <c r="O49" s="38">
        <f t="shared" si="11"/>
        <v>259.21544209215443</v>
      </c>
      <c r="P49" s="38">
        <v>148836</v>
      </c>
      <c r="Q49" s="38">
        <f t="shared" si="12"/>
        <v>185.34993773349939</v>
      </c>
      <c r="R49" s="38">
        <v>495073</v>
      </c>
      <c r="S49" s="38">
        <f t="shared" si="13"/>
        <v>616.52926525529267</v>
      </c>
      <c r="T49" s="38">
        <v>34485</v>
      </c>
      <c r="U49" s="38">
        <f t="shared" si="14"/>
        <v>42.945205479452056</v>
      </c>
      <c r="V49" s="38">
        <v>0</v>
      </c>
      <c r="W49" s="38">
        <f t="shared" si="15"/>
        <v>0</v>
      </c>
      <c r="X49" s="38">
        <v>0</v>
      </c>
      <c r="Y49" s="38">
        <f t="shared" si="16"/>
        <v>0</v>
      </c>
      <c r="Z49" s="38">
        <v>0</v>
      </c>
      <c r="AA49" s="38">
        <f t="shared" si="17"/>
        <v>0</v>
      </c>
      <c r="AB49" s="38">
        <v>0</v>
      </c>
      <c r="AC49" s="38">
        <f t="shared" si="20"/>
        <v>0</v>
      </c>
      <c r="AD49" s="38">
        <v>42945</v>
      </c>
      <c r="AE49" s="38">
        <f t="shared" si="21"/>
        <v>53.480697384806973</v>
      </c>
      <c r="AF49" s="38">
        <v>11912</v>
      </c>
      <c r="AG49" s="38">
        <f t="shared" si="2"/>
        <v>14.834371108343712</v>
      </c>
      <c r="AH49" s="38">
        <v>225</v>
      </c>
      <c r="AI49" s="38">
        <f t="shared" si="22"/>
        <v>0.28019925280199254</v>
      </c>
      <c r="AJ49" s="38">
        <v>0</v>
      </c>
      <c r="AK49" s="38">
        <f t="shared" si="23"/>
        <v>0</v>
      </c>
      <c r="AL49" s="38">
        <v>21038</v>
      </c>
      <c r="AM49" s="38">
        <f t="shared" si="24"/>
        <v>26.199252801992529</v>
      </c>
      <c r="AN49" s="36">
        <f t="shared" si="19"/>
        <v>4555134</v>
      </c>
      <c r="AO49" s="38">
        <f t="shared" si="18"/>
        <v>5672.6450809464504</v>
      </c>
    </row>
    <row r="50" spans="1:41" s="31" customFormat="1" x14ac:dyDescent="0.2">
      <c r="A50" s="17">
        <v>47</v>
      </c>
      <c r="B50" s="56" t="s">
        <v>73</v>
      </c>
      <c r="C50" s="55">
        <v>3803</v>
      </c>
      <c r="D50" s="35">
        <v>273154</v>
      </c>
      <c r="E50" s="35">
        <f t="shared" si="6"/>
        <v>71.82592689981594</v>
      </c>
      <c r="F50" s="35">
        <v>95097</v>
      </c>
      <c r="G50" s="35">
        <f t="shared" si="7"/>
        <v>25.005784906652643</v>
      </c>
      <c r="H50" s="35">
        <v>3216323</v>
      </c>
      <c r="I50" s="35">
        <f t="shared" si="8"/>
        <v>845.73310544307128</v>
      </c>
      <c r="J50" s="35">
        <v>17533934</v>
      </c>
      <c r="K50" s="35">
        <f t="shared" si="9"/>
        <v>4610.5532474362344</v>
      </c>
      <c r="L50" s="35">
        <v>1650753</v>
      </c>
      <c r="M50" s="35">
        <f t="shared" si="10"/>
        <v>434.06600052590062</v>
      </c>
      <c r="N50" s="35">
        <v>830418</v>
      </c>
      <c r="O50" s="35">
        <f t="shared" si="11"/>
        <v>218.35866421246385</v>
      </c>
      <c r="P50" s="35">
        <v>1409058</v>
      </c>
      <c r="Q50" s="35">
        <f t="shared" si="12"/>
        <v>370.51222718906126</v>
      </c>
      <c r="R50" s="35">
        <v>2102177</v>
      </c>
      <c r="S50" s="35">
        <f t="shared" si="13"/>
        <v>552.76807783328945</v>
      </c>
      <c r="T50" s="35">
        <v>25187</v>
      </c>
      <c r="U50" s="35">
        <f t="shared" si="14"/>
        <v>6.6229292663686561</v>
      </c>
      <c r="V50" s="35">
        <v>411903</v>
      </c>
      <c r="W50" s="35">
        <f t="shared" si="15"/>
        <v>108.31001840652117</v>
      </c>
      <c r="X50" s="35">
        <v>0</v>
      </c>
      <c r="Y50" s="35">
        <f t="shared" si="16"/>
        <v>0</v>
      </c>
      <c r="Z50" s="35">
        <v>6812</v>
      </c>
      <c r="AA50" s="35">
        <f t="shared" si="17"/>
        <v>1.791217459900079</v>
      </c>
      <c r="AB50" s="35">
        <v>0</v>
      </c>
      <c r="AC50" s="35">
        <f t="shared" si="20"/>
        <v>0</v>
      </c>
      <c r="AD50" s="35">
        <v>574858</v>
      </c>
      <c r="AE50" s="35">
        <f t="shared" si="21"/>
        <v>151.15908493294768</v>
      </c>
      <c r="AF50" s="35">
        <v>50861</v>
      </c>
      <c r="AG50" s="35">
        <f t="shared" si="2"/>
        <v>13.37391533000263</v>
      </c>
      <c r="AH50" s="35"/>
      <c r="AI50" s="35">
        <f t="shared" si="22"/>
        <v>0</v>
      </c>
      <c r="AJ50" s="35">
        <v>44989</v>
      </c>
      <c r="AK50" s="35">
        <f t="shared" si="23"/>
        <v>11.829871154351828</v>
      </c>
      <c r="AL50" s="35">
        <v>497153</v>
      </c>
      <c r="AM50" s="35">
        <f t="shared" si="24"/>
        <v>130.72653168551145</v>
      </c>
      <c r="AN50" s="36">
        <f t="shared" si="19"/>
        <v>28722677</v>
      </c>
      <c r="AO50" s="35">
        <f t="shared" si="18"/>
        <v>7552.6366026820933</v>
      </c>
    </row>
    <row r="51" spans="1:41" s="31" customFormat="1" x14ac:dyDescent="0.2">
      <c r="A51" s="17">
        <v>48</v>
      </c>
      <c r="B51" s="56" t="s">
        <v>74</v>
      </c>
      <c r="C51" s="55">
        <v>6423</v>
      </c>
      <c r="D51" s="35">
        <v>480865</v>
      </c>
      <c r="E51" s="35">
        <f t="shared" si="6"/>
        <v>74.86610618091234</v>
      </c>
      <c r="F51" s="35">
        <v>0</v>
      </c>
      <c r="G51" s="35">
        <f t="shared" si="7"/>
        <v>0</v>
      </c>
      <c r="H51" s="35">
        <v>4079457</v>
      </c>
      <c r="I51" s="35">
        <f t="shared" si="8"/>
        <v>635.13264829518914</v>
      </c>
      <c r="J51" s="35">
        <v>24863374</v>
      </c>
      <c r="K51" s="35">
        <f t="shared" si="9"/>
        <v>3870.9908142612485</v>
      </c>
      <c r="L51" s="35">
        <v>2887850</v>
      </c>
      <c r="M51" s="35">
        <f t="shared" si="10"/>
        <v>449.61077378172195</v>
      </c>
      <c r="N51" s="35">
        <v>1482884</v>
      </c>
      <c r="O51" s="35">
        <f t="shared" si="11"/>
        <v>230.87093258601899</v>
      </c>
      <c r="P51" s="35">
        <v>2008332</v>
      </c>
      <c r="Q51" s="35">
        <f t="shared" si="12"/>
        <v>312.6781877627277</v>
      </c>
      <c r="R51" s="35">
        <v>3630321</v>
      </c>
      <c r="S51" s="35">
        <f t="shared" si="13"/>
        <v>565.20644558617471</v>
      </c>
      <c r="T51" s="35">
        <v>241233</v>
      </c>
      <c r="U51" s="35">
        <f t="shared" si="14"/>
        <v>37.557683325548808</v>
      </c>
      <c r="V51" s="35">
        <v>726513</v>
      </c>
      <c r="W51" s="35">
        <f t="shared" si="15"/>
        <v>113.11116300794022</v>
      </c>
      <c r="X51" s="35">
        <v>0</v>
      </c>
      <c r="Y51" s="35">
        <f t="shared" si="16"/>
        <v>0</v>
      </c>
      <c r="Z51" s="35">
        <v>176565</v>
      </c>
      <c r="AA51" s="35">
        <f t="shared" si="17"/>
        <v>27.489490892106492</v>
      </c>
      <c r="AB51" s="35">
        <v>0</v>
      </c>
      <c r="AC51" s="35">
        <f t="shared" si="20"/>
        <v>0</v>
      </c>
      <c r="AD51" s="35">
        <v>677569</v>
      </c>
      <c r="AE51" s="35">
        <f t="shared" si="21"/>
        <v>105.4910477969796</v>
      </c>
      <c r="AF51" s="35">
        <v>317008</v>
      </c>
      <c r="AG51" s="35">
        <f t="shared" si="2"/>
        <v>49.355130001556908</v>
      </c>
      <c r="AH51" s="35">
        <v>0</v>
      </c>
      <c r="AI51" s="35">
        <f t="shared" si="22"/>
        <v>0</v>
      </c>
      <c r="AJ51" s="35">
        <v>186677</v>
      </c>
      <c r="AK51" s="35">
        <f t="shared" si="23"/>
        <v>29.063833099797602</v>
      </c>
      <c r="AL51" s="35">
        <v>0</v>
      </c>
      <c r="AM51" s="35">
        <f t="shared" si="24"/>
        <v>0</v>
      </c>
      <c r="AN51" s="36">
        <f t="shared" si="19"/>
        <v>41758648</v>
      </c>
      <c r="AO51" s="35">
        <f t="shared" si="18"/>
        <v>6501.4242565779232</v>
      </c>
    </row>
    <row r="52" spans="1:41" s="31" customFormat="1" x14ac:dyDescent="0.2">
      <c r="A52" s="17">
        <v>49</v>
      </c>
      <c r="B52" s="56" t="s">
        <v>75</v>
      </c>
      <c r="C52" s="55">
        <v>14922</v>
      </c>
      <c r="D52" s="35">
        <v>576613</v>
      </c>
      <c r="E52" s="35">
        <f t="shared" si="6"/>
        <v>38.641804047714785</v>
      </c>
      <c r="F52" s="35">
        <v>43541</v>
      </c>
      <c r="G52" s="35">
        <f t="shared" si="7"/>
        <v>2.9179064468569895</v>
      </c>
      <c r="H52" s="35">
        <v>6959625</v>
      </c>
      <c r="I52" s="35">
        <f t="shared" si="8"/>
        <v>466.40028146361078</v>
      </c>
      <c r="J52" s="35">
        <v>47293102</v>
      </c>
      <c r="K52" s="35">
        <f t="shared" si="9"/>
        <v>3169.3541080284144</v>
      </c>
      <c r="L52" s="35">
        <v>4288608</v>
      </c>
      <c r="M52" s="35">
        <f t="shared" si="10"/>
        <v>287.40168878166463</v>
      </c>
      <c r="N52" s="35">
        <v>2370934</v>
      </c>
      <c r="O52" s="35">
        <f t="shared" si="11"/>
        <v>158.88848679801634</v>
      </c>
      <c r="P52" s="35">
        <v>6231401</v>
      </c>
      <c r="Q52" s="35">
        <f t="shared" si="12"/>
        <v>417.59824420318989</v>
      </c>
      <c r="R52" s="35">
        <v>7612778</v>
      </c>
      <c r="S52" s="35">
        <f t="shared" si="13"/>
        <v>510.1714247419917</v>
      </c>
      <c r="T52" s="35">
        <v>1289234</v>
      </c>
      <c r="U52" s="35">
        <f t="shared" si="14"/>
        <v>86.398203994102673</v>
      </c>
      <c r="V52" s="35">
        <v>1200526</v>
      </c>
      <c r="W52" s="35">
        <f t="shared" si="15"/>
        <v>80.453424473931108</v>
      </c>
      <c r="X52" s="35">
        <v>0</v>
      </c>
      <c r="Y52" s="35">
        <f t="shared" si="16"/>
        <v>0</v>
      </c>
      <c r="Z52" s="35">
        <v>13520</v>
      </c>
      <c r="AA52" s="35">
        <f t="shared" si="17"/>
        <v>0.90604476611714246</v>
      </c>
      <c r="AB52" s="35">
        <v>11256</v>
      </c>
      <c r="AC52" s="35">
        <f t="shared" si="20"/>
        <v>0.75432247687977483</v>
      </c>
      <c r="AD52" s="35">
        <v>1081029</v>
      </c>
      <c r="AE52" s="35">
        <f t="shared" si="21"/>
        <v>72.445315641334943</v>
      </c>
      <c r="AF52" s="35">
        <v>963195</v>
      </c>
      <c r="AG52" s="35">
        <f t="shared" si="2"/>
        <v>64.548652995577001</v>
      </c>
      <c r="AH52" s="35">
        <v>0</v>
      </c>
      <c r="AI52" s="35">
        <f t="shared" si="22"/>
        <v>0</v>
      </c>
      <c r="AJ52" s="35">
        <v>174685</v>
      </c>
      <c r="AK52" s="35">
        <f t="shared" si="23"/>
        <v>11.706540678193271</v>
      </c>
      <c r="AL52" s="35">
        <v>253853</v>
      </c>
      <c r="AM52" s="35">
        <f t="shared" si="24"/>
        <v>17.011995711030693</v>
      </c>
      <c r="AN52" s="36">
        <f t="shared" si="19"/>
        <v>80363900</v>
      </c>
      <c r="AO52" s="35">
        <f t="shared" si="18"/>
        <v>5385.5984452486264</v>
      </c>
    </row>
    <row r="53" spans="1:41" x14ac:dyDescent="0.2">
      <c r="A53" s="18">
        <v>50</v>
      </c>
      <c r="B53" s="58" t="s">
        <v>76</v>
      </c>
      <c r="C53" s="54">
        <v>8413</v>
      </c>
      <c r="D53" s="32">
        <v>876288</v>
      </c>
      <c r="E53" s="32">
        <f t="shared" si="6"/>
        <v>104.15880185427315</v>
      </c>
      <c r="F53" s="32">
        <v>0</v>
      </c>
      <c r="G53" s="32">
        <f t="shared" si="7"/>
        <v>0</v>
      </c>
      <c r="H53" s="32">
        <v>4051246</v>
      </c>
      <c r="I53" s="32">
        <f t="shared" si="8"/>
        <v>481.54594080589561</v>
      </c>
      <c r="J53" s="32">
        <v>26343969</v>
      </c>
      <c r="K53" s="32">
        <f t="shared" si="9"/>
        <v>3131.3406632592419</v>
      </c>
      <c r="L53" s="32">
        <v>1752766</v>
      </c>
      <c r="M53" s="32">
        <f t="shared" si="10"/>
        <v>208.34018780458814</v>
      </c>
      <c r="N53" s="32">
        <v>1646977</v>
      </c>
      <c r="O53" s="32">
        <f t="shared" si="11"/>
        <v>195.76571971948175</v>
      </c>
      <c r="P53" s="32">
        <v>2429970</v>
      </c>
      <c r="Q53" s="32">
        <f t="shared" si="12"/>
        <v>288.83513609889457</v>
      </c>
      <c r="R53" s="32">
        <v>5065597</v>
      </c>
      <c r="S53" s="32">
        <f t="shared" si="13"/>
        <v>602.11541661714011</v>
      </c>
      <c r="T53" s="32">
        <v>602562</v>
      </c>
      <c r="U53" s="32">
        <f t="shared" si="14"/>
        <v>71.622726732437897</v>
      </c>
      <c r="V53" s="32">
        <v>738494</v>
      </c>
      <c r="W53" s="32">
        <f t="shared" si="15"/>
        <v>87.7801022227505</v>
      </c>
      <c r="X53" s="32">
        <v>0</v>
      </c>
      <c r="Y53" s="32">
        <f t="shared" si="16"/>
        <v>0</v>
      </c>
      <c r="Z53" s="32">
        <v>0</v>
      </c>
      <c r="AA53" s="32">
        <f t="shared" si="17"/>
        <v>0</v>
      </c>
      <c r="AB53" s="32">
        <v>0</v>
      </c>
      <c r="AC53" s="32">
        <f t="shared" si="20"/>
        <v>0</v>
      </c>
      <c r="AD53" s="32">
        <v>802300</v>
      </c>
      <c r="AE53" s="32">
        <f t="shared" si="21"/>
        <v>95.364317128253887</v>
      </c>
      <c r="AF53" s="32">
        <v>144841</v>
      </c>
      <c r="AG53" s="32">
        <f t="shared" si="2"/>
        <v>17.216331867348153</v>
      </c>
      <c r="AH53" s="32">
        <v>0</v>
      </c>
      <c r="AI53" s="32">
        <f t="shared" si="22"/>
        <v>0</v>
      </c>
      <c r="AJ53" s="32">
        <v>16235</v>
      </c>
      <c r="AK53" s="32">
        <f t="shared" si="23"/>
        <v>1.9297515749435397</v>
      </c>
      <c r="AL53" s="32">
        <v>60258</v>
      </c>
      <c r="AM53" s="32">
        <f t="shared" si="24"/>
        <v>7.16248662783787</v>
      </c>
      <c r="AN53" s="33">
        <f t="shared" si="19"/>
        <v>44531503</v>
      </c>
      <c r="AO53" s="32">
        <f t="shared" si="18"/>
        <v>5293.1775823130865</v>
      </c>
    </row>
    <row r="54" spans="1:41" x14ac:dyDescent="0.2">
      <c r="A54" s="46">
        <v>51</v>
      </c>
      <c r="B54" s="57" t="s">
        <v>77</v>
      </c>
      <c r="C54" s="55">
        <v>9439</v>
      </c>
      <c r="D54" s="38">
        <v>330336</v>
      </c>
      <c r="E54" s="38">
        <f t="shared" si="6"/>
        <v>34.996927640639896</v>
      </c>
      <c r="F54" s="38">
        <v>214350</v>
      </c>
      <c r="G54" s="38">
        <f t="shared" si="7"/>
        <v>22.70897340820002</v>
      </c>
      <c r="H54" s="38">
        <v>5962801</v>
      </c>
      <c r="I54" s="38">
        <f t="shared" si="8"/>
        <v>631.71956775082106</v>
      </c>
      <c r="J54" s="38">
        <v>35034732</v>
      </c>
      <c r="K54" s="38">
        <f t="shared" si="9"/>
        <v>3711.6995444432673</v>
      </c>
      <c r="L54" s="38">
        <v>3516659</v>
      </c>
      <c r="M54" s="38">
        <f t="shared" si="10"/>
        <v>372.56690327365186</v>
      </c>
      <c r="N54" s="38">
        <v>2006379</v>
      </c>
      <c r="O54" s="38">
        <f t="shared" si="11"/>
        <v>212.56266553660345</v>
      </c>
      <c r="P54" s="38">
        <v>4275597</v>
      </c>
      <c r="Q54" s="38">
        <f t="shared" si="12"/>
        <v>452.97139527492317</v>
      </c>
      <c r="R54" s="38">
        <v>4396431</v>
      </c>
      <c r="S54" s="38">
        <f t="shared" si="13"/>
        <v>465.77296323763113</v>
      </c>
      <c r="T54" s="38">
        <v>902983</v>
      </c>
      <c r="U54" s="38">
        <f t="shared" si="14"/>
        <v>95.665112829748921</v>
      </c>
      <c r="V54" s="38">
        <v>823210</v>
      </c>
      <c r="W54" s="38">
        <f t="shared" si="15"/>
        <v>87.213687890666378</v>
      </c>
      <c r="X54" s="38">
        <v>0</v>
      </c>
      <c r="Y54" s="38">
        <f t="shared" si="16"/>
        <v>0</v>
      </c>
      <c r="Z54" s="38">
        <v>159921</v>
      </c>
      <c r="AA54" s="38">
        <f t="shared" si="17"/>
        <v>16.942578662993963</v>
      </c>
      <c r="AB54" s="38">
        <v>4385</v>
      </c>
      <c r="AC54" s="38">
        <f t="shared" si="20"/>
        <v>0.46456192393261997</v>
      </c>
      <c r="AD54" s="38">
        <v>1217255</v>
      </c>
      <c r="AE54" s="38">
        <f t="shared" si="21"/>
        <v>128.9601652717449</v>
      </c>
      <c r="AF54" s="38">
        <v>127389</v>
      </c>
      <c r="AG54" s="38">
        <f t="shared" si="2"/>
        <v>13.496027121517109</v>
      </c>
      <c r="AH54" s="38">
        <v>0</v>
      </c>
      <c r="AI54" s="38">
        <f t="shared" si="22"/>
        <v>0</v>
      </c>
      <c r="AJ54" s="38">
        <v>160156</v>
      </c>
      <c r="AK54" s="38">
        <f t="shared" si="23"/>
        <v>16.967475368153405</v>
      </c>
      <c r="AL54" s="38">
        <v>164570</v>
      </c>
      <c r="AM54" s="38">
        <f t="shared" si="24"/>
        <v>17.435109651446126</v>
      </c>
      <c r="AN54" s="36">
        <f t="shared" si="19"/>
        <v>59297154</v>
      </c>
      <c r="AO54" s="38">
        <f t="shared" si="18"/>
        <v>6282.1436592859409</v>
      </c>
    </row>
    <row r="55" spans="1:41" s="31" customFormat="1" x14ac:dyDescent="0.2">
      <c r="A55" s="17">
        <v>52</v>
      </c>
      <c r="B55" s="56" t="s">
        <v>119</v>
      </c>
      <c r="C55" s="55">
        <v>37058</v>
      </c>
      <c r="D55" s="35">
        <v>8024005</v>
      </c>
      <c r="E55" s="35">
        <f t="shared" si="6"/>
        <v>216.52558152085919</v>
      </c>
      <c r="F55" s="35">
        <v>0</v>
      </c>
      <c r="G55" s="35">
        <f t="shared" si="7"/>
        <v>0</v>
      </c>
      <c r="H55" s="35">
        <v>20391528</v>
      </c>
      <c r="I55" s="35">
        <f t="shared" si="8"/>
        <v>550.2598089481354</v>
      </c>
      <c r="J55" s="35">
        <v>140165382</v>
      </c>
      <c r="K55" s="35">
        <f t="shared" si="9"/>
        <v>3782.3245183226295</v>
      </c>
      <c r="L55" s="35">
        <v>17163715</v>
      </c>
      <c r="M55" s="35">
        <f t="shared" si="10"/>
        <v>463.15815748286468</v>
      </c>
      <c r="N55" s="35">
        <v>7098552</v>
      </c>
      <c r="O55" s="35">
        <f t="shared" si="11"/>
        <v>191.55248529332397</v>
      </c>
      <c r="P55" s="35">
        <v>17615331</v>
      </c>
      <c r="Q55" s="35">
        <f t="shared" si="12"/>
        <v>475.34489179124614</v>
      </c>
      <c r="R55" s="35">
        <v>22939610</v>
      </c>
      <c r="S55" s="35">
        <f t="shared" si="13"/>
        <v>619.01910518646446</v>
      </c>
      <c r="T55" s="35">
        <v>3461765</v>
      </c>
      <c r="U55" s="35">
        <f t="shared" si="14"/>
        <v>93.414782233255977</v>
      </c>
      <c r="V55" s="35">
        <v>2311146</v>
      </c>
      <c r="W55" s="35">
        <f t="shared" si="15"/>
        <v>62.365643046035942</v>
      </c>
      <c r="X55" s="35">
        <v>207197</v>
      </c>
      <c r="Y55" s="35">
        <f t="shared" si="16"/>
        <v>5.5911544066058614</v>
      </c>
      <c r="Z55" s="35">
        <v>362266</v>
      </c>
      <c r="AA55" s="35">
        <f t="shared" si="17"/>
        <v>9.775648982675806</v>
      </c>
      <c r="AB55" s="35">
        <v>0</v>
      </c>
      <c r="AC55" s="35">
        <f t="shared" si="20"/>
        <v>0</v>
      </c>
      <c r="AD55" s="35">
        <v>2615995</v>
      </c>
      <c r="AE55" s="35">
        <f t="shared" si="21"/>
        <v>70.591909978951918</v>
      </c>
      <c r="AF55" s="35">
        <v>976433</v>
      </c>
      <c r="AG55" s="35">
        <f t="shared" si="2"/>
        <v>26.348777591882993</v>
      </c>
      <c r="AH55" s="35">
        <v>0</v>
      </c>
      <c r="AI55" s="35">
        <f t="shared" si="22"/>
        <v>0</v>
      </c>
      <c r="AJ55" s="35">
        <v>1356785</v>
      </c>
      <c r="AK55" s="35">
        <f t="shared" si="23"/>
        <v>36.612472340655188</v>
      </c>
      <c r="AL55" s="35">
        <v>2300603</v>
      </c>
      <c r="AM55" s="35">
        <f t="shared" si="24"/>
        <v>62.081143073020669</v>
      </c>
      <c r="AN55" s="36">
        <f t="shared" si="19"/>
        <v>246990313</v>
      </c>
      <c r="AO55" s="35">
        <f t="shared" si="18"/>
        <v>6664.9660801986074</v>
      </c>
    </row>
    <row r="56" spans="1:41" s="31" customFormat="1" x14ac:dyDescent="0.2">
      <c r="A56" s="17">
        <v>53</v>
      </c>
      <c r="B56" s="56" t="s">
        <v>78</v>
      </c>
      <c r="C56" s="55">
        <v>19511</v>
      </c>
      <c r="D56" s="35">
        <v>5911817</v>
      </c>
      <c r="E56" s="35">
        <f t="shared" si="6"/>
        <v>302.99917994977193</v>
      </c>
      <c r="F56" s="35">
        <v>597628</v>
      </c>
      <c r="G56" s="35">
        <f t="shared" si="7"/>
        <v>30.630311106555276</v>
      </c>
      <c r="H56" s="35">
        <v>7868808</v>
      </c>
      <c r="I56" s="35">
        <f t="shared" si="8"/>
        <v>403.30111219312181</v>
      </c>
      <c r="J56" s="35">
        <v>58663646</v>
      </c>
      <c r="K56" s="35">
        <f t="shared" si="9"/>
        <v>3006.6960176310799</v>
      </c>
      <c r="L56" s="35">
        <v>4174586</v>
      </c>
      <c r="M56" s="35">
        <f t="shared" si="10"/>
        <v>213.96063758905234</v>
      </c>
      <c r="N56" s="35">
        <v>2708921</v>
      </c>
      <c r="O56" s="35">
        <f t="shared" si="11"/>
        <v>138.84070524319614</v>
      </c>
      <c r="P56" s="35">
        <v>5569838</v>
      </c>
      <c r="Q56" s="35">
        <f t="shared" si="12"/>
        <v>285.47168264056171</v>
      </c>
      <c r="R56" s="35">
        <v>8448789</v>
      </c>
      <c r="S56" s="35">
        <f t="shared" si="13"/>
        <v>433.02695915124804</v>
      </c>
      <c r="T56" s="35">
        <v>1521362</v>
      </c>
      <c r="U56" s="35">
        <f t="shared" si="14"/>
        <v>77.974578442929626</v>
      </c>
      <c r="V56" s="35">
        <v>1172534</v>
      </c>
      <c r="W56" s="35">
        <f t="shared" si="15"/>
        <v>60.09604838296346</v>
      </c>
      <c r="X56" s="35">
        <v>0</v>
      </c>
      <c r="Y56" s="35">
        <f t="shared" si="16"/>
        <v>0</v>
      </c>
      <c r="Z56" s="35">
        <v>748400</v>
      </c>
      <c r="AA56" s="35">
        <f t="shared" si="17"/>
        <v>38.357849418276871</v>
      </c>
      <c r="AB56" s="35">
        <v>0</v>
      </c>
      <c r="AC56" s="35">
        <f t="shared" si="20"/>
        <v>0</v>
      </c>
      <c r="AD56" s="35">
        <v>883163</v>
      </c>
      <c r="AE56" s="35">
        <f t="shared" si="21"/>
        <v>45.264876223668701</v>
      </c>
      <c r="AF56" s="35">
        <v>645428</v>
      </c>
      <c r="AG56" s="35">
        <f t="shared" si="2"/>
        <v>33.080211162933729</v>
      </c>
      <c r="AH56" s="35">
        <v>1798</v>
      </c>
      <c r="AI56" s="35">
        <f t="shared" si="22"/>
        <v>9.2153144380093283E-2</v>
      </c>
      <c r="AJ56" s="35">
        <v>212233</v>
      </c>
      <c r="AK56" s="35">
        <f t="shared" si="23"/>
        <v>10.877607503459586</v>
      </c>
      <c r="AL56" s="35">
        <v>881438</v>
      </c>
      <c r="AM56" s="35">
        <f t="shared" si="24"/>
        <v>45.176464558454207</v>
      </c>
      <c r="AN56" s="36">
        <f t="shared" si="19"/>
        <v>100010389</v>
      </c>
      <c r="AO56" s="35">
        <f t="shared" si="18"/>
        <v>5125.8463943416536</v>
      </c>
    </row>
    <row r="57" spans="1:41" s="31" customFormat="1" x14ac:dyDescent="0.2">
      <c r="A57" s="17">
        <v>54</v>
      </c>
      <c r="B57" s="56" t="s">
        <v>79</v>
      </c>
      <c r="C57" s="55">
        <v>707</v>
      </c>
      <c r="D57" s="35">
        <v>143623</v>
      </c>
      <c r="E57" s="35">
        <f t="shared" si="6"/>
        <v>203.14427157001415</v>
      </c>
      <c r="F57" s="35">
        <v>0</v>
      </c>
      <c r="G57" s="35">
        <f t="shared" si="7"/>
        <v>0</v>
      </c>
      <c r="H57" s="35">
        <v>931479</v>
      </c>
      <c r="I57" s="35">
        <f t="shared" si="8"/>
        <v>1317.5091937765205</v>
      </c>
      <c r="J57" s="35">
        <v>2196619</v>
      </c>
      <c r="K57" s="35">
        <f t="shared" si="9"/>
        <v>3106.9575671852899</v>
      </c>
      <c r="L57" s="35">
        <v>224400</v>
      </c>
      <c r="M57" s="35">
        <f t="shared" si="10"/>
        <v>317.39745403111738</v>
      </c>
      <c r="N57" s="35">
        <v>177629</v>
      </c>
      <c r="O57" s="35">
        <f t="shared" si="11"/>
        <v>251.24328147100425</v>
      </c>
      <c r="P57" s="35">
        <v>486487</v>
      </c>
      <c r="Q57" s="35">
        <f t="shared" si="12"/>
        <v>688.10042432814714</v>
      </c>
      <c r="R57" s="35">
        <v>483951</v>
      </c>
      <c r="S57" s="35">
        <f t="shared" si="13"/>
        <v>684.5134370579915</v>
      </c>
      <c r="T57" s="35">
        <v>0</v>
      </c>
      <c r="U57" s="35">
        <f t="shared" si="14"/>
        <v>0</v>
      </c>
      <c r="V57" s="35">
        <v>47330</v>
      </c>
      <c r="W57" s="35">
        <f t="shared" si="15"/>
        <v>66.944837340876944</v>
      </c>
      <c r="X57" s="35">
        <v>0</v>
      </c>
      <c r="Y57" s="35">
        <f t="shared" si="16"/>
        <v>0</v>
      </c>
      <c r="Z57" s="35">
        <v>9389</v>
      </c>
      <c r="AA57" s="35">
        <f t="shared" si="17"/>
        <v>13.280056577086279</v>
      </c>
      <c r="AB57" s="35">
        <v>0</v>
      </c>
      <c r="AC57" s="35">
        <f t="shared" si="20"/>
        <v>0</v>
      </c>
      <c r="AD57" s="35">
        <v>19743</v>
      </c>
      <c r="AE57" s="35">
        <f t="shared" si="21"/>
        <v>27.925035360678926</v>
      </c>
      <c r="AF57" s="35">
        <v>2838</v>
      </c>
      <c r="AG57" s="35">
        <f t="shared" si="2"/>
        <v>4.0141442715700144</v>
      </c>
      <c r="AH57" s="35">
        <v>0</v>
      </c>
      <c r="AI57" s="35">
        <f t="shared" si="22"/>
        <v>0</v>
      </c>
      <c r="AJ57" s="35">
        <v>0</v>
      </c>
      <c r="AK57" s="35">
        <f t="shared" si="23"/>
        <v>0</v>
      </c>
      <c r="AL57" s="35">
        <v>29602</v>
      </c>
      <c r="AM57" s="35">
        <f t="shared" si="24"/>
        <v>41.86987270155587</v>
      </c>
      <c r="AN57" s="36">
        <f t="shared" si="19"/>
        <v>4753090</v>
      </c>
      <c r="AO57" s="35">
        <f t="shared" si="18"/>
        <v>6722.8995756718532</v>
      </c>
    </row>
    <row r="58" spans="1:41" x14ac:dyDescent="0.2">
      <c r="A58" s="18">
        <v>55</v>
      </c>
      <c r="B58" s="58" t="s">
        <v>120</v>
      </c>
      <c r="C58" s="54">
        <v>18589</v>
      </c>
      <c r="D58" s="32">
        <v>652152</v>
      </c>
      <c r="E58" s="32">
        <f t="shared" si="6"/>
        <v>35.082683307332296</v>
      </c>
      <c r="F58" s="32">
        <v>245883</v>
      </c>
      <c r="G58" s="32">
        <f t="shared" si="7"/>
        <v>13.227338748722362</v>
      </c>
      <c r="H58" s="32">
        <v>7285626</v>
      </c>
      <c r="I58" s="32">
        <f t="shared" si="8"/>
        <v>391.93211038786382</v>
      </c>
      <c r="J58" s="32">
        <v>57986986</v>
      </c>
      <c r="K58" s="32">
        <f t="shared" si="9"/>
        <v>3119.4247135402657</v>
      </c>
      <c r="L58" s="32">
        <v>9562087</v>
      </c>
      <c r="M58" s="32">
        <f t="shared" si="10"/>
        <v>514.39491096885251</v>
      </c>
      <c r="N58" s="32">
        <v>2263069</v>
      </c>
      <c r="O58" s="32">
        <f t="shared" si="11"/>
        <v>121.7423745225671</v>
      </c>
      <c r="P58" s="32">
        <v>4483516</v>
      </c>
      <c r="Q58" s="32">
        <f t="shared" si="12"/>
        <v>241.19188767550702</v>
      </c>
      <c r="R58" s="32">
        <v>7570501</v>
      </c>
      <c r="S58" s="32">
        <f t="shared" si="13"/>
        <v>407.25703372962505</v>
      </c>
      <c r="T58" s="32">
        <v>713599</v>
      </c>
      <c r="U58" s="32">
        <f t="shared" si="14"/>
        <v>38.388240357200495</v>
      </c>
      <c r="V58" s="32">
        <v>904343</v>
      </c>
      <c r="W58" s="32">
        <f t="shared" si="15"/>
        <v>48.64936252622519</v>
      </c>
      <c r="X58" s="32">
        <v>59172</v>
      </c>
      <c r="Y58" s="32">
        <f t="shared" si="16"/>
        <v>3.1831728441551457</v>
      </c>
      <c r="Z58" s="32">
        <v>276259</v>
      </c>
      <c r="AA58" s="32">
        <f t="shared" si="17"/>
        <v>14.861423422454139</v>
      </c>
      <c r="AB58" s="32">
        <v>0</v>
      </c>
      <c r="AC58" s="32">
        <f t="shared" si="20"/>
        <v>0</v>
      </c>
      <c r="AD58" s="32">
        <v>1521824</v>
      </c>
      <c r="AE58" s="32">
        <f t="shared" si="21"/>
        <v>81.866910538490501</v>
      </c>
      <c r="AF58" s="32">
        <v>282504</v>
      </c>
      <c r="AG58" s="32">
        <f t="shared" si="2"/>
        <v>15.197374791543385</v>
      </c>
      <c r="AH58" s="32">
        <v>44929</v>
      </c>
      <c r="AI58" s="32">
        <f t="shared" si="22"/>
        <v>2.4169670235085268</v>
      </c>
      <c r="AJ58" s="32">
        <v>285032</v>
      </c>
      <c r="AK58" s="32">
        <f t="shared" si="23"/>
        <v>15.33336919683684</v>
      </c>
      <c r="AL58" s="32">
        <v>146554</v>
      </c>
      <c r="AM58" s="32">
        <f t="shared" si="24"/>
        <v>7.8839098391521869</v>
      </c>
      <c r="AN58" s="33">
        <f t="shared" si="19"/>
        <v>94284036</v>
      </c>
      <c r="AO58" s="32">
        <f t="shared" si="18"/>
        <v>5072.0337834203019</v>
      </c>
    </row>
    <row r="59" spans="1:41" x14ac:dyDescent="0.2">
      <c r="A59" s="46">
        <v>56</v>
      </c>
      <c r="B59" s="57" t="s">
        <v>80</v>
      </c>
      <c r="C59" s="55">
        <v>2534</v>
      </c>
      <c r="D59" s="38">
        <v>395281</v>
      </c>
      <c r="E59" s="38">
        <f t="shared" si="6"/>
        <v>155.9909234411997</v>
      </c>
      <c r="F59" s="38">
        <v>0</v>
      </c>
      <c r="G59" s="38">
        <f t="shared" si="7"/>
        <v>0</v>
      </c>
      <c r="H59" s="38">
        <v>1766142</v>
      </c>
      <c r="I59" s="38">
        <f t="shared" si="8"/>
        <v>696.97790055248618</v>
      </c>
      <c r="J59" s="38">
        <v>8880295</v>
      </c>
      <c r="K59" s="38">
        <f t="shared" si="9"/>
        <v>3504.4573796369377</v>
      </c>
      <c r="L59" s="38">
        <v>605329</v>
      </c>
      <c r="M59" s="38">
        <f t="shared" si="10"/>
        <v>238.88279400157853</v>
      </c>
      <c r="N59" s="38">
        <v>448967</v>
      </c>
      <c r="O59" s="38">
        <f t="shared" si="11"/>
        <v>177.17719021310182</v>
      </c>
      <c r="P59" s="38">
        <v>758956</v>
      </c>
      <c r="Q59" s="38">
        <f t="shared" si="12"/>
        <v>299.5090765588003</v>
      </c>
      <c r="R59" s="38">
        <v>2127160</v>
      </c>
      <c r="S59" s="38">
        <f t="shared" si="13"/>
        <v>839.44751381215474</v>
      </c>
      <c r="T59" s="38">
        <v>114641</v>
      </c>
      <c r="U59" s="38">
        <f t="shared" si="14"/>
        <v>45.241120757695342</v>
      </c>
      <c r="V59" s="38">
        <v>178893</v>
      </c>
      <c r="W59" s="38">
        <f t="shared" si="15"/>
        <v>70.59707971586424</v>
      </c>
      <c r="X59" s="38">
        <v>0</v>
      </c>
      <c r="Y59" s="38">
        <f t="shared" si="16"/>
        <v>0</v>
      </c>
      <c r="Z59" s="38">
        <v>61329</v>
      </c>
      <c r="AA59" s="38">
        <f t="shared" si="17"/>
        <v>24.202446724546171</v>
      </c>
      <c r="AB59" s="38">
        <v>0</v>
      </c>
      <c r="AC59" s="38">
        <f t="shared" si="20"/>
        <v>0</v>
      </c>
      <c r="AD59" s="38">
        <v>377777</v>
      </c>
      <c r="AE59" s="38">
        <f t="shared" si="21"/>
        <v>149.0832675611681</v>
      </c>
      <c r="AF59" s="38">
        <v>34065</v>
      </c>
      <c r="AG59" s="38">
        <f t="shared" si="2"/>
        <v>13.443172849250198</v>
      </c>
      <c r="AH59" s="38"/>
      <c r="AI59" s="38">
        <f t="shared" si="22"/>
        <v>0</v>
      </c>
      <c r="AJ59" s="38">
        <v>31439</v>
      </c>
      <c r="AK59" s="38">
        <f t="shared" si="23"/>
        <v>12.406866614048935</v>
      </c>
      <c r="AL59" s="38">
        <v>0</v>
      </c>
      <c r="AM59" s="38">
        <f t="shared" si="24"/>
        <v>0</v>
      </c>
      <c r="AN59" s="36">
        <f t="shared" si="19"/>
        <v>15780274</v>
      </c>
      <c r="AO59" s="38">
        <f t="shared" si="18"/>
        <v>6227.4167324388318</v>
      </c>
    </row>
    <row r="60" spans="1:41" s="31" customFormat="1" x14ac:dyDescent="0.2">
      <c r="A60" s="17">
        <v>57</v>
      </c>
      <c r="B60" s="56" t="s">
        <v>121</v>
      </c>
      <c r="C60" s="55">
        <v>9226</v>
      </c>
      <c r="D60" s="35">
        <v>456157</v>
      </c>
      <c r="E60" s="35">
        <f t="shared" si="6"/>
        <v>49.442553652720569</v>
      </c>
      <c r="F60" s="35">
        <v>223716</v>
      </c>
      <c r="G60" s="35">
        <f t="shared" si="7"/>
        <v>24.248428354649903</v>
      </c>
      <c r="H60" s="35">
        <v>5176170</v>
      </c>
      <c r="I60" s="35">
        <f t="shared" si="8"/>
        <v>561.04162150444392</v>
      </c>
      <c r="J60" s="35">
        <v>33399359</v>
      </c>
      <c r="K60" s="35">
        <f t="shared" si="9"/>
        <v>3620.1342943854324</v>
      </c>
      <c r="L60" s="35">
        <v>3778185</v>
      </c>
      <c r="M60" s="35">
        <f t="shared" si="10"/>
        <v>409.51495772815957</v>
      </c>
      <c r="N60" s="35">
        <v>1373691</v>
      </c>
      <c r="O60" s="35">
        <f t="shared" si="11"/>
        <v>148.89345328419682</v>
      </c>
      <c r="P60" s="35">
        <v>2121154</v>
      </c>
      <c r="Q60" s="35">
        <f t="shared" si="12"/>
        <v>229.91047040971168</v>
      </c>
      <c r="R60" s="35">
        <v>4347887</v>
      </c>
      <c r="S60" s="35">
        <f t="shared" si="13"/>
        <v>471.26457836548883</v>
      </c>
      <c r="T60" s="35">
        <v>565744</v>
      </c>
      <c r="U60" s="35">
        <f t="shared" si="14"/>
        <v>61.320615651419899</v>
      </c>
      <c r="V60" s="35">
        <v>814651</v>
      </c>
      <c r="W60" s="35">
        <f t="shared" si="15"/>
        <v>88.299479731194452</v>
      </c>
      <c r="X60" s="35">
        <v>0</v>
      </c>
      <c r="Y60" s="35">
        <f t="shared" si="16"/>
        <v>0</v>
      </c>
      <c r="Z60" s="35">
        <v>219409</v>
      </c>
      <c r="AA60" s="35">
        <f t="shared" si="17"/>
        <v>23.781595491003685</v>
      </c>
      <c r="AB60" s="35">
        <v>0</v>
      </c>
      <c r="AC60" s="35">
        <f t="shared" si="20"/>
        <v>0</v>
      </c>
      <c r="AD60" s="35">
        <v>823460</v>
      </c>
      <c r="AE60" s="35">
        <f t="shared" si="21"/>
        <v>89.254281378712335</v>
      </c>
      <c r="AF60" s="35">
        <v>179174</v>
      </c>
      <c r="AG60" s="35">
        <f t="shared" si="2"/>
        <v>19.420550617819206</v>
      </c>
      <c r="AH60" s="35">
        <v>0</v>
      </c>
      <c r="AI60" s="35">
        <f t="shared" si="22"/>
        <v>0</v>
      </c>
      <c r="AJ60" s="35">
        <v>254290</v>
      </c>
      <c r="AK60" s="35">
        <f t="shared" si="23"/>
        <v>27.562323867331454</v>
      </c>
      <c r="AL60" s="35">
        <v>183979</v>
      </c>
      <c r="AM60" s="35">
        <f t="shared" si="24"/>
        <v>19.941361370041189</v>
      </c>
      <c r="AN60" s="36">
        <f t="shared" si="19"/>
        <v>53917026</v>
      </c>
      <c r="AO60" s="35">
        <f t="shared" si="18"/>
        <v>5844.0305657923263</v>
      </c>
    </row>
    <row r="61" spans="1:41" s="31" customFormat="1" x14ac:dyDescent="0.2">
      <c r="A61" s="17">
        <v>58</v>
      </c>
      <c r="B61" s="56" t="s">
        <v>81</v>
      </c>
      <c r="C61" s="55">
        <v>10139</v>
      </c>
      <c r="D61" s="35">
        <v>816363</v>
      </c>
      <c r="E61" s="35">
        <f t="shared" si="6"/>
        <v>80.517112141236808</v>
      </c>
      <c r="F61" s="35">
        <v>106321</v>
      </c>
      <c r="G61" s="35">
        <f t="shared" si="7"/>
        <v>10.486339875727388</v>
      </c>
      <c r="H61" s="35">
        <v>5292312</v>
      </c>
      <c r="I61" s="35">
        <f t="shared" si="8"/>
        <v>521.97573725219445</v>
      </c>
      <c r="J61" s="35">
        <v>32742154</v>
      </c>
      <c r="K61" s="35">
        <f t="shared" si="9"/>
        <v>3229.3277443534867</v>
      </c>
      <c r="L61" s="35">
        <v>2629016</v>
      </c>
      <c r="M61" s="35">
        <f t="shared" si="10"/>
        <v>259.29736660420161</v>
      </c>
      <c r="N61" s="35">
        <v>1535520</v>
      </c>
      <c r="O61" s="35">
        <f t="shared" si="11"/>
        <v>151.44688825327941</v>
      </c>
      <c r="P61" s="35">
        <v>3359273</v>
      </c>
      <c r="Q61" s="35">
        <f t="shared" si="12"/>
        <v>331.32192523917547</v>
      </c>
      <c r="R61" s="35">
        <v>6104930</v>
      </c>
      <c r="S61" s="35">
        <f t="shared" si="13"/>
        <v>602.12348357826215</v>
      </c>
      <c r="T61" s="35">
        <v>849966</v>
      </c>
      <c r="U61" s="35">
        <f t="shared" si="14"/>
        <v>83.831344314034908</v>
      </c>
      <c r="V61" s="35">
        <v>495519</v>
      </c>
      <c r="W61" s="35">
        <f t="shared" si="15"/>
        <v>48.87257125949305</v>
      </c>
      <c r="X61" s="35">
        <v>0</v>
      </c>
      <c r="Y61" s="35">
        <f t="shared" si="16"/>
        <v>0</v>
      </c>
      <c r="Z61" s="35">
        <v>168924</v>
      </c>
      <c r="AA61" s="35">
        <f t="shared" si="17"/>
        <v>16.66081467600355</v>
      </c>
      <c r="AB61" s="35">
        <v>0</v>
      </c>
      <c r="AC61" s="35">
        <f t="shared" si="20"/>
        <v>0</v>
      </c>
      <c r="AD61" s="35">
        <v>647767</v>
      </c>
      <c r="AE61" s="35">
        <f t="shared" si="21"/>
        <v>63.888647795640594</v>
      </c>
      <c r="AF61" s="35">
        <v>261561</v>
      </c>
      <c r="AG61" s="35">
        <f t="shared" si="2"/>
        <v>25.797514547785777</v>
      </c>
      <c r="AH61" s="35">
        <v>0</v>
      </c>
      <c r="AI61" s="35">
        <f t="shared" si="22"/>
        <v>0</v>
      </c>
      <c r="AJ61" s="35">
        <v>340098</v>
      </c>
      <c r="AK61" s="35">
        <f t="shared" si="23"/>
        <v>33.543544728276949</v>
      </c>
      <c r="AL61" s="35">
        <v>135075</v>
      </c>
      <c r="AM61" s="35">
        <f t="shared" si="24"/>
        <v>13.32231975539994</v>
      </c>
      <c r="AN61" s="36">
        <f t="shared" si="19"/>
        <v>55484799</v>
      </c>
      <c r="AO61" s="35">
        <f t="shared" si="18"/>
        <v>5472.4133543741982</v>
      </c>
    </row>
    <row r="62" spans="1:41" s="31" customFormat="1" x14ac:dyDescent="0.2">
      <c r="A62" s="17">
        <v>59</v>
      </c>
      <c r="B62" s="56" t="s">
        <v>82</v>
      </c>
      <c r="C62" s="55">
        <v>5463</v>
      </c>
      <c r="D62" s="35">
        <v>302528</v>
      </c>
      <c r="E62" s="35">
        <f t="shared" si="6"/>
        <v>55.37763133809262</v>
      </c>
      <c r="F62" s="35">
        <v>257172</v>
      </c>
      <c r="G62" s="35">
        <f t="shared" si="7"/>
        <v>47.075233388248215</v>
      </c>
      <c r="H62" s="35">
        <v>1965524</v>
      </c>
      <c r="I62" s="35">
        <f t="shared" si="8"/>
        <v>359.7883946549515</v>
      </c>
      <c r="J62" s="35">
        <v>16550812</v>
      </c>
      <c r="K62" s="35">
        <f t="shared" si="9"/>
        <v>3029.6196229178108</v>
      </c>
      <c r="L62" s="35">
        <v>2455485</v>
      </c>
      <c r="M62" s="35">
        <f t="shared" si="10"/>
        <v>449.4755628775398</v>
      </c>
      <c r="N62" s="35">
        <v>970093</v>
      </c>
      <c r="O62" s="35">
        <f t="shared" si="11"/>
        <v>177.575141863445</v>
      </c>
      <c r="P62" s="35">
        <v>2021266</v>
      </c>
      <c r="Q62" s="35">
        <f t="shared" si="12"/>
        <v>369.99194581731649</v>
      </c>
      <c r="R62" s="35">
        <v>2936836</v>
      </c>
      <c r="S62" s="35">
        <f t="shared" si="13"/>
        <v>537.58667398865089</v>
      </c>
      <c r="T62" s="35">
        <v>271867</v>
      </c>
      <c r="U62" s="35">
        <f t="shared" si="14"/>
        <v>49.765147354933184</v>
      </c>
      <c r="V62" s="35">
        <v>124548</v>
      </c>
      <c r="W62" s="35">
        <f t="shared" si="15"/>
        <v>22.798462383305875</v>
      </c>
      <c r="X62" s="35">
        <v>0</v>
      </c>
      <c r="Y62" s="35">
        <f t="shared" si="16"/>
        <v>0</v>
      </c>
      <c r="Z62" s="35">
        <v>52403</v>
      </c>
      <c r="AA62" s="35">
        <f t="shared" si="17"/>
        <v>9.5923485264506674</v>
      </c>
      <c r="AB62" s="35">
        <v>0</v>
      </c>
      <c r="AC62" s="35">
        <f t="shared" si="20"/>
        <v>0</v>
      </c>
      <c r="AD62" s="35">
        <v>508146</v>
      </c>
      <c r="AE62" s="35">
        <f t="shared" si="21"/>
        <v>93.015925315760569</v>
      </c>
      <c r="AF62" s="35">
        <v>93484</v>
      </c>
      <c r="AG62" s="35">
        <f t="shared" si="2"/>
        <v>17.11220940874977</v>
      </c>
      <c r="AH62" s="35">
        <v>0</v>
      </c>
      <c r="AI62" s="35">
        <f t="shared" si="22"/>
        <v>0</v>
      </c>
      <c r="AJ62" s="35">
        <v>306032</v>
      </c>
      <c r="AK62" s="35">
        <f t="shared" si="23"/>
        <v>56.019037159070109</v>
      </c>
      <c r="AL62" s="35">
        <v>26895</v>
      </c>
      <c r="AM62" s="35">
        <f t="shared" si="24"/>
        <v>4.9231191652937945</v>
      </c>
      <c r="AN62" s="36">
        <f t="shared" si="19"/>
        <v>28843091</v>
      </c>
      <c r="AO62" s="35">
        <f t="shared" si="18"/>
        <v>5279.7164561596192</v>
      </c>
    </row>
    <row r="63" spans="1:41" x14ac:dyDescent="0.2">
      <c r="A63" s="18">
        <v>60</v>
      </c>
      <c r="B63" s="58" t="s">
        <v>83</v>
      </c>
      <c r="C63" s="54">
        <v>6715</v>
      </c>
      <c r="D63" s="32">
        <v>562406</v>
      </c>
      <c r="E63" s="32">
        <f t="shared" si="6"/>
        <v>83.753685778108718</v>
      </c>
      <c r="F63" s="32">
        <v>27861</v>
      </c>
      <c r="G63" s="32">
        <f t="shared" si="7"/>
        <v>4.1490692479523457</v>
      </c>
      <c r="H63" s="32">
        <v>3754469</v>
      </c>
      <c r="I63" s="32">
        <f t="shared" si="8"/>
        <v>559.1167535368578</v>
      </c>
      <c r="J63" s="32">
        <v>22987557</v>
      </c>
      <c r="K63" s="32">
        <f t="shared" si="9"/>
        <v>3423.3145197319436</v>
      </c>
      <c r="L63" s="32">
        <v>1768041</v>
      </c>
      <c r="M63" s="32">
        <f t="shared" si="10"/>
        <v>263.29724497393892</v>
      </c>
      <c r="N63" s="32">
        <v>804203</v>
      </c>
      <c r="O63" s="32">
        <f t="shared" si="11"/>
        <v>119.76217423678332</v>
      </c>
      <c r="P63" s="32">
        <v>2228307</v>
      </c>
      <c r="Q63" s="32">
        <f t="shared" si="12"/>
        <v>331.8402084884587</v>
      </c>
      <c r="R63" s="32">
        <v>3609941</v>
      </c>
      <c r="S63" s="32">
        <f t="shared" si="13"/>
        <v>537.5935964259121</v>
      </c>
      <c r="T63" s="32">
        <v>482669</v>
      </c>
      <c r="U63" s="32">
        <f t="shared" si="14"/>
        <v>71.879225614296345</v>
      </c>
      <c r="V63" s="32">
        <v>474522</v>
      </c>
      <c r="W63" s="32">
        <f t="shared" si="15"/>
        <v>70.66597170513775</v>
      </c>
      <c r="X63" s="32">
        <v>0</v>
      </c>
      <c r="Y63" s="32">
        <f t="shared" si="16"/>
        <v>0</v>
      </c>
      <c r="Z63" s="32">
        <v>36157</v>
      </c>
      <c r="AA63" s="32">
        <f t="shared" si="17"/>
        <v>5.3845122859270287</v>
      </c>
      <c r="AB63" s="32">
        <v>0</v>
      </c>
      <c r="AC63" s="32">
        <f t="shared" si="20"/>
        <v>0</v>
      </c>
      <c r="AD63" s="32">
        <v>1021</v>
      </c>
      <c r="AE63" s="32">
        <f t="shared" si="21"/>
        <v>0.15204765450483992</v>
      </c>
      <c r="AF63" s="32">
        <v>48549</v>
      </c>
      <c r="AG63" s="32">
        <f t="shared" si="2"/>
        <v>7.2299329858525692</v>
      </c>
      <c r="AH63" s="32">
        <v>0</v>
      </c>
      <c r="AI63" s="32">
        <f t="shared" si="22"/>
        <v>0</v>
      </c>
      <c r="AJ63" s="32">
        <v>123274</v>
      </c>
      <c r="AK63" s="32">
        <f t="shared" si="23"/>
        <v>18.358004467609828</v>
      </c>
      <c r="AL63" s="32">
        <v>45444</v>
      </c>
      <c r="AM63" s="32">
        <f t="shared" si="24"/>
        <v>6.7675353685778106</v>
      </c>
      <c r="AN63" s="33">
        <f t="shared" si="19"/>
        <v>36954421</v>
      </c>
      <c r="AO63" s="32">
        <f t="shared" si="18"/>
        <v>5503.2644825018615</v>
      </c>
    </row>
    <row r="64" spans="1:41" x14ac:dyDescent="0.2">
      <c r="A64" s="46">
        <v>61</v>
      </c>
      <c r="B64" s="57" t="s">
        <v>84</v>
      </c>
      <c r="C64" s="55">
        <v>3917</v>
      </c>
      <c r="D64" s="38">
        <v>107626</v>
      </c>
      <c r="E64" s="38">
        <f t="shared" si="6"/>
        <v>27.476640285933112</v>
      </c>
      <c r="F64" s="38">
        <v>0</v>
      </c>
      <c r="G64" s="38">
        <f t="shared" si="7"/>
        <v>0</v>
      </c>
      <c r="H64" s="38">
        <v>2659411</v>
      </c>
      <c r="I64" s="38">
        <f t="shared" si="8"/>
        <v>678.94077099821288</v>
      </c>
      <c r="J64" s="38">
        <v>14508968</v>
      </c>
      <c r="K64" s="38">
        <f t="shared" si="9"/>
        <v>3704.1021189685985</v>
      </c>
      <c r="L64" s="38">
        <v>1362694</v>
      </c>
      <c r="M64" s="38">
        <f t="shared" si="10"/>
        <v>347.89226448812866</v>
      </c>
      <c r="N64" s="38">
        <v>703568</v>
      </c>
      <c r="O64" s="38">
        <f t="shared" si="11"/>
        <v>179.61909624712791</v>
      </c>
      <c r="P64" s="38">
        <v>1795635</v>
      </c>
      <c r="Q64" s="38">
        <f t="shared" si="12"/>
        <v>458.42098544804696</v>
      </c>
      <c r="R64" s="38">
        <v>1216878</v>
      </c>
      <c r="S64" s="38">
        <f t="shared" si="13"/>
        <v>310.66581567526168</v>
      </c>
      <c r="T64" s="38">
        <v>252233</v>
      </c>
      <c r="U64" s="38">
        <f t="shared" si="14"/>
        <v>64.39443451621139</v>
      </c>
      <c r="V64" s="38">
        <v>179382</v>
      </c>
      <c r="W64" s="38">
        <f t="shared" si="15"/>
        <v>45.795762062803163</v>
      </c>
      <c r="X64" s="38">
        <v>0</v>
      </c>
      <c r="Y64" s="38">
        <f t="shared" si="16"/>
        <v>0</v>
      </c>
      <c r="Z64" s="38">
        <v>187144</v>
      </c>
      <c r="AA64" s="38">
        <f t="shared" si="17"/>
        <v>47.777380648455448</v>
      </c>
      <c r="AB64" s="38">
        <v>0</v>
      </c>
      <c r="AC64" s="38">
        <f t="shared" si="20"/>
        <v>0</v>
      </c>
      <c r="AD64" s="38">
        <v>222254</v>
      </c>
      <c r="AE64" s="38">
        <f t="shared" si="21"/>
        <v>56.740873117181515</v>
      </c>
      <c r="AF64" s="38">
        <v>41530</v>
      </c>
      <c r="AG64" s="38">
        <f t="shared" si="2"/>
        <v>10.602501914730661</v>
      </c>
      <c r="AH64" s="38">
        <v>10426</v>
      </c>
      <c r="AI64" s="38">
        <f t="shared" si="22"/>
        <v>2.661730916517743</v>
      </c>
      <c r="AJ64" s="38">
        <v>0</v>
      </c>
      <c r="AK64" s="38">
        <f t="shared" si="23"/>
        <v>0</v>
      </c>
      <c r="AL64" s="38">
        <v>54258</v>
      </c>
      <c r="AM64" s="38">
        <f t="shared" si="24"/>
        <v>13.851927495532296</v>
      </c>
      <c r="AN64" s="36">
        <f t="shared" si="19"/>
        <v>23302007</v>
      </c>
      <c r="AO64" s="38">
        <f t="shared" si="18"/>
        <v>5948.9423027827415</v>
      </c>
    </row>
    <row r="65" spans="1:41" s="31" customFormat="1" x14ac:dyDescent="0.2">
      <c r="A65" s="17">
        <v>62</v>
      </c>
      <c r="B65" s="56" t="s">
        <v>85</v>
      </c>
      <c r="C65" s="55">
        <v>2179</v>
      </c>
      <c r="D65" s="35">
        <v>3645</v>
      </c>
      <c r="E65" s="35">
        <f t="shared" si="6"/>
        <v>1.6727856815052777</v>
      </c>
      <c r="F65" s="35">
        <v>0</v>
      </c>
      <c r="G65" s="35">
        <f t="shared" si="7"/>
        <v>0</v>
      </c>
      <c r="H65" s="35">
        <v>1608548</v>
      </c>
      <c r="I65" s="35">
        <f t="shared" si="8"/>
        <v>738.20468104635154</v>
      </c>
      <c r="J65" s="35">
        <v>6854051</v>
      </c>
      <c r="K65" s="35">
        <f t="shared" si="9"/>
        <v>3145.5029830197336</v>
      </c>
      <c r="L65" s="35">
        <v>587072</v>
      </c>
      <c r="M65" s="35">
        <f t="shared" si="10"/>
        <v>269.42267094997703</v>
      </c>
      <c r="N65" s="35">
        <v>372052</v>
      </c>
      <c r="O65" s="35">
        <f t="shared" si="11"/>
        <v>170.74437815511703</v>
      </c>
      <c r="P65" s="35">
        <v>440488</v>
      </c>
      <c r="Q65" s="35">
        <f t="shared" si="12"/>
        <v>202.15144561725563</v>
      </c>
      <c r="R65" s="35">
        <v>1217735</v>
      </c>
      <c r="S65" s="35">
        <f t="shared" si="13"/>
        <v>558.85039008719593</v>
      </c>
      <c r="T65" s="35">
        <v>81353</v>
      </c>
      <c r="U65" s="35">
        <f t="shared" si="14"/>
        <v>37.335016062413949</v>
      </c>
      <c r="V65" s="35">
        <v>129402</v>
      </c>
      <c r="W65" s="35">
        <f t="shared" si="15"/>
        <v>59.385956860945385</v>
      </c>
      <c r="X65" s="35">
        <v>0</v>
      </c>
      <c r="Y65" s="35">
        <f t="shared" si="16"/>
        <v>0</v>
      </c>
      <c r="Z65" s="35">
        <v>11844</v>
      </c>
      <c r="AA65" s="35">
        <f t="shared" si="17"/>
        <v>5.435520881138137</v>
      </c>
      <c r="AB65" s="35">
        <v>0</v>
      </c>
      <c r="AC65" s="35">
        <f t="shared" si="20"/>
        <v>0</v>
      </c>
      <c r="AD65" s="35">
        <v>102043</v>
      </c>
      <c r="AE65" s="35">
        <f t="shared" si="21"/>
        <v>46.830197338228544</v>
      </c>
      <c r="AF65" s="35">
        <v>39224</v>
      </c>
      <c r="AG65" s="35">
        <f t="shared" si="2"/>
        <v>18.000917852225793</v>
      </c>
      <c r="AH65" s="35">
        <v>0</v>
      </c>
      <c r="AI65" s="35">
        <f t="shared" si="22"/>
        <v>0</v>
      </c>
      <c r="AJ65" s="35">
        <v>0</v>
      </c>
      <c r="AK65" s="35">
        <f t="shared" si="23"/>
        <v>0</v>
      </c>
      <c r="AL65" s="35">
        <v>42112</v>
      </c>
      <c r="AM65" s="35">
        <f t="shared" si="24"/>
        <v>19.326296466268932</v>
      </c>
      <c r="AN65" s="36">
        <f t="shared" si="19"/>
        <v>11489569</v>
      </c>
      <c r="AO65" s="35">
        <f t="shared" si="18"/>
        <v>5272.8632400183569</v>
      </c>
    </row>
    <row r="66" spans="1:41" s="31" customFormat="1" x14ac:dyDescent="0.2">
      <c r="A66" s="17">
        <v>63</v>
      </c>
      <c r="B66" s="56" t="s">
        <v>86</v>
      </c>
      <c r="C66" s="55">
        <v>2163</v>
      </c>
      <c r="D66" s="35">
        <v>466249</v>
      </c>
      <c r="E66" s="35">
        <f t="shared" si="6"/>
        <v>215.55663430420711</v>
      </c>
      <c r="F66" s="35">
        <v>22036</v>
      </c>
      <c r="G66" s="35">
        <f t="shared" si="7"/>
        <v>10.187702265372168</v>
      </c>
      <c r="H66" s="35">
        <v>2126704</v>
      </c>
      <c r="I66" s="35">
        <f t="shared" si="8"/>
        <v>983.21960240406838</v>
      </c>
      <c r="J66" s="35">
        <v>10058331</v>
      </c>
      <c r="K66" s="35">
        <f t="shared" si="9"/>
        <v>4650.1761442441057</v>
      </c>
      <c r="L66" s="35">
        <v>701116</v>
      </c>
      <c r="M66" s="35">
        <f t="shared" si="10"/>
        <v>324.14054553860382</v>
      </c>
      <c r="N66" s="35">
        <v>887428</v>
      </c>
      <c r="O66" s="35">
        <f t="shared" si="11"/>
        <v>410.27646786870088</v>
      </c>
      <c r="P66" s="35">
        <v>581005</v>
      </c>
      <c r="Q66" s="35">
        <f t="shared" si="12"/>
        <v>268.61072584373557</v>
      </c>
      <c r="R66" s="35">
        <v>1530067</v>
      </c>
      <c r="S66" s="35">
        <f t="shared" si="13"/>
        <v>707.38187702265373</v>
      </c>
      <c r="T66" s="35">
        <v>148101</v>
      </c>
      <c r="U66" s="35">
        <f t="shared" si="14"/>
        <v>68.470180305131763</v>
      </c>
      <c r="V66" s="35">
        <v>161945</v>
      </c>
      <c r="W66" s="35">
        <f t="shared" si="15"/>
        <v>74.870550161812304</v>
      </c>
      <c r="X66" s="35">
        <v>0</v>
      </c>
      <c r="Y66" s="35">
        <f t="shared" si="16"/>
        <v>0</v>
      </c>
      <c r="Z66" s="35">
        <v>452</v>
      </c>
      <c r="AA66" s="35">
        <f t="shared" si="17"/>
        <v>0.20896902450300509</v>
      </c>
      <c r="AB66" s="35">
        <v>0</v>
      </c>
      <c r="AC66" s="35">
        <f t="shared" si="20"/>
        <v>0</v>
      </c>
      <c r="AD66" s="35">
        <v>226396</v>
      </c>
      <c r="AE66" s="35">
        <f t="shared" si="21"/>
        <v>104.667591308368</v>
      </c>
      <c r="AF66" s="35">
        <v>13070</v>
      </c>
      <c r="AG66" s="35">
        <f t="shared" si="2"/>
        <v>6.0425335182616733</v>
      </c>
      <c r="AH66" s="35">
        <v>0</v>
      </c>
      <c r="AI66" s="35">
        <f t="shared" si="22"/>
        <v>0</v>
      </c>
      <c r="AJ66" s="35">
        <v>31384</v>
      </c>
      <c r="AK66" s="35">
        <f t="shared" si="23"/>
        <v>14.509477577438743</v>
      </c>
      <c r="AL66" s="35">
        <v>31869</v>
      </c>
      <c r="AM66" s="35">
        <f t="shared" si="24"/>
        <v>14.73370319001387</v>
      </c>
      <c r="AN66" s="36">
        <f t="shared" si="19"/>
        <v>16986153</v>
      </c>
      <c r="AO66" s="35">
        <f t="shared" si="18"/>
        <v>7853.0527045769768</v>
      </c>
    </row>
    <row r="67" spans="1:41" s="31" customFormat="1" x14ac:dyDescent="0.2">
      <c r="A67" s="17">
        <v>64</v>
      </c>
      <c r="B67" s="56" t="s">
        <v>87</v>
      </c>
      <c r="C67" s="55">
        <v>2538</v>
      </c>
      <c r="D67" s="35">
        <v>88226</v>
      </c>
      <c r="E67" s="35">
        <f t="shared" si="6"/>
        <v>34.762017336485421</v>
      </c>
      <c r="F67" s="35">
        <v>61394</v>
      </c>
      <c r="G67" s="35">
        <f t="shared" si="7"/>
        <v>24.189913317572891</v>
      </c>
      <c r="H67" s="35">
        <v>1803314</v>
      </c>
      <c r="I67" s="35">
        <f t="shared" si="8"/>
        <v>710.52561071710011</v>
      </c>
      <c r="J67" s="35">
        <v>7928665</v>
      </c>
      <c r="K67" s="35">
        <f t="shared" si="9"/>
        <v>3123.9814814814813</v>
      </c>
      <c r="L67" s="35">
        <v>603277</v>
      </c>
      <c r="M67" s="35">
        <f t="shared" si="10"/>
        <v>237.69779353821906</v>
      </c>
      <c r="N67" s="35">
        <v>472073</v>
      </c>
      <c r="O67" s="35">
        <f t="shared" si="11"/>
        <v>186.00197005516154</v>
      </c>
      <c r="P67" s="35">
        <v>893499</v>
      </c>
      <c r="Q67" s="35">
        <f t="shared" si="12"/>
        <v>352.04846335697397</v>
      </c>
      <c r="R67" s="35">
        <v>1453589</v>
      </c>
      <c r="S67" s="35">
        <f t="shared" si="13"/>
        <v>572.73010244286843</v>
      </c>
      <c r="T67" s="35">
        <v>0</v>
      </c>
      <c r="U67" s="35">
        <f t="shared" si="14"/>
        <v>0</v>
      </c>
      <c r="V67" s="35">
        <v>89120</v>
      </c>
      <c r="W67" s="35">
        <f t="shared" si="15"/>
        <v>35.114263199369582</v>
      </c>
      <c r="X67" s="35">
        <v>0</v>
      </c>
      <c r="Y67" s="35">
        <f t="shared" si="16"/>
        <v>0</v>
      </c>
      <c r="Z67" s="35">
        <v>32806</v>
      </c>
      <c r="AA67" s="35">
        <f t="shared" si="17"/>
        <v>12.925925925925926</v>
      </c>
      <c r="AB67" s="35">
        <v>0</v>
      </c>
      <c r="AC67" s="35">
        <f t="shared" si="20"/>
        <v>0</v>
      </c>
      <c r="AD67" s="35">
        <v>187169</v>
      </c>
      <c r="AE67" s="35">
        <f t="shared" si="21"/>
        <v>73.746650906225369</v>
      </c>
      <c r="AF67" s="35">
        <v>58949</v>
      </c>
      <c r="AG67" s="35">
        <f t="shared" si="2"/>
        <v>23.22655634357762</v>
      </c>
      <c r="AH67" s="35">
        <v>0</v>
      </c>
      <c r="AI67" s="35">
        <f t="shared" si="22"/>
        <v>0</v>
      </c>
      <c r="AJ67" s="35">
        <v>33302</v>
      </c>
      <c r="AK67" s="35">
        <f t="shared" si="23"/>
        <v>13.121355397951143</v>
      </c>
      <c r="AL67" s="35">
        <v>51194</v>
      </c>
      <c r="AM67" s="35">
        <f t="shared" si="24"/>
        <v>20.171000788022063</v>
      </c>
      <c r="AN67" s="36">
        <f t="shared" si="19"/>
        <v>13756577</v>
      </c>
      <c r="AO67" s="35">
        <f t="shared" si="18"/>
        <v>5420.2431048069348</v>
      </c>
    </row>
    <row r="68" spans="1:41" x14ac:dyDescent="0.2">
      <c r="A68" s="18">
        <v>65</v>
      </c>
      <c r="B68" s="58" t="s">
        <v>88</v>
      </c>
      <c r="C68" s="54">
        <v>8802</v>
      </c>
      <c r="D68" s="32">
        <v>1684951</v>
      </c>
      <c r="E68" s="32">
        <f t="shared" si="6"/>
        <v>191.4281981367871</v>
      </c>
      <c r="F68" s="32">
        <v>33917</v>
      </c>
      <c r="G68" s="32">
        <f t="shared" si="7"/>
        <v>3.853328788911611</v>
      </c>
      <c r="H68" s="32">
        <v>5262008</v>
      </c>
      <c r="I68" s="32">
        <f t="shared" si="8"/>
        <v>597.81958645762325</v>
      </c>
      <c r="J68" s="32">
        <v>33875945</v>
      </c>
      <c r="K68" s="32">
        <f t="shared" si="9"/>
        <v>3848.6645080663484</v>
      </c>
      <c r="L68" s="32">
        <v>3831041</v>
      </c>
      <c r="M68" s="32">
        <f t="shared" si="10"/>
        <v>435.24664848897976</v>
      </c>
      <c r="N68" s="32">
        <v>1869351</v>
      </c>
      <c r="O68" s="32">
        <f t="shared" si="11"/>
        <v>212.37798227675529</v>
      </c>
      <c r="P68" s="32">
        <v>3967695</v>
      </c>
      <c r="Q68" s="32">
        <f t="shared" si="12"/>
        <v>450.77198364008177</v>
      </c>
      <c r="R68" s="32">
        <v>4964999</v>
      </c>
      <c r="S68" s="32">
        <f t="shared" si="13"/>
        <v>564.07623267439214</v>
      </c>
      <c r="T68" s="32">
        <v>484926</v>
      </c>
      <c r="U68" s="32">
        <f t="shared" si="14"/>
        <v>55.092706203135648</v>
      </c>
      <c r="V68" s="32">
        <v>650557</v>
      </c>
      <c r="W68" s="32">
        <f t="shared" si="15"/>
        <v>73.910134060440811</v>
      </c>
      <c r="X68" s="32">
        <v>74959</v>
      </c>
      <c r="Y68" s="32">
        <f t="shared" si="16"/>
        <v>8.5161326971142923</v>
      </c>
      <c r="Z68" s="32">
        <v>354184</v>
      </c>
      <c r="AA68" s="32">
        <f t="shared" si="17"/>
        <v>40.239036582594863</v>
      </c>
      <c r="AB68" s="32">
        <v>0</v>
      </c>
      <c r="AC68" s="32">
        <f t="shared" ref="AC68:AC74" si="25">AB68/$C68</f>
        <v>0</v>
      </c>
      <c r="AD68" s="32">
        <v>878886</v>
      </c>
      <c r="AE68" s="32">
        <f t="shared" ref="AE68:AE74" si="26">AD68/$C68</f>
        <v>99.850715746421272</v>
      </c>
      <c r="AF68" s="32">
        <v>228388</v>
      </c>
      <c r="AG68" s="32">
        <f t="shared" ref="AG68:AG72" si="27">AF68/$C68</f>
        <v>25.947284708020906</v>
      </c>
      <c r="AH68" s="32">
        <v>0</v>
      </c>
      <c r="AI68" s="32">
        <f t="shared" ref="AI68:AI74" si="28">AH68/$C68</f>
        <v>0</v>
      </c>
      <c r="AJ68" s="32">
        <v>250073</v>
      </c>
      <c r="AK68" s="32">
        <f t="shared" ref="AK68:AK74" si="29">AJ68/$C68</f>
        <v>28.410929334242219</v>
      </c>
      <c r="AL68" s="32">
        <v>136711</v>
      </c>
      <c r="AM68" s="32">
        <f t="shared" ref="AM68:AM74" si="30">AL68/$C68</f>
        <v>15.53181095205635</v>
      </c>
      <c r="AN68" s="33">
        <f t="shared" si="19"/>
        <v>58548591</v>
      </c>
      <c r="AO68" s="32">
        <f t="shared" si="18"/>
        <v>6651.7372188139061</v>
      </c>
    </row>
    <row r="69" spans="1:41" x14ac:dyDescent="0.2">
      <c r="A69" s="46">
        <v>66</v>
      </c>
      <c r="B69" s="57" t="s">
        <v>122</v>
      </c>
      <c r="C69" s="55">
        <v>2157</v>
      </c>
      <c r="D69" s="38">
        <v>796768</v>
      </c>
      <c r="E69" s="38">
        <f>D69/$C69</f>
        <v>369.3871117292536</v>
      </c>
      <c r="F69" s="38">
        <v>51195</v>
      </c>
      <c r="G69" s="38">
        <f>F69/$C69</f>
        <v>23.734353268428372</v>
      </c>
      <c r="H69" s="38">
        <v>1858458</v>
      </c>
      <c r="I69" s="38">
        <f>H69/$C69</f>
        <v>861.59388038942973</v>
      </c>
      <c r="J69" s="38">
        <v>8073752</v>
      </c>
      <c r="K69" s="38">
        <f>J69/$C69</f>
        <v>3743.0468242929996</v>
      </c>
      <c r="L69" s="38">
        <v>911320</v>
      </c>
      <c r="M69" s="38">
        <f>L69/$C69</f>
        <v>422.49420491423274</v>
      </c>
      <c r="N69" s="38">
        <v>928591</v>
      </c>
      <c r="O69" s="38">
        <f>N69/$C69</f>
        <v>430.50115901715344</v>
      </c>
      <c r="P69" s="38">
        <v>1093007</v>
      </c>
      <c r="Q69" s="38">
        <f>P69/$C69</f>
        <v>506.72554473806213</v>
      </c>
      <c r="R69" s="38">
        <v>1151204</v>
      </c>
      <c r="S69" s="38">
        <f>R69/$C69</f>
        <v>533.70607324988407</v>
      </c>
      <c r="T69" s="38">
        <v>142135</v>
      </c>
      <c r="U69" s="38">
        <f>T69/$C69</f>
        <v>65.894761242466387</v>
      </c>
      <c r="V69" s="38">
        <v>121763</v>
      </c>
      <c r="W69" s="38">
        <f>V69/$C69</f>
        <v>56.450162262401484</v>
      </c>
      <c r="X69" s="38">
        <v>0</v>
      </c>
      <c r="Y69" s="38">
        <f>X69/$C69</f>
        <v>0</v>
      </c>
      <c r="Z69" s="38">
        <v>33128</v>
      </c>
      <c r="AA69" s="38">
        <f>Z69/$C69</f>
        <v>15.358368103847937</v>
      </c>
      <c r="AB69" s="38">
        <v>0</v>
      </c>
      <c r="AC69" s="38">
        <f t="shared" si="25"/>
        <v>0</v>
      </c>
      <c r="AD69" s="38">
        <v>241598</v>
      </c>
      <c r="AE69" s="38">
        <f t="shared" si="26"/>
        <v>112.00649049605934</v>
      </c>
      <c r="AF69" s="38">
        <v>41573</v>
      </c>
      <c r="AG69" s="38">
        <f t="shared" si="27"/>
        <v>19.273528048215113</v>
      </c>
      <c r="AH69" s="38">
        <v>0</v>
      </c>
      <c r="AI69" s="38">
        <f t="shared" si="28"/>
        <v>0</v>
      </c>
      <c r="AJ69" s="38">
        <v>10201</v>
      </c>
      <c r="AK69" s="38">
        <f t="shared" si="29"/>
        <v>4.7292535929531754</v>
      </c>
      <c r="AL69" s="38">
        <v>54213</v>
      </c>
      <c r="AM69" s="38">
        <f t="shared" si="30"/>
        <v>25.133518776077885</v>
      </c>
      <c r="AN69" s="36">
        <f t="shared" si="19"/>
        <v>15508906</v>
      </c>
      <c r="AO69" s="38">
        <f>AN69/$C69</f>
        <v>7190.0352341214648</v>
      </c>
    </row>
    <row r="70" spans="1:41" s="31" customFormat="1" x14ac:dyDescent="0.2">
      <c r="A70" s="17">
        <v>67</v>
      </c>
      <c r="B70" s="56" t="s">
        <v>89</v>
      </c>
      <c r="C70" s="55">
        <v>5235</v>
      </c>
      <c r="D70" s="35">
        <v>226661</v>
      </c>
      <c r="E70" s="35">
        <f t="shared" si="6"/>
        <v>43.297230181470866</v>
      </c>
      <c r="F70" s="35">
        <v>0</v>
      </c>
      <c r="G70" s="35">
        <f t="shared" si="7"/>
        <v>0</v>
      </c>
      <c r="H70" s="35">
        <v>3005160</v>
      </c>
      <c r="I70" s="35">
        <f t="shared" si="8"/>
        <v>574.05157593123204</v>
      </c>
      <c r="J70" s="35">
        <v>18910507</v>
      </c>
      <c r="K70" s="35">
        <f t="shared" si="9"/>
        <v>3612.3222540592169</v>
      </c>
      <c r="L70" s="35">
        <v>1890275</v>
      </c>
      <c r="M70" s="35">
        <f t="shared" si="10"/>
        <v>361.08404966571158</v>
      </c>
      <c r="N70" s="35">
        <v>927853</v>
      </c>
      <c r="O70" s="35">
        <f t="shared" si="11"/>
        <v>177.24030563514805</v>
      </c>
      <c r="P70" s="35">
        <v>1259883</v>
      </c>
      <c r="Q70" s="35">
        <f t="shared" si="12"/>
        <v>240.66532951289398</v>
      </c>
      <c r="R70" s="35">
        <v>1679593</v>
      </c>
      <c r="S70" s="35">
        <f t="shared" si="13"/>
        <v>320.8391595033429</v>
      </c>
      <c r="T70" s="35">
        <v>65281</v>
      </c>
      <c r="U70" s="35">
        <f t="shared" si="14"/>
        <v>12.470105062082139</v>
      </c>
      <c r="V70" s="35">
        <v>280124</v>
      </c>
      <c r="W70" s="35">
        <f t="shared" si="15"/>
        <v>53.509837631327599</v>
      </c>
      <c r="X70" s="35">
        <v>0</v>
      </c>
      <c r="Y70" s="35">
        <f t="shared" si="16"/>
        <v>0</v>
      </c>
      <c r="Z70" s="35">
        <v>600439</v>
      </c>
      <c r="AA70" s="35">
        <f t="shared" si="17"/>
        <v>114.69703915950335</v>
      </c>
      <c r="AB70" s="35">
        <v>0</v>
      </c>
      <c r="AC70" s="35">
        <f t="shared" si="25"/>
        <v>0</v>
      </c>
      <c r="AD70" s="35">
        <v>415132</v>
      </c>
      <c r="AE70" s="35">
        <f t="shared" si="26"/>
        <v>79.299331423113657</v>
      </c>
      <c r="AF70" s="35">
        <v>0</v>
      </c>
      <c r="AG70" s="35">
        <f t="shared" si="27"/>
        <v>0</v>
      </c>
      <c r="AH70" s="35">
        <v>27085</v>
      </c>
      <c r="AI70" s="35">
        <f t="shared" si="28"/>
        <v>5.173829990448902</v>
      </c>
      <c r="AJ70" s="35">
        <v>0</v>
      </c>
      <c r="AK70" s="35">
        <f t="shared" si="29"/>
        <v>0</v>
      </c>
      <c r="AL70" s="35">
        <v>101305</v>
      </c>
      <c r="AM70" s="35">
        <f t="shared" si="30"/>
        <v>19.351480420248329</v>
      </c>
      <c r="AN70" s="36">
        <f t="shared" ref="AN70:AN73" si="31">D70+F70+H70+J70+L70+N70+P70+R70+T70+V70+X70+Z70+AB70+AD70+AF70+AH70+AJ70+AL70</f>
        <v>29389298</v>
      </c>
      <c r="AO70" s="35">
        <f t="shared" si="18"/>
        <v>5614.0015281757405</v>
      </c>
    </row>
    <row r="71" spans="1:41" s="31" customFormat="1" x14ac:dyDescent="0.2">
      <c r="A71" s="17">
        <v>68</v>
      </c>
      <c r="B71" s="56" t="s">
        <v>90</v>
      </c>
      <c r="C71" s="55">
        <v>1789</v>
      </c>
      <c r="D71" s="35">
        <v>78804</v>
      </c>
      <c r="E71" s="35">
        <f>D71/$C71</f>
        <v>44.049189491335945</v>
      </c>
      <c r="F71" s="35">
        <v>9914</v>
      </c>
      <c r="G71" s="35">
        <f>F71/$C71</f>
        <v>5.5416433761878148</v>
      </c>
      <c r="H71" s="35">
        <v>1392631</v>
      </c>
      <c r="I71" s="35">
        <f>H71/$C71</f>
        <v>778.44102850754609</v>
      </c>
      <c r="J71" s="35">
        <v>7310487</v>
      </c>
      <c r="K71" s="35">
        <f>J71/$C71</f>
        <v>4086.3538289547232</v>
      </c>
      <c r="L71" s="35">
        <v>565456</v>
      </c>
      <c r="M71" s="35">
        <f>L71/$C71</f>
        <v>316.07378423700391</v>
      </c>
      <c r="N71" s="35">
        <v>625717</v>
      </c>
      <c r="O71" s="35">
        <f>N71/$C71</f>
        <v>349.75796534376747</v>
      </c>
      <c r="P71" s="35">
        <v>501301</v>
      </c>
      <c r="Q71" s="35">
        <f>P71/$C71</f>
        <v>280.21296813862494</v>
      </c>
      <c r="R71" s="35">
        <v>968463</v>
      </c>
      <c r="S71" s="35">
        <f>R71/$C71</f>
        <v>541.34320849636674</v>
      </c>
      <c r="T71" s="35">
        <v>24814</v>
      </c>
      <c r="U71" s="35">
        <f>T71/$C71</f>
        <v>13.870318613750699</v>
      </c>
      <c r="V71" s="35">
        <v>121863</v>
      </c>
      <c r="W71" s="35">
        <f>V71/$C71</f>
        <v>68.117942984907771</v>
      </c>
      <c r="X71" s="35">
        <v>0</v>
      </c>
      <c r="Y71" s="35">
        <f>X71/$C71</f>
        <v>0</v>
      </c>
      <c r="Z71" s="35">
        <v>6860</v>
      </c>
      <c r="AA71" s="35">
        <f>Z71/$C71</f>
        <v>3.83454443823365</v>
      </c>
      <c r="AB71" s="35">
        <v>0</v>
      </c>
      <c r="AC71" s="35">
        <f t="shared" si="25"/>
        <v>0</v>
      </c>
      <c r="AD71" s="35">
        <v>124674</v>
      </c>
      <c r="AE71" s="35">
        <f t="shared" si="26"/>
        <v>69.689211850195633</v>
      </c>
      <c r="AF71" s="35">
        <v>21</v>
      </c>
      <c r="AG71" s="35">
        <f t="shared" si="27"/>
        <v>1.1738401341531582E-2</v>
      </c>
      <c r="AH71" s="35">
        <v>0</v>
      </c>
      <c r="AI71" s="35">
        <f t="shared" si="28"/>
        <v>0</v>
      </c>
      <c r="AJ71" s="35">
        <v>0</v>
      </c>
      <c r="AK71" s="35">
        <f t="shared" si="29"/>
        <v>0</v>
      </c>
      <c r="AL71" s="35">
        <v>25295</v>
      </c>
      <c r="AM71" s="35">
        <f t="shared" si="30"/>
        <v>14.139183901621017</v>
      </c>
      <c r="AN71" s="36">
        <f t="shared" si="31"/>
        <v>11756300</v>
      </c>
      <c r="AO71" s="35">
        <f>AN71/$C71</f>
        <v>6571.4365567356062</v>
      </c>
    </row>
    <row r="72" spans="1:41" s="31" customFormat="1" x14ac:dyDescent="0.2">
      <c r="A72" s="17">
        <v>69</v>
      </c>
      <c r="B72" s="56" t="s">
        <v>106</v>
      </c>
      <c r="C72" s="55">
        <v>4068</v>
      </c>
      <c r="D72" s="35">
        <v>25003</v>
      </c>
      <c r="E72" s="35">
        <f>D72/$C72</f>
        <v>6.1462635201573255</v>
      </c>
      <c r="F72" s="35">
        <v>0</v>
      </c>
      <c r="G72" s="35">
        <f>F72/$C72</f>
        <v>0</v>
      </c>
      <c r="H72" s="35">
        <v>2147004</v>
      </c>
      <c r="I72" s="35">
        <f>H72/$C72</f>
        <v>527.77876106194685</v>
      </c>
      <c r="J72" s="35">
        <v>13909047</v>
      </c>
      <c r="K72" s="35">
        <f>J72/$C72</f>
        <v>3419.1364306784662</v>
      </c>
      <c r="L72" s="35">
        <v>1388819</v>
      </c>
      <c r="M72" s="35">
        <f>L72/$C72</f>
        <v>341.40093411996065</v>
      </c>
      <c r="N72" s="35">
        <v>929197</v>
      </c>
      <c r="O72" s="35">
        <f>N72/$C72</f>
        <v>228.41617502458212</v>
      </c>
      <c r="P72" s="35">
        <v>713571</v>
      </c>
      <c r="Q72" s="35">
        <f>P72/$C72</f>
        <v>175.41076696165192</v>
      </c>
      <c r="R72" s="35">
        <v>371823</v>
      </c>
      <c r="S72" s="35">
        <f>R72/$C72</f>
        <v>91.40191740412979</v>
      </c>
      <c r="T72" s="35">
        <v>23953</v>
      </c>
      <c r="U72" s="35">
        <f>T72/$C72</f>
        <v>5.8881514257620449</v>
      </c>
      <c r="V72" s="35">
        <v>261024</v>
      </c>
      <c r="W72" s="35">
        <f>V72/$C72</f>
        <v>64.165191740412979</v>
      </c>
      <c r="X72" s="35">
        <v>0</v>
      </c>
      <c r="Y72" s="35">
        <f>X72/$C72</f>
        <v>0</v>
      </c>
      <c r="Z72" s="35">
        <v>0</v>
      </c>
      <c r="AA72" s="35">
        <f>Z72/$C72</f>
        <v>0</v>
      </c>
      <c r="AB72" s="35">
        <v>0</v>
      </c>
      <c r="AC72" s="35">
        <f t="shared" si="25"/>
        <v>0</v>
      </c>
      <c r="AD72" s="35">
        <v>267099</v>
      </c>
      <c r="AE72" s="35">
        <f t="shared" si="26"/>
        <v>65.658554572271385</v>
      </c>
      <c r="AF72" s="35">
        <v>74975</v>
      </c>
      <c r="AG72" s="35">
        <f t="shared" si="27"/>
        <v>18.430432645034415</v>
      </c>
      <c r="AH72" s="35">
        <v>0</v>
      </c>
      <c r="AI72" s="35">
        <f t="shared" si="28"/>
        <v>0</v>
      </c>
      <c r="AJ72" s="35">
        <v>36026</v>
      </c>
      <c r="AK72" s="35">
        <f t="shared" si="29"/>
        <v>8.8559488692232051</v>
      </c>
      <c r="AL72" s="35">
        <v>155402</v>
      </c>
      <c r="AM72" s="35">
        <f t="shared" si="30"/>
        <v>38.201081612586037</v>
      </c>
      <c r="AN72" s="36">
        <f t="shared" si="31"/>
        <v>20302943</v>
      </c>
      <c r="AO72" s="35">
        <f>AN72/$C72</f>
        <v>4990.8906096361852</v>
      </c>
    </row>
    <row r="73" spans="1:41" ht="12.75" customHeight="1" x14ac:dyDescent="0.2">
      <c r="A73" s="17">
        <v>396</v>
      </c>
      <c r="B73" s="56" t="s">
        <v>138</v>
      </c>
      <c r="C73" s="55">
        <v>33299</v>
      </c>
      <c r="D73" s="35">
        <v>8889629</v>
      </c>
      <c r="E73" s="35">
        <f>D73/$C73</f>
        <v>266.96384275804076</v>
      </c>
      <c r="F73" s="60">
        <v>478946</v>
      </c>
      <c r="G73" s="35">
        <f>F73/$C73</f>
        <v>14.383194690531248</v>
      </c>
      <c r="H73" s="35">
        <v>29659666</v>
      </c>
      <c r="I73" s="35">
        <f>H73/$C73</f>
        <v>890.70740863088986</v>
      </c>
      <c r="J73" s="35">
        <v>122819288</v>
      </c>
      <c r="K73" s="35">
        <f>J73/$C73</f>
        <v>3688.3776689990691</v>
      </c>
      <c r="L73" s="35">
        <v>10422300</v>
      </c>
      <c r="M73" s="35">
        <f>L73/$C73</f>
        <v>312.99138112255622</v>
      </c>
      <c r="N73" s="35">
        <v>5521032</v>
      </c>
      <c r="O73" s="35">
        <f>N73/$C73</f>
        <v>165.8017357878615</v>
      </c>
      <c r="P73" s="35">
        <v>11758370</v>
      </c>
      <c r="Q73" s="35">
        <f>P73/$C73</f>
        <v>353.1148082525001</v>
      </c>
      <c r="R73" s="35">
        <v>1875640</v>
      </c>
      <c r="S73" s="35">
        <f>R73/$C73</f>
        <v>56.327217033544549</v>
      </c>
      <c r="T73" s="35">
        <v>0</v>
      </c>
      <c r="U73" s="35">
        <f>T73/$C73</f>
        <v>0</v>
      </c>
      <c r="V73" s="35">
        <v>2874238</v>
      </c>
      <c r="W73" s="35">
        <f>V73/$C73</f>
        <v>86.316045526892694</v>
      </c>
      <c r="X73" s="35">
        <v>0</v>
      </c>
      <c r="Y73" s="35">
        <f>X73/$C73</f>
        <v>0</v>
      </c>
      <c r="Z73" s="35">
        <v>600833</v>
      </c>
      <c r="AA73" s="35">
        <f>Z73/$C73</f>
        <v>18.043574882128592</v>
      </c>
      <c r="AB73" s="35">
        <v>0</v>
      </c>
      <c r="AC73" s="35">
        <f>AB73/$C73</f>
        <v>0</v>
      </c>
      <c r="AD73" s="35">
        <v>783314</v>
      </c>
      <c r="AE73" s="35">
        <f>AD73/$C73</f>
        <v>23.523649358839606</v>
      </c>
      <c r="AF73" s="35">
        <v>15480</v>
      </c>
      <c r="AG73" s="35">
        <f>AF73/$C73</f>
        <v>0.46487882518994567</v>
      </c>
      <c r="AH73" s="35">
        <v>0</v>
      </c>
      <c r="AI73" s="35">
        <f>AH73/$C73</f>
        <v>0</v>
      </c>
      <c r="AJ73" s="35">
        <v>109594</v>
      </c>
      <c r="AK73" s="35">
        <f>AJ73/$C73</f>
        <v>3.2912099462446318</v>
      </c>
      <c r="AL73" s="35">
        <v>117868</v>
      </c>
      <c r="AM73" s="35">
        <f>AL73/$C73</f>
        <v>3.5396858764527463</v>
      </c>
      <c r="AN73" s="36">
        <f t="shared" si="31"/>
        <v>195926198</v>
      </c>
      <c r="AO73" s="35">
        <f>AN73/$C73</f>
        <v>5883.8463016907417</v>
      </c>
    </row>
    <row r="74" spans="1:41" x14ac:dyDescent="0.2">
      <c r="A74" s="7"/>
      <c r="B74" s="8" t="s">
        <v>91</v>
      </c>
      <c r="C74" s="44">
        <f>SUM(C4:C73)</f>
        <v>692710</v>
      </c>
      <c r="D74" s="16">
        <f>SUM(D4:D73)</f>
        <v>105807878</v>
      </c>
      <c r="E74" s="16">
        <f>D74/$C74</f>
        <v>152.74483983196433</v>
      </c>
      <c r="F74" s="16">
        <f>SUM(F4:F73)</f>
        <v>13196943</v>
      </c>
      <c r="G74" s="16">
        <f>F74/$C74</f>
        <v>19.051180147536488</v>
      </c>
      <c r="H74" s="16">
        <f>SUM(H4:H73)</f>
        <v>390301197</v>
      </c>
      <c r="I74" s="16">
        <f>H74/$C74</f>
        <v>563.44097385630346</v>
      </c>
      <c r="J74" s="16">
        <f>SUM(J4:J73)</f>
        <v>2430359687</v>
      </c>
      <c r="K74" s="16">
        <f>J74/$C74</f>
        <v>3508.4807307531291</v>
      </c>
      <c r="L74" s="16">
        <f>SUM(L4:L73)</f>
        <v>272753541</v>
      </c>
      <c r="M74" s="16">
        <f>L74/$C74</f>
        <v>393.74852535693145</v>
      </c>
      <c r="N74" s="16">
        <f>SUM(N4:N73)</f>
        <v>134203262</v>
      </c>
      <c r="O74" s="16">
        <f>N74/$C74</f>
        <v>193.73657374658947</v>
      </c>
      <c r="P74" s="16">
        <f>SUM(P4:P73)</f>
        <v>238936567</v>
      </c>
      <c r="Q74" s="16">
        <f>P74/$C74</f>
        <v>344.9301540327121</v>
      </c>
      <c r="R74" s="16">
        <f>SUM(R4:R73)</f>
        <v>327909580</v>
      </c>
      <c r="S74" s="16">
        <f>R74/$C74</f>
        <v>473.37208933031138</v>
      </c>
      <c r="T74" s="16">
        <f>SUM(T4:T73)</f>
        <v>44113512</v>
      </c>
      <c r="U74" s="16">
        <f>T74/$C74</f>
        <v>63.682510718771205</v>
      </c>
      <c r="V74" s="16">
        <f>SUM(V4:V73)</f>
        <v>47737172</v>
      </c>
      <c r="W74" s="16">
        <f>V74/$C74</f>
        <v>68.913646403256777</v>
      </c>
      <c r="X74" s="16">
        <f>SUM(X4:X73)</f>
        <v>1904513</v>
      </c>
      <c r="Y74" s="16">
        <f>X74/$C74</f>
        <v>2.7493655353611177</v>
      </c>
      <c r="Z74" s="16">
        <f>SUM(Z4:Z73)</f>
        <v>15999906</v>
      </c>
      <c r="AA74" s="16">
        <f>Z74/$C74</f>
        <v>23.097553088594072</v>
      </c>
      <c r="AB74" s="16">
        <f>SUM(AB4:AB73)</f>
        <v>146007</v>
      </c>
      <c r="AC74" s="16">
        <f t="shared" si="25"/>
        <v>0.21077651542492529</v>
      </c>
      <c r="AD74" s="16">
        <f>SUM(AD4:AD73)</f>
        <v>55663574</v>
      </c>
      <c r="AE74" s="16">
        <f t="shared" si="26"/>
        <v>80.356244315803153</v>
      </c>
      <c r="AF74" s="16">
        <f>SUM(AF4:AF73)</f>
        <v>13862503</v>
      </c>
      <c r="AG74" s="16">
        <f t="shared" ref="AG74" si="32">AF74/$C74</f>
        <v>20.011986256875172</v>
      </c>
      <c r="AH74" s="16">
        <f>SUM(AH4:AH73)</f>
        <v>485221</v>
      </c>
      <c r="AI74" s="16">
        <f t="shared" si="28"/>
        <v>0.70046772819794723</v>
      </c>
      <c r="AJ74" s="16">
        <f>SUM(AJ4:AJ73)</f>
        <v>15945105</v>
      </c>
      <c r="AK74" s="16">
        <f t="shared" si="29"/>
        <v>23.018442060891282</v>
      </c>
      <c r="AL74" s="16">
        <f>SUM(AL4:AL73)</f>
        <v>21865107</v>
      </c>
      <c r="AM74" s="16">
        <f t="shared" si="30"/>
        <v>31.564589799483191</v>
      </c>
      <c r="AN74" s="23">
        <f>SUM(AN4:AN73)</f>
        <v>4131191275</v>
      </c>
      <c r="AO74" s="16">
        <f>AN74/$C74</f>
        <v>5963.8106494781368</v>
      </c>
    </row>
    <row r="75" spans="1:41" x14ac:dyDescent="0.2">
      <c r="A75" s="27"/>
      <c r="B75" s="5"/>
      <c r="C75" s="5"/>
      <c r="D75" s="5"/>
      <c r="E75" s="5"/>
      <c r="F75" s="5"/>
      <c r="G75" s="5"/>
      <c r="H75" s="5"/>
      <c r="I75" s="12"/>
      <c r="J75" s="5"/>
      <c r="K75" s="5"/>
      <c r="L75" s="5"/>
      <c r="M75" s="5"/>
      <c r="N75" s="5"/>
      <c r="O75" s="12"/>
      <c r="P75" s="5"/>
      <c r="Q75" s="5"/>
      <c r="R75" s="5"/>
      <c r="S75" s="5"/>
      <c r="T75" s="5"/>
      <c r="U75" s="12"/>
      <c r="V75" s="5"/>
      <c r="W75" s="5"/>
      <c r="X75" s="5"/>
      <c r="Y75" s="5"/>
      <c r="Z75" s="5"/>
      <c r="AA75" s="12"/>
      <c r="AB75" s="5"/>
      <c r="AC75" s="5"/>
      <c r="AD75" s="5"/>
      <c r="AE75" s="5"/>
      <c r="AF75" s="5"/>
      <c r="AG75" s="5"/>
      <c r="AH75" s="5"/>
      <c r="AI75" s="12"/>
      <c r="AJ75" s="5"/>
      <c r="AK75" s="5"/>
      <c r="AL75" s="5"/>
      <c r="AM75" s="5"/>
      <c r="AN75" s="5"/>
      <c r="AO75" s="12"/>
    </row>
    <row r="76" spans="1:41" s="31" customFormat="1" x14ac:dyDescent="0.2">
      <c r="A76" s="17">
        <v>318</v>
      </c>
      <c r="B76" s="34" t="s">
        <v>92</v>
      </c>
      <c r="C76" s="55">
        <v>1359</v>
      </c>
      <c r="D76" s="35">
        <v>677317</v>
      </c>
      <c r="E76" s="35">
        <f>D76/$C76</f>
        <v>498.39367181751288</v>
      </c>
      <c r="F76" s="35">
        <v>0</v>
      </c>
      <c r="G76" s="35">
        <f>F76/$C76</f>
        <v>0</v>
      </c>
      <c r="H76" s="35">
        <v>580829</v>
      </c>
      <c r="I76" s="35">
        <f>H76/$C76</f>
        <v>427.3944076526858</v>
      </c>
      <c r="J76" s="35">
        <v>5086364</v>
      </c>
      <c r="K76" s="35">
        <f>J76/$C76</f>
        <v>3742.7255334805004</v>
      </c>
      <c r="L76" s="35">
        <v>195096</v>
      </c>
      <c r="M76" s="35">
        <f>L76/$C76</f>
        <v>143.55849889624724</v>
      </c>
      <c r="N76" s="35">
        <v>291640</v>
      </c>
      <c r="O76" s="35">
        <f>N76/$C76</f>
        <v>214.59896983075791</v>
      </c>
      <c r="P76" s="35">
        <v>441545</v>
      </c>
      <c r="Q76" s="35">
        <f>P76/$C76</f>
        <v>324.90434142752025</v>
      </c>
      <c r="R76" s="35">
        <v>129126</v>
      </c>
      <c r="S76" s="35">
        <f>R76/$C76</f>
        <v>95.015452538631351</v>
      </c>
      <c r="T76" s="35">
        <v>0</v>
      </c>
      <c r="U76" s="35">
        <f>T76/$C76</f>
        <v>0</v>
      </c>
      <c r="V76" s="35">
        <v>103477</v>
      </c>
      <c r="W76" s="35">
        <f>V76/$C76</f>
        <v>76.142016188373802</v>
      </c>
      <c r="X76" s="35">
        <v>0</v>
      </c>
      <c r="Y76" s="35">
        <f t="shared" ref="Y76:AA78" si="33">X76/$C76</f>
        <v>0</v>
      </c>
      <c r="Z76" s="35">
        <v>7069</v>
      </c>
      <c r="AA76" s="35">
        <f t="shared" si="33"/>
        <v>5.2016188373804271</v>
      </c>
      <c r="AB76" s="35">
        <v>0</v>
      </c>
      <c r="AC76" s="35">
        <f>AB76/$C76</f>
        <v>0</v>
      </c>
      <c r="AD76" s="35">
        <v>94166</v>
      </c>
      <c r="AE76" s="35">
        <f>AD76/$C76</f>
        <v>69.290654893303895</v>
      </c>
      <c r="AF76" s="35">
        <v>0</v>
      </c>
      <c r="AG76" s="35">
        <f>AF76/$C76</f>
        <v>0</v>
      </c>
      <c r="AH76" s="35">
        <v>0</v>
      </c>
      <c r="AI76" s="35">
        <f>AH76/$C76</f>
        <v>0</v>
      </c>
      <c r="AJ76" s="35">
        <v>0</v>
      </c>
      <c r="AK76" s="35">
        <f>AJ76/$C76</f>
        <v>0</v>
      </c>
      <c r="AL76" s="35">
        <v>0</v>
      </c>
      <c r="AM76" s="35">
        <f>AL76/$C76</f>
        <v>0</v>
      </c>
      <c r="AN76" s="36">
        <f>D76+F76+H76+J76+L76+N76+P76+R76+T76+V76+X76+Z76+AB76+AD76+AF76+AH76+AJ76+AL76</f>
        <v>7606629</v>
      </c>
      <c r="AO76" s="35">
        <f>AN76/$C76</f>
        <v>5597.2251655629143</v>
      </c>
    </row>
    <row r="77" spans="1:41" x14ac:dyDescent="0.2">
      <c r="A77" s="13">
        <v>319</v>
      </c>
      <c r="B77" s="24" t="s">
        <v>93</v>
      </c>
      <c r="C77" s="54">
        <v>303</v>
      </c>
      <c r="D77" s="32">
        <v>0</v>
      </c>
      <c r="E77" s="32">
        <f>D77/$C77</f>
        <v>0</v>
      </c>
      <c r="F77" s="32">
        <v>0</v>
      </c>
      <c r="G77" s="32">
        <f>F77/$C77</f>
        <v>0</v>
      </c>
      <c r="H77" s="32">
        <v>106984</v>
      </c>
      <c r="I77" s="32">
        <f>H77/$C77</f>
        <v>353.08250825082507</v>
      </c>
      <c r="J77" s="32">
        <v>1514153</v>
      </c>
      <c r="K77" s="32">
        <f>J77/$C77</f>
        <v>4997.2046204620465</v>
      </c>
      <c r="L77" s="32">
        <v>31421</v>
      </c>
      <c r="M77" s="32">
        <f>L77/$C77</f>
        <v>103.69966996699669</v>
      </c>
      <c r="N77" s="32">
        <v>107818</v>
      </c>
      <c r="O77" s="32">
        <f>N77/$C77</f>
        <v>355.83498349834986</v>
      </c>
      <c r="P77" s="32">
        <v>22500</v>
      </c>
      <c r="Q77" s="32">
        <f>P77/$C77</f>
        <v>74.257425742574256</v>
      </c>
      <c r="R77" s="32">
        <v>87446</v>
      </c>
      <c r="S77" s="32">
        <f>R77/$C77</f>
        <v>288.60066006600658</v>
      </c>
      <c r="T77" s="32">
        <v>0</v>
      </c>
      <c r="U77" s="32">
        <f>T77/$C77</f>
        <v>0</v>
      </c>
      <c r="V77" s="32">
        <v>0</v>
      </c>
      <c r="W77" s="32">
        <f>V77/$C77</f>
        <v>0</v>
      </c>
      <c r="X77" s="32">
        <v>0</v>
      </c>
      <c r="Y77" s="32">
        <f t="shared" si="33"/>
        <v>0</v>
      </c>
      <c r="Z77" s="32">
        <v>2135</v>
      </c>
      <c r="AA77" s="32">
        <f t="shared" si="33"/>
        <v>7.0462046204620465</v>
      </c>
      <c r="AB77" s="32">
        <v>0</v>
      </c>
      <c r="AC77" s="32">
        <f t="shared" ref="AC77:AE78" si="34">AB77/$C77</f>
        <v>0</v>
      </c>
      <c r="AD77" s="32">
        <v>73597</v>
      </c>
      <c r="AE77" s="32">
        <f t="shared" si="34"/>
        <v>242.8943894389439</v>
      </c>
      <c r="AF77" s="32">
        <v>0</v>
      </c>
      <c r="AG77" s="32">
        <f>AF77/$C77</f>
        <v>0</v>
      </c>
      <c r="AH77" s="32">
        <v>0</v>
      </c>
      <c r="AI77" s="32">
        <f>AH77/$C77</f>
        <v>0</v>
      </c>
      <c r="AJ77" s="32">
        <v>0</v>
      </c>
      <c r="AK77" s="32">
        <f>AJ77/$C77</f>
        <v>0</v>
      </c>
      <c r="AL77" s="32">
        <v>0</v>
      </c>
      <c r="AM77" s="32">
        <f>AL77/$C77</f>
        <v>0</v>
      </c>
      <c r="AN77" s="33">
        <f>D77+F77+H77+J77+L77+N77+P77+R77+T77+V77+X77+Z77+AB77+AD77+AF77+AH77+AJ77+AL77</f>
        <v>1946054</v>
      </c>
      <c r="AO77" s="32">
        <f>AN77/$C77</f>
        <v>6422.6204620462049</v>
      </c>
    </row>
    <row r="78" spans="1:41" x14ac:dyDescent="0.2">
      <c r="A78" s="14"/>
      <c r="B78" s="15" t="s">
        <v>94</v>
      </c>
      <c r="C78" s="45">
        <f>SUM(C76:C77)</f>
        <v>1662</v>
      </c>
      <c r="D78" s="9">
        <f>SUM(D76:D77)</f>
        <v>677317</v>
      </c>
      <c r="E78" s="9">
        <f>D78/$C78</f>
        <v>407.53128760529484</v>
      </c>
      <c r="F78" s="9">
        <f>SUM(F76:F77)</f>
        <v>0</v>
      </c>
      <c r="G78" s="9">
        <f>F78/$C78</f>
        <v>0</v>
      </c>
      <c r="H78" s="9">
        <f>SUM(H76:H77)</f>
        <v>687813</v>
      </c>
      <c r="I78" s="9">
        <f>H78/$C78</f>
        <v>413.84657039711192</v>
      </c>
      <c r="J78" s="9">
        <f>SUM(J76:J77)</f>
        <v>6600517</v>
      </c>
      <c r="K78" s="9">
        <f>J78/$C78</f>
        <v>3971.4302045728036</v>
      </c>
      <c r="L78" s="9">
        <f>SUM(L76:L77)</f>
        <v>226517</v>
      </c>
      <c r="M78" s="9">
        <f>L78/$C78</f>
        <v>136.29181708784597</v>
      </c>
      <c r="N78" s="9">
        <f>SUM(N76:N77)</f>
        <v>399458</v>
      </c>
      <c r="O78" s="9">
        <f>N78/$C78</f>
        <v>240.34777376654634</v>
      </c>
      <c r="P78" s="9">
        <f>SUM(P76:P77)</f>
        <v>464045</v>
      </c>
      <c r="Q78" s="9">
        <f>P78/$C78</f>
        <v>279.20878459687123</v>
      </c>
      <c r="R78" s="9">
        <f>SUM(R76:R77)</f>
        <v>216572</v>
      </c>
      <c r="S78" s="9">
        <f>R78/$C78</f>
        <v>130.30806257521058</v>
      </c>
      <c r="T78" s="9">
        <f>SUM(T76:T77)</f>
        <v>0</v>
      </c>
      <c r="U78" s="9">
        <f>T78/$C78</f>
        <v>0</v>
      </c>
      <c r="V78" s="9">
        <f>SUM(V76:V77)</f>
        <v>103477</v>
      </c>
      <c r="W78" s="9">
        <f>V78/$C78</f>
        <v>62.260529482551142</v>
      </c>
      <c r="X78" s="9">
        <f>SUM(X76:X77)</f>
        <v>0</v>
      </c>
      <c r="Y78" s="9">
        <f>X78/$C78</f>
        <v>0</v>
      </c>
      <c r="Z78" s="9">
        <f>SUM(Z76:Z77)</f>
        <v>9204</v>
      </c>
      <c r="AA78" s="9">
        <f t="shared" si="33"/>
        <v>5.5379061371841152</v>
      </c>
      <c r="AB78" s="9">
        <f>SUM(AB76:AB77)</f>
        <v>0</v>
      </c>
      <c r="AC78" s="9">
        <f t="shared" si="34"/>
        <v>0</v>
      </c>
      <c r="AD78" s="9">
        <f>SUM(AD76:AD77)</f>
        <v>167763</v>
      </c>
      <c r="AE78" s="9">
        <f t="shared" si="34"/>
        <v>100.9404332129964</v>
      </c>
      <c r="AF78" s="9">
        <f>SUM(AF76:AF77)</f>
        <v>0</v>
      </c>
      <c r="AG78" s="9">
        <f>AF78/$C78</f>
        <v>0</v>
      </c>
      <c r="AH78" s="9">
        <f>SUM(AH76:AH77)</f>
        <v>0</v>
      </c>
      <c r="AI78" s="9">
        <f>AH78/$C78</f>
        <v>0</v>
      </c>
      <c r="AJ78" s="9">
        <f>SUM(AJ76:AJ77)</f>
        <v>0</v>
      </c>
      <c r="AK78" s="9">
        <f>AJ78/$C78</f>
        <v>0</v>
      </c>
      <c r="AL78" s="9">
        <f>SUM(AL76:AL77)</f>
        <v>0</v>
      </c>
      <c r="AM78" s="9">
        <f>AL78/$C78</f>
        <v>0</v>
      </c>
      <c r="AN78" s="26">
        <f>SUM(AN76:AN77)</f>
        <v>9552683</v>
      </c>
      <c r="AO78" s="52">
        <f>AN78/$C78</f>
        <v>5747.7033694344163</v>
      </c>
    </row>
    <row r="79" spans="1:41" x14ac:dyDescent="0.2">
      <c r="A79" s="10"/>
      <c r="B79" s="11"/>
      <c r="C79" s="5"/>
      <c r="D79" s="11"/>
      <c r="E79" s="11"/>
      <c r="F79" s="11"/>
      <c r="G79" s="11"/>
      <c r="H79" s="11"/>
      <c r="I79" s="43"/>
      <c r="J79" s="11"/>
      <c r="K79" s="11"/>
      <c r="L79" s="11"/>
      <c r="M79" s="11"/>
      <c r="N79" s="11"/>
      <c r="O79" s="43"/>
      <c r="P79" s="11"/>
      <c r="Q79" s="11"/>
      <c r="R79" s="11"/>
      <c r="S79" s="11"/>
      <c r="T79" s="11"/>
      <c r="U79" s="43"/>
      <c r="V79" s="11"/>
      <c r="W79" s="11"/>
      <c r="X79" s="11"/>
      <c r="Y79" s="11"/>
      <c r="Z79" s="11"/>
      <c r="AA79" s="43"/>
      <c r="AB79" s="11"/>
      <c r="AC79" s="11"/>
      <c r="AD79" s="11"/>
      <c r="AE79" s="11"/>
      <c r="AF79" s="11"/>
      <c r="AG79" s="11"/>
      <c r="AH79" s="11"/>
      <c r="AI79" s="43"/>
      <c r="AJ79" s="11"/>
      <c r="AK79" s="11"/>
      <c r="AL79" s="11"/>
      <c r="AM79" s="11"/>
      <c r="AN79" s="11"/>
      <c r="AO79" s="43"/>
    </row>
    <row r="80" spans="1:41" x14ac:dyDescent="0.2">
      <c r="A80" s="68">
        <v>321001</v>
      </c>
      <c r="B80" s="69" t="s">
        <v>95</v>
      </c>
      <c r="C80" s="55">
        <v>379</v>
      </c>
      <c r="D80" s="29">
        <v>0</v>
      </c>
      <c r="E80" s="29">
        <f t="shared" ref="E80:E96" si="35">D80/$C80</f>
        <v>0</v>
      </c>
      <c r="F80" s="29">
        <v>0</v>
      </c>
      <c r="G80" s="29">
        <f t="shared" ref="G80:G96" si="36">F80/$C80</f>
        <v>0</v>
      </c>
      <c r="H80" s="29">
        <v>276383</v>
      </c>
      <c r="I80" s="29">
        <f t="shared" ref="I80:I96" si="37">H80/$C80</f>
        <v>729.24274406332449</v>
      </c>
      <c r="J80" s="29">
        <v>1650377</v>
      </c>
      <c r="K80" s="29">
        <f t="shared" ref="K80:K96" si="38">J80/$C80</f>
        <v>4354.5567282321899</v>
      </c>
      <c r="L80" s="29">
        <v>0</v>
      </c>
      <c r="M80" s="29">
        <f t="shared" ref="M80:M96" si="39">L80/$C80</f>
        <v>0</v>
      </c>
      <c r="N80" s="29">
        <v>51060</v>
      </c>
      <c r="O80" s="29">
        <f t="shared" ref="O80:O96" si="40">N80/$C80</f>
        <v>134.72295514511873</v>
      </c>
      <c r="P80" s="29">
        <v>65845</v>
      </c>
      <c r="Q80" s="29">
        <f t="shared" ref="Q80:Q96" si="41">P80/$C80</f>
        <v>173.73350923482849</v>
      </c>
      <c r="R80" s="29">
        <v>42696</v>
      </c>
      <c r="S80" s="29">
        <f t="shared" ref="S80:S96" si="42">R80/$C80</f>
        <v>112.65435356200528</v>
      </c>
      <c r="T80" s="29">
        <v>0</v>
      </c>
      <c r="U80" s="29">
        <f t="shared" ref="U80:U96" si="43">T80/$C80</f>
        <v>0</v>
      </c>
      <c r="V80" s="29">
        <v>35720</v>
      </c>
      <c r="W80" s="29">
        <f t="shared" ref="W80:W96" si="44">V80/$C80</f>
        <v>94.248021108179415</v>
      </c>
      <c r="X80" s="29">
        <v>0</v>
      </c>
      <c r="Y80" s="29">
        <f t="shared" ref="Y80:Y96" si="45">X80/$C80</f>
        <v>0</v>
      </c>
      <c r="Z80" s="29">
        <v>0</v>
      </c>
      <c r="AA80" s="29">
        <f t="shared" ref="AA80:AA96" si="46">Z80/$C80</f>
        <v>0</v>
      </c>
      <c r="AB80" s="29">
        <v>0</v>
      </c>
      <c r="AC80" s="29">
        <f t="shared" ref="AC80:AC96" si="47">AB80/$C80</f>
        <v>0</v>
      </c>
      <c r="AD80" s="29">
        <v>5400</v>
      </c>
      <c r="AE80" s="29">
        <f t="shared" ref="AE80:AE96" si="48">AD80/$C80</f>
        <v>14.248021108179419</v>
      </c>
      <c r="AF80" s="29">
        <v>0</v>
      </c>
      <c r="AG80" s="29">
        <f t="shared" ref="AG80:AG86" si="49">AF80/$C80</f>
        <v>0</v>
      </c>
      <c r="AH80" s="29">
        <v>0</v>
      </c>
      <c r="AI80" s="29">
        <f t="shared" ref="AI80:AI96" si="50">AH80/$C80</f>
        <v>0</v>
      </c>
      <c r="AJ80" s="29">
        <v>0</v>
      </c>
      <c r="AK80" s="29">
        <f t="shared" ref="AK80:AK96" si="51">AJ80/$C80</f>
        <v>0</v>
      </c>
      <c r="AL80" s="29">
        <v>0</v>
      </c>
      <c r="AM80" s="29">
        <f t="shared" ref="AM80:AM96" si="52">AL80/$C80</f>
        <v>0</v>
      </c>
      <c r="AN80" s="30">
        <f>D80+F80+H80+J80+L80+N80+P80+R80+T80+V80+X80+Z80+AB80+AD80+AF80+AH80+AJ80+AL80</f>
        <v>2127481</v>
      </c>
      <c r="AO80" s="29">
        <f>AN80/$C80</f>
        <v>5613.4063324538256</v>
      </c>
    </row>
    <row r="81" spans="1:41" s="31" customFormat="1" x14ac:dyDescent="0.2">
      <c r="A81" s="70">
        <v>329001</v>
      </c>
      <c r="B81" s="71" t="s">
        <v>96</v>
      </c>
      <c r="C81" s="55">
        <v>367</v>
      </c>
      <c r="D81" s="35">
        <v>31780</v>
      </c>
      <c r="E81" s="35">
        <f t="shared" si="35"/>
        <v>86.594005449591279</v>
      </c>
      <c r="F81" s="35">
        <v>0</v>
      </c>
      <c r="G81" s="35">
        <f t="shared" si="36"/>
        <v>0</v>
      </c>
      <c r="H81" s="35">
        <v>141217</v>
      </c>
      <c r="I81" s="35">
        <f t="shared" si="37"/>
        <v>384.78746594005452</v>
      </c>
      <c r="J81" s="35">
        <v>1283571</v>
      </c>
      <c r="K81" s="35">
        <f t="shared" si="38"/>
        <v>3497.4686648501361</v>
      </c>
      <c r="L81" s="35">
        <v>0</v>
      </c>
      <c r="M81" s="35">
        <f t="shared" si="39"/>
        <v>0</v>
      </c>
      <c r="N81" s="35">
        <v>109969</v>
      </c>
      <c r="O81" s="35">
        <f t="shared" si="40"/>
        <v>299.64305177111714</v>
      </c>
      <c r="P81" s="35">
        <v>119496</v>
      </c>
      <c r="Q81" s="35">
        <f t="shared" si="41"/>
        <v>325.60217983651228</v>
      </c>
      <c r="R81" s="35">
        <v>257035</v>
      </c>
      <c r="S81" s="35">
        <f t="shared" si="42"/>
        <v>700.36784741144413</v>
      </c>
      <c r="T81" s="35">
        <v>0</v>
      </c>
      <c r="U81" s="35">
        <f t="shared" si="43"/>
        <v>0</v>
      </c>
      <c r="V81" s="35">
        <v>18638</v>
      </c>
      <c r="W81" s="35">
        <f t="shared" si="44"/>
        <v>50.78474114441417</v>
      </c>
      <c r="X81" s="35">
        <v>0</v>
      </c>
      <c r="Y81" s="35">
        <f t="shared" si="45"/>
        <v>0</v>
      </c>
      <c r="Z81" s="35">
        <v>0</v>
      </c>
      <c r="AA81" s="35">
        <f t="shared" si="46"/>
        <v>0</v>
      </c>
      <c r="AB81" s="35">
        <v>0</v>
      </c>
      <c r="AC81" s="35">
        <f t="shared" si="47"/>
        <v>0</v>
      </c>
      <c r="AD81" s="35">
        <v>14433</v>
      </c>
      <c r="AE81" s="35">
        <f t="shared" si="48"/>
        <v>39.326975476839237</v>
      </c>
      <c r="AF81" s="35">
        <v>0</v>
      </c>
      <c r="AG81" s="35">
        <f t="shared" si="49"/>
        <v>0</v>
      </c>
      <c r="AH81" s="35">
        <v>0</v>
      </c>
      <c r="AI81" s="35">
        <f t="shared" si="50"/>
        <v>0</v>
      </c>
      <c r="AJ81" s="35">
        <v>0</v>
      </c>
      <c r="AK81" s="35">
        <f t="shared" si="51"/>
        <v>0</v>
      </c>
      <c r="AL81" s="35">
        <v>0</v>
      </c>
      <c r="AM81" s="35">
        <f t="shared" si="52"/>
        <v>0</v>
      </c>
      <c r="AN81" s="36">
        <f>D81+F81+H81+J81+L81+N81+P81+R81+T81+V81+X81+Z81+AB81+AD81+AF81+AH81+AJ81+AL81</f>
        <v>1976139</v>
      </c>
      <c r="AO81" s="35">
        <f>AN81/$C81</f>
        <v>5384.574931880109</v>
      </c>
    </row>
    <row r="82" spans="1:41" s="31" customFormat="1" x14ac:dyDescent="0.2">
      <c r="A82" s="70">
        <v>331001</v>
      </c>
      <c r="B82" s="71" t="s">
        <v>97</v>
      </c>
      <c r="C82" s="55">
        <v>627</v>
      </c>
      <c r="D82" s="35">
        <v>197119</v>
      </c>
      <c r="E82" s="35">
        <f t="shared" si="35"/>
        <v>314.38437001594895</v>
      </c>
      <c r="F82" s="35">
        <v>0</v>
      </c>
      <c r="G82" s="35">
        <f t="shared" si="36"/>
        <v>0</v>
      </c>
      <c r="H82" s="35">
        <v>596974</v>
      </c>
      <c r="I82" s="35">
        <f t="shared" si="37"/>
        <v>952.11164274322164</v>
      </c>
      <c r="J82" s="35">
        <v>2178846</v>
      </c>
      <c r="K82" s="35">
        <f t="shared" si="38"/>
        <v>3475.0334928229663</v>
      </c>
      <c r="L82" s="35">
        <v>92560</v>
      </c>
      <c r="M82" s="35">
        <f t="shared" si="39"/>
        <v>147.62360446570972</v>
      </c>
      <c r="N82" s="35">
        <v>180563</v>
      </c>
      <c r="O82" s="35">
        <f t="shared" si="40"/>
        <v>287.97926634768743</v>
      </c>
      <c r="P82" s="35">
        <v>487839</v>
      </c>
      <c r="Q82" s="35">
        <f t="shared" si="41"/>
        <v>778.0526315789474</v>
      </c>
      <c r="R82" s="35">
        <v>197708</v>
      </c>
      <c r="S82" s="35">
        <f t="shared" si="42"/>
        <v>315.32376395534288</v>
      </c>
      <c r="T82" s="35">
        <v>68419</v>
      </c>
      <c r="U82" s="35">
        <f t="shared" si="43"/>
        <v>109.12121212121212</v>
      </c>
      <c r="V82" s="35">
        <v>80718</v>
      </c>
      <c r="W82" s="35">
        <f t="shared" si="44"/>
        <v>128.73684210526315</v>
      </c>
      <c r="X82" s="35">
        <v>0</v>
      </c>
      <c r="Y82" s="35">
        <f t="shared" si="45"/>
        <v>0</v>
      </c>
      <c r="Z82" s="35">
        <v>2282</v>
      </c>
      <c r="AA82" s="35">
        <f t="shared" si="46"/>
        <v>3.6395534290271132</v>
      </c>
      <c r="AB82" s="35">
        <v>343</v>
      </c>
      <c r="AC82" s="35">
        <f t="shared" si="47"/>
        <v>0.5470494417862839</v>
      </c>
      <c r="AD82" s="35">
        <v>9781</v>
      </c>
      <c r="AE82" s="35">
        <f t="shared" si="48"/>
        <v>15.599681020733652</v>
      </c>
      <c r="AF82" s="35">
        <v>2597</v>
      </c>
      <c r="AG82" s="35">
        <f t="shared" si="49"/>
        <v>4.1419457735247205</v>
      </c>
      <c r="AH82" s="35">
        <v>938</v>
      </c>
      <c r="AI82" s="35">
        <f t="shared" si="50"/>
        <v>1.496012759170654</v>
      </c>
      <c r="AJ82" s="35">
        <v>66188</v>
      </c>
      <c r="AK82" s="35">
        <f t="shared" si="51"/>
        <v>105.56299840510367</v>
      </c>
      <c r="AL82" s="35">
        <v>0</v>
      </c>
      <c r="AM82" s="35">
        <f t="shared" si="52"/>
        <v>0</v>
      </c>
      <c r="AN82" s="36">
        <f t="shared" ref="AN82:AN95" si="53">D82+F82+H82+J82+L82+N82+P82+R82+T82+V82+X82+Z82+AB82+AD82+AF82+AH82+AJ82+AL82</f>
        <v>4162875</v>
      </c>
      <c r="AO82" s="35">
        <f t="shared" ref="AO82:AO96" si="54">AN82/$C82</f>
        <v>6639.3540669856457</v>
      </c>
    </row>
    <row r="83" spans="1:41" s="31" customFormat="1" x14ac:dyDescent="0.2">
      <c r="A83" s="70">
        <v>333001</v>
      </c>
      <c r="B83" s="71" t="s">
        <v>98</v>
      </c>
      <c r="C83" s="55">
        <v>697</v>
      </c>
      <c r="D83" s="35">
        <v>50282</v>
      </c>
      <c r="E83" s="35">
        <f t="shared" si="35"/>
        <v>72.140602582496413</v>
      </c>
      <c r="F83" s="35">
        <v>0</v>
      </c>
      <c r="G83" s="35">
        <f t="shared" si="36"/>
        <v>0</v>
      </c>
      <c r="H83" s="35">
        <v>249433</v>
      </c>
      <c r="I83" s="35">
        <f t="shared" si="37"/>
        <v>357.86657101865137</v>
      </c>
      <c r="J83" s="35">
        <v>1710023</v>
      </c>
      <c r="K83" s="35">
        <f t="shared" si="38"/>
        <v>2453.4045911047347</v>
      </c>
      <c r="L83" s="35">
        <v>0</v>
      </c>
      <c r="M83" s="35">
        <f t="shared" si="39"/>
        <v>0</v>
      </c>
      <c r="N83" s="35">
        <v>97332</v>
      </c>
      <c r="O83" s="35">
        <f t="shared" si="40"/>
        <v>139.64418938307031</v>
      </c>
      <c r="P83" s="35">
        <v>258201</v>
      </c>
      <c r="Q83" s="35">
        <f t="shared" si="41"/>
        <v>370.44619799139167</v>
      </c>
      <c r="R83" s="35">
        <v>102123</v>
      </c>
      <c r="S83" s="35">
        <f t="shared" si="42"/>
        <v>146.51793400286945</v>
      </c>
      <c r="T83" s="35">
        <v>0</v>
      </c>
      <c r="U83" s="35">
        <f t="shared" si="43"/>
        <v>0</v>
      </c>
      <c r="V83" s="35">
        <v>0</v>
      </c>
      <c r="W83" s="35">
        <f t="shared" si="44"/>
        <v>0</v>
      </c>
      <c r="X83" s="35">
        <v>0</v>
      </c>
      <c r="Y83" s="35">
        <f t="shared" si="45"/>
        <v>0</v>
      </c>
      <c r="Z83" s="35">
        <v>0</v>
      </c>
      <c r="AA83" s="35">
        <f t="shared" si="46"/>
        <v>0</v>
      </c>
      <c r="AB83" s="35">
        <v>0</v>
      </c>
      <c r="AC83" s="35">
        <f t="shared" si="47"/>
        <v>0</v>
      </c>
      <c r="AD83" s="35">
        <v>0</v>
      </c>
      <c r="AE83" s="35">
        <f t="shared" si="48"/>
        <v>0</v>
      </c>
      <c r="AF83" s="35">
        <v>0</v>
      </c>
      <c r="AG83" s="35">
        <f t="shared" si="49"/>
        <v>0</v>
      </c>
      <c r="AH83" s="35">
        <v>0</v>
      </c>
      <c r="AI83" s="35">
        <f t="shared" si="50"/>
        <v>0</v>
      </c>
      <c r="AJ83" s="35">
        <v>0</v>
      </c>
      <c r="AK83" s="35">
        <f t="shared" si="51"/>
        <v>0</v>
      </c>
      <c r="AL83" s="35">
        <v>0</v>
      </c>
      <c r="AM83" s="35">
        <f t="shared" si="52"/>
        <v>0</v>
      </c>
      <c r="AN83" s="36">
        <f t="shared" si="53"/>
        <v>2467394</v>
      </c>
      <c r="AO83" s="35">
        <f t="shared" si="54"/>
        <v>3540.0200860832138</v>
      </c>
    </row>
    <row r="84" spans="1:41" x14ac:dyDescent="0.2">
      <c r="A84" s="72">
        <v>336001</v>
      </c>
      <c r="B84" s="73" t="s">
        <v>99</v>
      </c>
      <c r="C84" s="54">
        <v>653</v>
      </c>
      <c r="D84" s="32">
        <v>23172</v>
      </c>
      <c r="E84" s="32">
        <f t="shared" si="35"/>
        <v>35.485451761102603</v>
      </c>
      <c r="F84" s="32">
        <v>0</v>
      </c>
      <c r="G84" s="32">
        <f t="shared" si="36"/>
        <v>0</v>
      </c>
      <c r="H84" s="32">
        <v>436995</v>
      </c>
      <c r="I84" s="32">
        <f t="shared" si="37"/>
        <v>669.21133231240424</v>
      </c>
      <c r="J84" s="32">
        <v>1985455</v>
      </c>
      <c r="K84" s="32">
        <f t="shared" si="38"/>
        <v>3040.5130168453293</v>
      </c>
      <c r="L84" s="32">
        <v>1740</v>
      </c>
      <c r="M84" s="32">
        <f t="shared" si="39"/>
        <v>2.664624808575804</v>
      </c>
      <c r="N84" s="32">
        <v>86033</v>
      </c>
      <c r="O84" s="32">
        <f t="shared" si="40"/>
        <v>131.75038284839204</v>
      </c>
      <c r="P84" s="32">
        <v>329929</v>
      </c>
      <c r="Q84" s="32">
        <f t="shared" si="41"/>
        <v>505.25114854517614</v>
      </c>
      <c r="R84" s="32">
        <v>323170</v>
      </c>
      <c r="S84" s="32">
        <f t="shared" si="42"/>
        <v>494.90045941807045</v>
      </c>
      <c r="T84" s="32">
        <v>0</v>
      </c>
      <c r="U84" s="32">
        <f t="shared" si="43"/>
        <v>0</v>
      </c>
      <c r="V84" s="32">
        <v>0</v>
      </c>
      <c r="W84" s="32">
        <f t="shared" si="44"/>
        <v>0</v>
      </c>
      <c r="X84" s="32">
        <v>0</v>
      </c>
      <c r="Y84" s="32">
        <f t="shared" si="45"/>
        <v>0</v>
      </c>
      <c r="Z84" s="32">
        <v>0</v>
      </c>
      <c r="AA84" s="32">
        <f t="shared" si="46"/>
        <v>0</v>
      </c>
      <c r="AB84" s="32">
        <v>0</v>
      </c>
      <c r="AC84" s="32">
        <f t="shared" si="47"/>
        <v>0</v>
      </c>
      <c r="AD84" s="32">
        <v>64934</v>
      </c>
      <c r="AE84" s="32">
        <f t="shared" si="48"/>
        <v>99.439509954058195</v>
      </c>
      <c r="AF84" s="32">
        <v>26728</v>
      </c>
      <c r="AG84" s="32">
        <f t="shared" si="49"/>
        <v>40.931087289433385</v>
      </c>
      <c r="AH84" s="32">
        <v>0</v>
      </c>
      <c r="AI84" s="32">
        <f t="shared" si="50"/>
        <v>0</v>
      </c>
      <c r="AJ84" s="32">
        <v>0</v>
      </c>
      <c r="AK84" s="32">
        <f t="shared" si="51"/>
        <v>0</v>
      </c>
      <c r="AL84" s="32">
        <v>18445</v>
      </c>
      <c r="AM84" s="32">
        <f t="shared" si="52"/>
        <v>28.24655436447167</v>
      </c>
      <c r="AN84" s="33">
        <f t="shared" si="53"/>
        <v>3296601</v>
      </c>
      <c r="AO84" s="32">
        <f t="shared" si="54"/>
        <v>5048.3935681470139</v>
      </c>
    </row>
    <row r="85" spans="1:41" x14ac:dyDescent="0.2">
      <c r="A85" s="74">
        <v>337001</v>
      </c>
      <c r="B85" s="75" t="s">
        <v>100</v>
      </c>
      <c r="C85" s="55">
        <v>942</v>
      </c>
      <c r="D85" s="29">
        <v>183989</v>
      </c>
      <c r="E85" s="29">
        <f t="shared" ref="E85:E86" si="55">D85/$C85</f>
        <v>195.31740976645435</v>
      </c>
      <c r="F85" s="29">
        <v>233990</v>
      </c>
      <c r="G85" s="29">
        <f t="shared" ref="G85:G86" si="56">F85/$C85</f>
        <v>248.39702760084927</v>
      </c>
      <c r="H85" s="29">
        <v>1063816</v>
      </c>
      <c r="I85" s="29">
        <f t="shared" ref="I85:I86" si="57">H85/$C85</f>
        <v>1129.3163481953291</v>
      </c>
      <c r="J85" s="29">
        <v>4190645</v>
      </c>
      <c r="K85" s="29">
        <f t="shared" ref="K85:K86" si="58">J85/$C85</f>
        <v>4448.6677282377923</v>
      </c>
      <c r="L85" s="29">
        <v>212282</v>
      </c>
      <c r="M85" s="29">
        <f t="shared" ref="M85:M86" si="59">L85/$C85</f>
        <v>225.3524416135881</v>
      </c>
      <c r="N85" s="29">
        <v>310088</v>
      </c>
      <c r="O85" s="29">
        <f t="shared" ref="O85:O86" si="60">N85/$C85</f>
        <v>329.1804670912951</v>
      </c>
      <c r="P85" s="29">
        <v>1775677</v>
      </c>
      <c r="Q85" s="29">
        <f t="shared" ref="Q85:Q86" si="61">P85/$C85</f>
        <v>1885.0074309978768</v>
      </c>
      <c r="R85" s="29">
        <v>345071</v>
      </c>
      <c r="S85" s="29">
        <f t="shared" ref="S85:S86" si="62">R85/$C85</f>
        <v>366.31740976645438</v>
      </c>
      <c r="T85" s="29">
        <v>0</v>
      </c>
      <c r="U85" s="29">
        <f t="shared" ref="U85:U86" si="63">T85/$C85</f>
        <v>0</v>
      </c>
      <c r="V85" s="29">
        <v>121505</v>
      </c>
      <c r="W85" s="29">
        <f t="shared" ref="W85:W90" si="64">V85/$C85</f>
        <v>128.98619957537156</v>
      </c>
      <c r="X85" s="29">
        <v>0</v>
      </c>
      <c r="Y85" s="29">
        <f t="shared" ref="Y85:Y90" si="65">X85/$C85</f>
        <v>0</v>
      </c>
      <c r="Z85" s="29">
        <v>7545</v>
      </c>
      <c r="AA85" s="29">
        <f t="shared" ref="AA85:AA90" si="66">Z85/$C85</f>
        <v>8.0095541401273884</v>
      </c>
      <c r="AB85" s="29">
        <v>0</v>
      </c>
      <c r="AC85" s="29">
        <f t="shared" ref="AC85:AC86" si="67">AB85/$C85</f>
        <v>0</v>
      </c>
      <c r="AD85" s="29">
        <v>241807</v>
      </c>
      <c r="AE85" s="29">
        <f t="shared" ref="AE85:AE86" si="68">AD85/$C85</f>
        <v>256.69532908704883</v>
      </c>
      <c r="AF85" s="29">
        <v>0</v>
      </c>
      <c r="AG85" s="29">
        <f t="shared" si="49"/>
        <v>0</v>
      </c>
      <c r="AH85" s="29">
        <v>0</v>
      </c>
      <c r="AI85" s="29">
        <f t="shared" ref="AI85:AI86" si="69">AH85/$C85</f>
        <v>0</v>
      </c>
      <c r="AJ85" s="29">
        <v>0</v>
      </c>
      <c r="AK85" s="29">
        <f t="shared" ref="AK85:AK86" si="70">AJ85/$C85</f>
        <v>0</v>
      </c>
      <c r="AL85" s="29">
        <v>0</v>
      </c>
      <c r="AM85" s="29">
        <f t="shared" ref="AM85:AM86" si="71">AL85/$C85</f>
        <v>0</v>
      </c>
      <c r="AN85" s="36">
        <f t="shared" si="53"/>
        <v>8686415</v>
      </c>
      <c r="AO85" s="29">
        <f t="shared" ref="AO85:AO86" si="72">AN85/$C85</f>
        <v>9221.2473460721867</v>
      </c>
    </row>
    <row r="86" spans="1:41" s="31" customFormat="1" x14ac:dyDescent="0.2">
      <c r="A86" s="70">
        <v>339001</v>
      </c>
      <c r="B86" s="71" t="s">
        <v>101</v>
      </c>
      <c r="C86" s="55">
        <v>395</v>
      </c>
      <c r="D86" s="35">
        <v>169757</v>
      </c>
      <c r="E86" s="35">
        <f t="shared" si="55"/>
        <v>429.76455696202532</v>
      </c>
      <c r="F86" s="35">
        <v>84123</v>
      </c>
      <c r="G86" s="35">
        <f t="shared" si="56"/>
        <v>212.96962025316455</v>
      </c>
      <c r="H86" s="35">
        <v>353132</v>
      </c>
      <c r="I86" s="35">
        <f t="shared" si="57"/>
        <v>894.00506329113921</v>
      </c>
      <c r="J86" s="35">
        <v>1023715</v>
      </c>
      <c r="K86" s="35">
        <f t="shared" si="58"/>
        <v>2591.6835443037976</v>
      </c>
      <c r="L86" s="35">
        <v>0</v>
      </c>
      <c r="M86" s="35">
        <f t="shared" si="59"/>
        <v>0</v>
      </c>
      <c r="N86" s="35">
        <v>89062</v>
      </c>
      <c r="O86" s="35">
        <f t="shared" si="60"/>
        <v>225.47341772151898</v>
      </c>
      <c r="P86" s="35">
        <v>89106</v>
      </c>
      <c r="Q86" s="35">
        <f t="shared" si="61"/>
        <v>225.58481012658228</v>
      </c>
      <c r="R86" s="35">
        <v>97913</v>
      </c>
      <c r="S86" s="35">
        <f t="shared" si="62"/>
        <v>247.88101265822786</v>
      </c>
      <c r="T86" s="35">
        <v>0</v>
      </c>
      <c r="U86" s="35">
        <f t="shared" si="63"/>
        <v>0</v>
      </c>
      <c r="V86" s="35">
        <v>75436</v>
      </c>
      <c r="W86" s="35">
        <f t="shared" si="64"/>
        <v>190.97721518987342</v>
      </c>
      <c r="X86" s="35">
        <v>0</v>
      </c>
      <c r="Y86" s="35">
        <f t="shared" si="65"/>
        <v>0</v>
      </c>
      <c r="Z86" s="35">
        <v>0</v>
      </c>
      <c r="AA86" s="35">
        <f t="shared" si="66"/>
        <v>0</v>
      </c>
      <c r="AB86" s="35">
        <v>0</v>
      </c>
      <c r="AC86" s="35">
        <f t="shared" si="67"/>
        <v>0</v>
      </c>
      <c r="AD86" s="35">
        <v>21843</v>
      </c>
      <c r="AE86" s="35">
        <f t="shared" si="68"/>
        <v>55.298734177215188</v>
      </c>
      <c r="AF86" s="35">
        <v>0</v>
      </c>
      <c r="AG86" s="35">
        <f t="shared" si="49"/>
        <v>0</v>
      </c>
      <c r="AH86" s="35">
        <v>0</v>
      </c>
      <c r="AI86" s="35">
        <f t="shared" si="69"/>
        <v>0</v>
      </c>
      <c r="AJ86" s="35">
        <v>0</v>
      </c>
      <c r="AK86" s="35">
        <f t="shared" si="70"/>
        <v>0</v>
      </c>
      <c r="AL86" s="35">
        <v>0</v>
      </c>
      <c r="AM86" s="35">
        <f t="shared" si="71"/>
        <v>0</v>
      </c>
      <c r="AN86" s="36">
        <f t="shared" si="53"/>
        <v>2004087</v>
      </c>
      <c r="AO86" s="35">
        <f t="shared" si="72"/>
        <v>5073.6379746835446</v>
      </c>
    </row>
    <row r="87" spans="1:41" s="31" customFormat="1" x14ac:dyDescent="0.2">
      <c r="A87" s="70">
        <v>340001</v>
      </c>
      <c r="B87" s="71" t="s">
        <v>105</v>
      </c>
      <c r="C87" s="55">
        <v>103</v>
      </c>
      <c r="D87" s="35">
        <v>14190</v>
      </c>
      <c r="E87" s="35">
        <f>D87/$C87</f>
        <v>137.76699029126215</v>
      </c>
      <c r="F87" s="35">
        <v>0</v>
      </c>
      <c r="G87" s="35">
        <f>F87/$C87</f>
        <v>0</v>
      </c>
      <c r="H87" s="35">
        <v>0</v>
      </c>
      <c r="I87" s="35">
        <f>H87/$C87</f>
        <v>0</v>
      </c>
      <c r="J87" s="35">
        <v>465436</v>
      </c>
      <c r="K87" s="35">
        <f>J87/$C87</f>
        <v>4518.7961165048546</v>
      </c>
      <c r="L87" s="35">
        <v>0</v>
      </c>
      <c r="M87" s="35">
        <f>L87/$C87</f>
        <v>0</v>
      </c>
      <c r="N87" s="35">
        <v>62126</v>
      </c>
      <c r="O87" s="35">
        <f>N87/$C87</f>
        <v>603.1650485436893</v>
      </c>
      <c r="P87" s="35">
        <v>90027</v>
      </c>
      <c r="Q87" s="35">
        <f>P87/$C87</f>
        <v>874.04854368932035</v>
      </c>
      <c r="R87" s="35">
        <v>14322</v>
      </c>
      <c r="S87" s="35">
        <f>R87/$C87</f>
        <v>139.04854368932038</v>
      </c>
      <c r="T87" s="35">
        <v>0</v>
      </c>
      <c r="U87" s="35">
        <f>T87/$C87</f>
        <v>0</v>
      </c>
      <c r="V87" s="35">
        <v>0</v>
      </c>
      <c r="W87" s="35">
        <f t="shared" si="64"/>
        <v>0</v>
      </c>
      <c r="X87" s="35">
        <v>0</v>
      </c>
      <c r="Y87" s="35">
        <f t="shared" si="65"/>
        <v>0</v>
      </c>
      <c r="Z87" s="35">
        <v>0</v>
      </c>
      <c r="AA87" s="35">
        <f t="shared" si="66"/>
        <v>0</v>
      </c>
      <c r="AB87" s="35">
        <v>0</v>
      </c>
      <c r="AC87" s="35">
        <f>AB87/$C87</f>
        <v>0</v>
      </c>
      <c r="AD87" s="35">
        <v>2148</v>
      </c>
      <c r="AE87" s="35">
        <f>AD87/$C87</f>
        <v>20.854368932038835</v>
      </c>
      <c r="AF87" s="35">
        <v>0</v>
      </c>
      <c r="AG87" s="35">
        <f>AF87/$C87</f>
        <v>0</v>
      </c>
      <c r="AH87" s="35">
        <v>0</v>
      </c>
      <c r="AI87" s="35">
        <f>AH87/$C87</f>
        <v>0</v>
      </c>
      <c r="AJ87" s="35">
        <v>0</v>
      </c>
      <c r="AK87" s="35">
        <f>AJ87/$C87</f>
        <v>0</v>
      </c>
      <c r="AL87" s="35">
        <v>0</v>
      </c>
      <c r="AM87" s="35">
        <f>AL87/$C87</f>
        <v>0</v>
      </c>
      <c r="AN87" s="36">
        <f t="shared" si="53"/>
        <v>648249</v>
      </c>
      <c r="AO87" s="35">
        <f>AN87/$C87</f>
        <v>6293.6796116504856</v>
      </c>
    </row>
    <row r="88" spans="1:41" s="31" customFormat="1" x14ac:dyDescent="0.2">
      <c r="A88" s="70">
        <v>341001</v>
      </c>
      <c r="B88" s="71" t="s">
        <v>107</v>
      </c>
      <c r="C88" s="55">
        <v>364</v>
      </c>
      <c r="D88" s="35">
        <v>5990</v>
      </c>
      <c r="E88" s="35">
        <f>D88/$C88</f>
        <v>16.456043956043956</v>
      </c>
      <c r="F88" s="35">
        <v>0</v>
      </c>
      <c r="G88" s="35">
        <f>F88/$C88</f>
        <v>0</v>
      </c>
      <c r="H88" s="35">
        <v>317228</v>
      </c>
      <c r="I88" s="35">
        <f>H88/$C88</f>
        <v>871.50549450549454</v>
      </c>
      <c r="J88" s="35">
        <v>953430</v>
      </c>
      <c r="K88" s="35">
        <f>J88/$C88</f>
        <v>2619.3131868131868</v>
      </c>
      <c r="L88" s="35">
        <v>44825</v>
      </c>
      <c r="M88" s="35">
        <f>L88/$C88</f>
        <v>123.14560439560439</v>
      </c>
      <c r="N88" s="35">
        <v>12733</v>
      </c>
      <c r="O88" s="35">
        <f>N88/$C88</f>
        <v>34.980769230769234</v>
      </c>
      <c r="P88" s="35">
        <v>231087</v>
      </c>
      <c r="Q88" s="35">
        <f>P88/$C88</f>
        <v>634.85439560439556</v>
      </c>
      <c r="R88" s="35">
        <v>54679</v>
      </c>
      <c r="S88" s="35">
        <f>R88/$C88</f>
        <v>150.21703296703296</v>
      </c>
      <c r="T88" s="35">
        <v>27965</v>
      </c>
      <c r="U88" s="35">
        <f>T88/$C88</f>
        <v>76.82692307692308</v>
      </c>
      <c r="V88" s="35">
        <v>75215</v>
      </c>
      <c r="W88" s="35">
        <f t="shared" si="64"/>
        <v>206.63461538461539</v>
      </c>
      <c r="X88" s="35">
        <v>0</v>
      </c>
      <c r="Y88" s="35">
        <f t="shared" si="65"/>
        <v>0</v>
      </c>
      <c r="Z88" s="35">
        <v>0</v>
      </c>
      <c r="AA88" s="35">
        <f t="shared" si="66"/>
        <v>0</v>
      </c>
      <c r="AB88" s="35">
        <v>0</v>
      </c>
      <c r="AC88" s="35">
        <f>AB88/$C88</f>
        <v>0</v>
      </c>
      <c r="AD88" s="35">
        <v>1150</v>
      </c>
      <c r="AE88" s="35">
        <f>AD88/$C88</f>
        <v>3.1593406593406592</v>
      </c>
      <c r="AF88" s="35">
        <v>0</v>
      </c>
      <c r="AG88" s="35">
        <f>AF88/$C88</f>
        <v>0</v>
      </c>
      <c r="AH88" s="35">
        <v>0</v>
      </c>
      <c r="AI88" s="35">
        <f>AH88/$C88</f>
        <v>0</v>
      </c>
      <c r="AJ88" s="35">
        <v>0</v>
      </c>
      <c r="AK88" s="35">
        <f>AJ88/$C88</f>
        <v>0</v>
      </c>
      <c r="AL88" s="35">
        <v>0</v>
      </c>
      <c r="AM88" s="35">
        <f>AL88/$C88</f>
        <v>0</v>
      </c>
      <c r="AN88" s="36">
        <f t="shared" si="53"/>
        <v>1724302</v>
      </c>
      <c r="AO88" s="35">
        <f>AN88/$C88</f>
        <v>4737.0934065934061</v>
      </c>
    </row>
    <row r="89" spans="1:41" x14ac:dyDescent="0.2">
      <c r="A89" s="70">
        <v>343001</v>
      </c>
      <c r="B89" s="73" t="s">
        <v>108</v>
      </c>
      <c r="C89" s="55">
        <v>208</v>
      </c>
      <c r="D89" s="35">
        <v>22376</v>
      </c>
      <c r="E89" s="35">
        <f>D89/$C89</f>
        <v>107.57692307692308</v>
      </c>
      <c r="F89" s="35">
        <v>0</v>
      </c>
      <c r="G89" s="35">
        <f>F89/$C89</f>
        <v>0</v>
      </c>
      <c r="H89" s="35">
        <v>357679</v>
      </c>
      <c r="I89" s="35">
        <f>H89/$C89</f>
        <v>1719.6105769230769</v>
      </c>
      <c r="J89" s="35">
        <v>707422</v>
      </c>
      <c r="K89" s="35">
        <f>J89/$C89</f>
        <v>3401.0673076923076</v>
      </c>
      <c r="L89" s="35">
        <v>55782</v>
      </c>
      <c r="M89" s="35">
        <f>L89/$C89</f>
        <v>268.18269230769232</v>
      </c>
      <c r="N89" s="35">
        <v>59417</v>
      </c>
      <c r="O89" s="35">
        <f>N89/$C89</f>
        <v>285.65865384615387</v>
      </c>
      <c r="P89" s="35">
        <v>48517</v>
      </c>
      <c r="Q89" s="35">
        <f>P89/$C89</f>
        <v>233.25480769230768</v>
      </c>
      <c r="R89" s="35">
        <v>0</v>
      </c>
      <c r="S89" s="35">
        <f>R89/$C89</f>
        <v>0</v>
      </c>
      <c r="T89" s="35">
        <v>0</v>
      </c>
      <c r="U89" s="35">
        <f>T89/$C89</f>
        <v>0</v>
      </c>
      <c r="V89" s="35">
        <v>0</v>
      </c>
      <c r="W89" s="35">
        <f t="shared" si="64"/>
        <v>0</v>
      </c>
      <c r="X89" s="35">
        <v>0</v>
      </c>
      <c r="Y89" s="35">
        <f t="shared" si="65"/>
        <v>0</v>
      </c>
      <c r="Z89" s="35">
        <v>14283</v>
      </c>
      <c r="AA89" s="35">
        <f t="shared" si="66"/>
        <v>68.668269230769226</v>
      </c>
      <c r="AB89" s="35">
        <v>0</v>
      </c>
      <c r="AC89" s="35">
        <f>AB89/$C89</f>
        <v>0</v>
      </c>
      <c r="AD89" s="35">
        <v>0</v>
      </c>
      <c r="AE89" s="35">
        <f>AD89/$C89</f>
        <v>0</v>
      </c>
      <c r="AF89" s="35">
        <v>0</v>
      </c>
      <c r="AG89" s="35">
        <f>AF89/$C89</f>
        <v>0</v>
      </c>
      <c r="AH89" s="35">
        <v>0</v>
      </c>
      <c r="AI89" s="35">
        <f>AH89/$C89</f>
        <v>0</v>
      </c>
      <c r="AJ89" s="35">
        <v>0</v>
      </c>
      <c r="AK89" s="35">
        <f>AJ89/$C89</f>
        <v>0</v>
      </c>
      <c r="AL89" s="35">
        <v>0</v>
      </c>
      <c r="AM89" s="35">
        <f>AL89/$C89</f>
        <v>0</v>
      </c>
      <c r="AN89" s="33">
        <f t="shared" si="53"/>
        <v>1265476</v>
      </c>
      <c r="AO89" s="35">
        <f>AN89/$C89</f>
        <v>6084.0192307692305</v>
      </c>
    </row>
    <row r="90" spans="1:41" s="31" customFormat="1" x14ac:dyDescent="0.2">
      <c r="A90" s="74">
        <v>343002</v>
      </c>
      <c r="B90" s="75" t="s">
        <v>129</v>
      </c>
      <c r="C90" s="76">
        <v>1246</v>
      </c>
      <c r="D90" s="38">
        <v>57000</v>
      </c>
      <c r="E90" s="38">
        <f>D90/$C90</f>
        <v>45.746388443017658</v>
      </c>
      <c r="F90" s="38">
        <v>0</v>
      </c>
      <c r="G90" s="38">
        <f>F90/$C90</f>
        <v>0</v>
      </c>
      <c r="H90" s="38">
        <v>120000</v>
      </c>
      <c r="I90" s="38">
        <f>H90/$C90</f>
        <v>96.30818619582665</v>
      </c>
      <c r="J90" s="38">
        <v>841624</v>
      </c>
      <c r="K90" s="38">
        <f>J90/$C90</f>
        <v>675.4606741573034</v>
      </c>
      <c r="L90" s="38">
        <v>22190</v>
      </c>
      <c r="M90" s="38">
        <f>L90/$C90</f>
        <v>17.808988764044944</v>
      </c>
      <c r="N90" s="38">
        <v>10000</v>
      </c>
      <c r="O90" s="38">
        <f>N90/$C90</f>
        <v>8.0256821829855536</v>
      </c>
      <c r="P90" s="38">
        <v>0</v>
      </c>
      <c r="Q90" s="38">
        <f>P90/$C90</f>
        <v>0</v>
      </c>
      <c r="R90" s="38">
        <v>0</v>
      </c>
      <c r="S90" s="38">
        <f>R90/$C90</f>
        <v>0</v>
      </c>
      <c r="T90" s="38">
        <v>0</v>
      </c>
      <c r="U90" s="38">
        <f>T90/$C90</f>
        <v>0</v>
      </c>
      <c r="V90" s="38">
        <v>0</v>
      </c>
      <c r="W90" s="38">
        <f t="shared" si="64"/>
        <v>0</v>
      </c>
      <c r="X90" s="38">
        <v>0</v>
      </c>
      <c r="Y90" s="38">
        <f t="shared" si="65"/>
        <v>0</v>
      </c>
      <c r="Z90" s="38">
        <v>5341</v>
      </c>
      <c r="AA90" s="38">
        <f t="shared" si="66"/>
        <v>4.286516853932584</v>
      </c>
      <c r="AB90" s="38">
        <v>0</v>
      </c>
      <c r="AC90" s="38">
        <f>AB90/$C90</f>
        <v>0</v>
      </c>
      <c r="AD90" s="38">
        <v>0</v>
      </c>
      <c r="AE90" s="38">
        <f>AD90/$C90</f>
        <v>0</v>
      </c>
      <c r="AF90" s="38">
        <v>0</v>
      </c>
      <c r="AG90" s="38">
        <f>AF90/$C90</f>
        <v>0</v>
      </c>
      <c r="AH90" s="38">
        <v>0</v>
      </c>
      <c r="AI90" s="38">
        <f>AH90/$C90</f>
        <v>0</v>
      </c>
      <c r="AJ90" s="38">
        <v>0</v>
      </c>
      <c r="AK90" s="38">
        <f>AJ90/$C90</f>
        <v>0</v>
      </c>
      <c r="AL90" s="38">
        <v>0</v>
      </c>
      <c r="AM90" s="38">
        <f>AL90/$C90</f>
        <v>0</v>
      </c>
      <c r="AN90" s="36">
        <f t="shared" si="53"/>
        <v>1056155</v>
      </c>
      <c r="AO90" s="38">
        <f>AN90/$C90</f>
        <v>847.63643659711079</v>
      </c>
    </row>
    <row r="91" spans="1:41" x14ac:dyDescent="0.2">
      <c r="A91" s="64">
        <v>344001</v>
      </c>
      <c r="B91" s="65" t="s">
        <v>109</v>
      </c>
      <c r="C91" s="55">
        <v>296</v>
      </c>
      <c r="D91" s="35">
        <v>144426</v>
      </c>
      <c r="E91" s="35">
        <f t="shared" si="35"/>
        <v>487.92567567567568</v>
      </c>
      <c r="F91" s="35">
        <v>0</v>
      </c>
      <c r="G91" s="35">
        <f t="shared" si="36"/>
        <v>0</v>
      </c>
      <c r="H91" s="35">
        <v>356529</v>
      </c>
      <c r="I91" s="35">
        <f t="shared" si="37"/>
        <v>1204.4898648648648</v>
      </c>
      <c r="J91" s="35">
        <v>877822</v>
      </c>
      <c r="K91" s="35">
        <f t="shared" si="38"/>
        <v>2965.614864864865</v>
      </c>
      <c r="L91" s="35">
        <v>71197</v>
      </c>
      <c r="M91" s="35">
        <f t="shared" si="39"/>
        <v>240.53040540540542</v>
      </c>
      <c r="N91" s="35">
        <v>33500</v>
      </c>
      <c r="O91" s="35">
        <f t="shared" si="40"/>
        <v>113.17567567567568</v>
      </c>
      <c r="P91" s="35">
        <v>0</v>
      </c>
      <c r="Q91" s="35">
        <f t="shared" si="41"/>
        <v>0</v>
      </c>
      <c r="R91" s="35">
        <v>25000</v>
      </c>
      <c r="S91" s="35">
        <f t="shared" si="42"/>
        <v>84.459459459459453</v>
      </c>
      <c r="T91" s="35">
        <v>0</v>
      </c>
      <c r="U91" s="35">
        <f t="shared" si="43"/>
        <v>0</v>
      </c>
      <c r="V91" s="35">
        <v>0</v>
      </c>
      <c r="W91" s="35">
        <f t="shared" si="44"/>
        <v>0</v>
      </c>
      <c r="X91" s="35">
        <v>0</v>
      </c>
      <c r="Y91" s="35">
        <f t="shared" si="45"/>
        <v>0</v>
      </c>
      <c r="Z91" s="35">
        <v>0</v>
      </c>
      <c r="AA91" s="35">
        <f t="shared" si="46"/>
        <v>0</v>
      </c>
      <c r="AB91" s="35">
        <v>0</v>
      </c>
      <c r="AC91" s="35">
        <f t="shared" si="47"/>
        <v>0</v>
      </c>
      <c r="AD91" s="35">
        <v>0</v>
      </c>
      <c r="AE91" s="35">
        <f t="shared" si="48"/>
        <v>0</v>
      </c>
      <c r="AF91" s="35">
        <v>0</v>
      </c>
      <c r="AG91" s="35">
        <f t="shared" ref="AG91:AG92" si="73">AF91/$C91</f>
        <v>0</v>
      </c>
      <c r="AH91" s="35">
        <v>0</v>
      </c>
      <c r="AI91" s="35">
        <f t="shared" si="50"/>
        <v>0</v>
      </c>
      <c r="AJ91" s="35">
        <v>0</v>
      </c>
      <c r="AK91" s="35">
        <f t="shared" si="51"/>
        <v>0</v>
      </c>
      <c r="AL91" s="35">
        <v>0</v>
      </c>
      <c r="AM91" s="35">
        <f t="shared" si="52"/>
        <v>0</v>
      </c>
      <c r="AN91" s="36">
        <f t="shared" si="53"/>
        <v>1508474</v>
      </c>
      <c r="AO91" s="35">
        <f t="shared" si="54"/>
        <v>5096.1959459459458</v>
      </c>
    </row>
    <row r="92" spans="1:41" s="31" customFormat="1" x14ac:dyDescent="0.2">
      <c r="A92" s="70">
        <v>345001</v>
      </c>
      <c r="B92" s="71" t="s">
        <v>130</v>
      </c>
      <c r="C92" s="55">
        <v>597</v>
      </c>
      <c r="D92" s="35">
        <v>0</v>
      </c>
      <c r="E92" s="35">
        <f t="shared" si="35"/>
        <v>0</v>
      </c>
      <c r="F92" s="35">
        <v>0</v>
      </c>
      <c r="G92" s="35">
        <f t="shared" si="36"/>
        <v>0</v>
      </c>
      <c r="H92" s="35">
        <v>209051</v>
      </c>
      <c r="I92" s="35">
        <f t="shared" si="37"/>
        <v>350.16917922948073</v>
      </c>
      <c r="J92" s="35">
        <v>770856</v>
      </c>
      <c r="K92" s="35">
        <f t="shared" si="38"/>
        <v>1291.21608040201</v>
      </c>
      <c r="L92" s="35">
        <v>76533</v>
      </c>
      <c r="M92" s="35">
        <f t="shared" si="39"/>
        <v>128.19597989949747</v>
      </c>
      <c r="N92" s="35">
        <v>49825</v>
      </c>
      <c r="O92" s="35">
        <f t="shared" si="40"/>
        <v>83.458961474036855</v>
      </c>
      <c r="P92" s="35">
        <v>0</v>
      </c>
      <c r="Q92" s="35">
        <f t="shared" si="41"/>
        <v>0</v>
      </c>
      <c r="R92" s="35">
        <v>0</v>
      </c>
      <c r="S92" s="35">
        <f t="shared" si="42"/>
        <v>0</v>
      </c>
      <c r="T92" s="35">
        <v>0</v>
      </c>
      <c r="U92" s="35">
        <f t="shared" si="43"/>
        <v>0</v>
      </c>
      <c r="V92" s="35">
        <v>0</v>
      </c>
      <c r="W92" s="35">
        <f t="shared" si="44"/>
        <v>0</v>
      </c>
      <c r="X92" s="35">
        <v>0</v>
      </c>
      <c r="Y92" s="35">
        <f t="shared" si="45"/>
        <v>0</v>
      </c>
      <c r="Z92" s="35">
        <v>7811</v>
      </c>
      <c r="AA92" s="35">
        <f t="shared" si="46"/>
        <v>13.083752093802346</v>
      </c>
      <c r="AB92" s="35">
        <v>0</v>
      </c>
      <c r="AC92" s="35">
        <f t="shared" si="47"/>
        <v>0</v>
      </c>
      <c r="AD92" s="35">
        <v>8700</v>
      </c>
      <c r="AE92" s="35">
        <f t="shared" si="48"/>
        <v>14.572864321608041</v>
      </c>
      <c r="AF92" s="35">
        <v>0</v>
      </c>
      <c r="AG92" s="35">
        <f t="shared" si="73"/>
        <v>0</v>
      </c>
      <c r="AH92" s="35">
        <v>0</v>
      </c>
      <c r="AI92" s="35">
        <f t="shared" si="50"/>
        <v>0</v>
      </c>
      <c r="AJ92" s="35">
        <v>0</v>
      </c>
      <c r="AK92" s="35">
        <f t="shared" si="51"/>
        <v>0</v>
      </c>
      <c r="AL92" s="35">
        <v>0</v>
      </c>
      <c r="AM92" s="35">
        <f t="shared" si="52"/>
        <v>0</v>
      </c>
      <c r="AN92" s="36">
        <f t="shared" si="53"/>
        <v>1122776</v>
      </c>
      <c r="AO92" s="35">
        <f t="shared" si="54"/>
        <v>1880.6968174204355</v>
      </c>
    </row>
    <row r="93" spans="1:41" s="31" customFormat="1" x14ac:dyDescent="0.2">
      <c r="A93" s="70">
        <v>346001</v>
      </c>
      <c r="B93" s="71" t="s">
        <v>131</v>
      </c>
      <c r="C93" s="55">
        <v>625</v>
      </c>
      <c r="D93" s="35">
        <v>95083</v>
      </c>
      <c r="E93" s="35">
        <f>D93/$C93</f>
        <v>152.1328</v>
      </c>
      <c r="F93" s="35">
        <v>0</v>
      </c>
      <c r="G93" s="35">
        <f>F93/$C93</f>
        <v>0</v>
      </c>
      <c r="H93" s="35">
        <v>339640</v>
      </c>
      <c r="I93" s="35">
        <f>H93/$C93</f>
        <v>543.42399999999998</v>
      </c>
      <c r="J93" s="35">
        <v>1628102</v>
      </c>
      <c r="K93" s="35">
        <f>J93/$C93</f>
        <v>2604.9632000000001</v>
      </c>
      <c r="L93" s="35">
        <v>0</v>
      </c>
      <c r="M93" s="35">
        <f>L93/$C93</f>
        <v>0</v>
      </c>
      <c r="N93" s="35">
        <v>35067</v>
      </c>
      <c r="O93" s="35">
        <f>N93/$C93</f>
        <v>56.107199999999999</v>
      </c>
      <c r="P93" s="35">
        <v>10235</v>
      </c>
      <c r="Q93" s="35">
        <f>P93/$C93</f>
        <v>16.376000000000001</v>
      </c>
      <c r="R93" s="35">
        <v>43564</v>
      </c>
      <c r="S93" s="35">
        <f>R93/$C93</f>
        <v>69.702399999999997</v>
      </c>
      <c r="T93" s="35">
        <v>0</v>
      </c>
      <c r="U93" s="35">
        <f>T93/$C93</f>
        <v>0</v>
      </c>
      <c r="V93" s="35">
        <v>0</v>
      </c>
      <c r="W93" s="35">
        <f t="shared" si="44"/>
        <v>0</v>
      </c>
      <c r="X93" s="35">
        <v>0</v>
      </c>
      <c r="Y93" s="35">
        <f t="shared" si="45"/>
        <v>0</v>
      </c>
      <c r="Z93" s="35">
        <v>0</v>
      </c>
      <c r="AA93" s="35">
        <f t="shared" si="46"/>
        <v>0</v>
      </c>
      <c r="AB93" s="35">
        <v>0</v>
      </c>
      <c r="AC93" s="35">
        <f>AB93/$C93</f>
        <v>0</v>
      </c>
      <c r="AD93" s="35">
        <v>75186</v>
      </c>
      <c r="AE93" s="35">
        <f>AD93/$C93</f>
        <v>120.2976</v>
      </c>
      <c r="AF93" s="35">
        <v>0</v>
      </c>
      <c r="AG93" s="35">
        <f>AF93/$C93</f>
        <v>0</v>
      </c>
      <c r="AH93" s="35">
        <v>0</v>
      </c>
      <c r="AI93" s="35">
        <f>AH93/$C93</f>
        <v>0</v>
      </c>
      <c r="AJ93" s="35">
        <v>0</v>
      </c>
      <c r="AK93" s="35">
        <f>AJ93/$C93</f>
        <v>0</v>
      </c>
      <c r="AL93" s="35">
        <v>0</v>
      </c>
      <c r="AM93" s="35">
        <f>AL93/$C93</f>
        <v>0</v>
      </c>
      <c r="AN93" s="36">
        <f t="shared" si="53"/>
        <v>2226877</v>
      </c>
      <c r="AO93" s="35">
        <f>AN93/$C93</f>
        <v>3563.0032000000001</v>
      </c>
    </row>
    <row r="94" spans="1:41" s="31" customFormat="1" x14ac:dyDescent="0.2">
      <c r="A94" s="72">
        <v>347001</v>
      </c>
      <c r="B94" s="73" t="s">
        <v>132</v>
      </c>
      <c r="C94" s="55">
        <v>119</v>
      </c>
      <c r="D94" s="35">
        <v>30000</v>
      </c>
      <c r="E94" s="35">
        <f>D94/$C94</f>
        <v>252.10084033613447</v>
      </c>
      <c r="F94" s="35">
        <v>0</v>
      </c>
      <c r="G94" s="35">
        <f>F94/$C94</f>
        <v>0</v>
      </c>
      <c r="H94" s="35">
        <v>212746</v>
      </c>
      <c r="I94" s="35">
        <f>H94/$C94</f>
        <v>1787.7815126050421</v>
      </c>
      <c r="J94" s="35">
        <v>396485</v>
      </c>
      <c r="K94" s="35">
        <f>J94/$C94</f>
        <v>3331.8067226890757</v>
      </c>
      <c r="L94" s="35">
        <v>0</v>
      </c>
      <c r="M94" s="35">
        <f>L94/$C94</f>
        <v>0</v>
      </c>
      <c r="N94" s="35">
        <v>30096</v>
      </c>
      <c r="O94" s="35">
        <f>N94/$C94</f>
        <v>252.9075630252101</v>
      </c>
      <c r="P94" s="35">
        <v>34467</v>
      </c>
      <c r="Q94" s="35">
        <f>P94/$C94</f>
        <v>289.63865546218489</v>
      </c>
      <c r="R94" s="35">
        <v>3122</v>
      </c>
      <c r="S94" s="35">
        <f>R94/$C94</f>
        <v>26.235294117647058</v>
      </c>
      <c r="T94" s="35">
        <v>0</v>
      </c>
      <c r="U94" s="35">
        <f>T94/$C94</f>
        <v>0</v>
      </c>
      <c r="V94" s="35">
        <v>0</v>
      </c>
      <c r="W94" s="35">
        <f t="shared" si="44"/>
        <v>0</v>
      </c>
      <c r="X94" s="35">
        <v>0</v>
      </c>
      <c r="Y94" s="35">
        <f t="shared" si="45"/>
        <v>0</v>
      </c>
      <c r="Z94" s="35">
        <v>1294</v>
      </c>
      <c r="AA94" s="35">
        <f t="shared" si="46"/>
        <v>10.873949579831933</v>
      </c>
      <c r="AB94" s="35">
        <v>0</v>
      </c>
      <c r="AC94" s="35">
        <f>AB94/$C94</f>
        <v>0</v>
      </c>
      <c r="AD94" s="35">
        <v>29807</v>
      </c>
      <c r="AE94" s="35">
        <f>AD94/$C94</f>
        <v>250.47899159663865</v>
      </c>
      <c r="AF94" s="35">
        <v>0</v>
      </c>
      <c r="AG94" s="35">
        <f>AF94/$C94</f>
        <v>0</v>
      </c>
      <c r="AH94" s="35">
        <v>0</v>
      </c>
      <c r="AI94" s="35">
        <f>AH94/$C94</f>
        <v>0</v>
      </c>
      <c r="AJ94" s="35">
        <v>0</v>
      </c>
      <c r="AK94" s="35">
        <f>AJ94/$C94</f>
        <v>0</v>
      </c>
      <c r="AL94" s="35">
        <v>0</v>
      </c>
      <c r="AM94" s="35">
        <f>AL94/$C94</f>
        <v>0</v>
      </c>
      <c r="AN94" s="33">
        <f t="shared" si="53"/>
        <v>738017</v>
      </c>
      <c r="AO94" s="35">
        <f>AN94/$C94</f>
        <v>6201.8235294117649</v>
      </c>
    </row>
    <row r="95" spans="1:41" s="63" customFormat="1" x14ac:dyDescent="0.2">
      <c r="A95" s="72">
        <v>348001</v>
      </c>
      <c r="B95" s="73" t="s">
        <v>133</v>
      </c>
      <c r="C95" s="66">
        <v>102</v>
      </c>
      <c r="D95" s="62">
        <v>45500</v>
      </c>
      <c r="E95" s="62">
        <f>D95/$C95</f>
        <v>446.07843137254901</v>
      </c>
      <c r="F95" s="62">
        <v>0</v>
      </c>
      <c r="G95" s="62">
        <f>F95/$C95</f>
        <v>0</v>
      </c>
      <c r="H95" s="62">
        <v>245558</v>
      </c>
      <c r="I95" s="62">
        <f>H95/$C95</f>
        <v>2407.4313725490197</v>
      </c>
      <c r="J95" s="62">
        <v>505971</v>
      </c>
      <c r="K95" s="62">
        <f>J95/$C95</f>
        <v>4960.5</v>
      </c>
      <c r="L95" s="62">
        <v>14268</v>
      </c>
      <c r="M95" s="62">
        <f>L95/$C95</f>
        <v>139.88235294117646</v>
      </c>
      <c r="N95" s="62">
        <v>31768</v>
      </c>
      <c r="O95" s="62">
        <f>N95/$C95</f>
        <v>311.45098039215685</v>
      </c>
      <c r="P95" s="62">
        <v>0</v>
      </c>
      <c r="Q95" s="62">
        <f>P95/$C95</f>
        <v>0</v>
      </c>
      <c r="R95" s="62">
        <v>0</v>
      </c>
      <c r="S95" s="62">
        <f>R95/$C95</f>
        <v>0</v>
      </c>
      <c r="T95" s="62">
        <v>0</v>
      </c>
      <c r="U95" s="62">
        <f>T95/$C95</f>
        <v>0</v>
      </c>
      <c r="V95" s="62">
        <v>34462</v>
      </c>
      <c r="W95" s="62">
        <f t="shared" si="44"/>
        <v>337.86274509803923</v>
      </c>
      <c r="X95" s="62">
        <v>0</v>
      </c>
      <c r="Y95" s="62">
        <f t="shared" si="45"/>
        <v>0</v>
      </c>
      <c r="Z95" s="62">
        <v>0</v>
      </c>
      <c r="AA95" s="62">
        <f t="shared" si="46"/>
        <v>0</v>
      </c>
      <c r="AB95" s="62">
        <v>0</v>
      </c>
      <c r="AC95" s="62">
        <f>AB95/$C95</f>
        <v>0</v>
      </c>
      <c r="AD95" s="62">
        <v>23821</v>
      </c>
      <c r="AE95" s="62">
        <f>AD95/$C95</f>
        <v>233.5392156862745</v>
      </c>
      <c r="AF95" s="62">
        <v>0</v>
      </c>
      <c r="AG95" s="62">
        <f>AF95/$C95</f>
        <v>0</v>
      </c>
      <c r="AH95" s="62">
        <v>0</v>
      </c>
      <c r="AI95" s="62">
        <f>AH95/$C95</f>
        <v>0</v>
      </c>
      <c r="AJ95" s="62">
        <v>0</v>
      </c>
      <c r="AK95" s="62">
        <f>AJ95/$C95</f>
        <v>0</v>
      </c>
      <c r="AL95" s="62">
        <v>0</v>
      </c>
      <c r="AM95" s="62">
        <f>AL95/$C95</f>
        <v>0</v>
      </c>
      <c r="AN95" s="33">
        <f t="shared" si="53"/>
        <v>901348</v>
      </c>
      <c r="AO95" s="62">
        <f>AN95/$C95</f>
        <v>8836.745098039215</v>
      </c>
    </row>
    <row r="96" spans="1:41" x14ac:dyDescent="0.2">
      <c r="A96" s="14"/>
      <c r="B96" s="15" t="s">
        <v>102</v>
      </c>
      <c r="C96" s="45">
        <f>SUM(C80:C95)</f>
        <v>7720</v>
      </c>
      <c r="D96" s="48">
        <f>SUM(D80:D95)</f>
        <v>1070664</v>
      </c>
      <c r="E96" s="48">
        <f t="shared" si="35"/>
        <v>138.68704663212435</v>
      </c>
      <c r="F96" s="48">
        <f>SUM(F80:F95)</f>
        <v>318113</v>
      </c>
      <c r="G96" s="48">
        <f t="shared" si="36"/>
        <v>41.20634715025907</v>
      </c>
      <c r="H96" s="48">
        <f>SUM(H80:H95)</f>
        <v>5276381</v>
      </c>
      <c r="I96" s="48">
        <f t="shared" si="37"/>
        <v>683.46904145077724</v>
      </c>
      <c r="J96" s="48">
        <f>SUM(J80:J95)</f>
        <v>21169780</v>
      </c>
      <c r="K96" s="48">
        <f t="shared" si="38"/>
        <v>2742.1994818652852</v>
      </c>
      <c r="L96" s="48">
        <f>SUM(L80:L95)</f>
        <v>591377</v>
      </c>
      <c r="M96" s="48">
        <f t="shared" si="39"/>
        <v>76.603238341968918</v>
      </c>
      <c r="N96" s="48">
        <f>SUM(N80:N95)</f>
        <v>1248639</v>
      </c>
      <c r="O96" s="48">
        <f t="shared" si="40"/>
        <v>161.74080310880828</v>
      </c>
      <c r="P96" s="48">
        <f>SUM(P80:P95)</f>
        <v>3540426</v>
      </c>
      <c r="Q96" s="48">
        <f t="shared" si="41"/>
        <v>458.60440414507769</v>
      </c>
      <c r="R96" s="48">
        <f>SUM(R80:R95)</f>
        <v>1506403</v>
      </c>
      <c r="S96" s="48">
        <f t="shared" si="42"/>
        <v>195.12992227979274</v>
      </c>
      <c r="T96" s="48">
        <f>SUM(T80:T95)</f>
        <v>96384</v>
      </c>
      <c r="U96" s="48">
        <f t="shared" si="43"/>
        <v>12.484974093264249</v>
      </c>
      <c r="V96" s="48">
        <f>SUM(V80:V95)</f>
        <v>441694</v>
      </c>
      <c r="W96" s="48">
        <f t="shared" si="44"/>
        <v>57.214248704663213</v>
      </c>
      <c r="X96" s="48">
        <f>SUM(X80:X95)</f>
        <v>0</v>
      </c>
      <c r="Y96" s="48">
        <f t="shared" si="45"/>
        <v>0</v>
      </c>
      <c r="Z96" s="48">
        <f>SUM(Z80:Z95)</f>
        <v>38556</v>
      </c>
      <c r="AA96" s="48">
        <f t="shared" si="46"/>
        <v>4.9943005181347147</v>
      </c>
      <c r="AB96" s="48">
        <f>SUM(AB80:AB95)</f>
        <v>343</v>
      </c>
      <c r="AC96" s="48">
        <f t="shared" si="47"/>
        <v>4.4430051813471504E-2</v>
      </c>
      <c r="AD96" s="48">
        <f>SUM(AD80:AD95)</f>
        <v>499010</v>
      </c>
      <c r="AE96" s="48">
        <f t="shared" si="48"/>
        <v>64.638601036269435</v>
      </c>
      <c r="AF96" s="48">
        <f>SUM(AF80:AF95)</f>
        <v>29325</v>
      </c>
      <c r="AG96" s="48">
        <f t="shared" ref="AG96" si="74">AF96/$C96</f>
        <v>3.7985751295336789</v>
      </c>
      <c r="AH96" s="48">
        <f>SUM(AH80:AH95)</f>
        <v>938</v>
      </c>
      <c r="AI96" s="48">
        <f t="shared" si="50"/>
        <v>0.12150259067357513</v>
      </c>
      <c r="AJ96" s="48">
        <f>SUM(AJ80:AJ95)</f>
        <v>66188</v>
      </c>
      <c r="AK96" s="48">
        <f t="shared" si="51"/>
        <v>8.573575129533678</v>
      </c>
      <c r="AL96" s="48">
        <f>SUM(AL80:AL95)</f>
        <v>18445</v>
      </c>
      <c r="AM96" s="48">
        <f t="shared" si="52"/>
        <v>2.3892487046632125</v>
      </c>
      <c r="AN96" s="49">
        <f>SUM(AN80:AN95)</f>
        <v>35912666</v>
      </c>
      <c r="AO96" s="50">
        <f t="shared" si="54"/>
        <v>4651.8997409326421</v>
      </c>
    </row>
    <row r="97" spans="1:41" x14ac:dyDescent="0.2">
      <c r="A97" s="10"/>
      <c r="B97" s="11"/>
      <c r="C97" s="11"/>
      <c r="D97" s="11"/>
      <c r="E97" s="11"/>
      <c r="F97" s="11"/>
      <c r="G97" s="11"/>
      <c r="H97" s="11"/>
      <c r="I97" s="12"/>
      <c r="J97" s="11"/>
      <c r="K97" s="5"/>
      <c r="L97" s="11"/>
      <c r="M97" s="5"/>
      <c r="N97" s="11"/>
      <c r="O97" s="12"/>
      <c r="P97" s="11"/>
      <c r="Q97" s="12"/>
      <c r="R97" s="11"/>
      <c r="S97" s="5"/>
      <c r="T97" s="11"/>
      <c r="U97" s="12"/>
      <c r="V97" s="11"/>
      <c r="W97" s="5"/>
      <c r="X97" s="11"/>
      <c r="Y97" s="12"/>
      <c r="Z97" s="11"/>
      <c r="AA97" s="12"/>
      <c r="AB97" s="11"/>
      <c r="AC97" s="5"/>
      <c r="AD97" s="11"/>
      <c r="AE97" s="12"/>
      <c r="AF97" s="11"/>
      <c r="AG97" s="5"/>
      <c r="AH97" s="11"/>
      <c r="AI97" s="12"/>
      <c r="AJ97" s="11"/>
      <c r="AK97" s="5"/>
      <c r="AL97" s="11"/>
      <c r="AM97" s="5"/>
      <c r="AN97" s="5"/>
      <c r="AO97" s="12"/>
    </row>
    <row r="98" spans="1:41" s="59" customFormat="1" x14ac:dyDescent="0.2">
      <c r="A98" s="18" t="s">
        <v>110</v>
      </c>
      <c r="B98" s="42" t="s">
        <v>111</v>
      </c>
      <c r="C98" s="54">
        <v>314</v>
      </c>
      <c r="D98" s="32">
        <v>0</v>
      </c>
      <c r="E98" s="32">
        <f t="shared" ref="E98" si="75">D98/$C98</f>
        <v>0</v>
      </c>
      <c r="F98" s="32">
        <v>0</v>
      </c>
      <c r="G98" s="32">
        <f t="shared" ref="G98" si="76">F98/$C98</f>
        <v>0</v>
      </c>
      <c r="H98" s="32">
        <v>190924</v>
      </c>
      <c r="I98" s="32">
        <f t="shared" ref="I98" si="77">H98/$C98</f>
        <v>608.03821656050957</v>
      </c>
      <c r="J98" s="32">
        <v>0</v>
      </c>
      <c r="K98" s="32">
        <f t="shared" ref="K98" si="78">J98/$C98</f>
        <v>0</v>
      </c>
      <c r="L98" s="32">
        <v>0</v>
      </c>
      <c r="M98" s="32">
        <f t="shared" ref="M98" si="79">L98/$C98</f>
        <v>0</v>
      </c>
      <c r="N98" s="32">
        <v>0</v>
      </c>
      <c r="O98" s="32">
        <f t="shared" ref="O98" si="80">N98/$C98</f>
        <v>0</v>
      </c>
      <c r="P98" s="32">
        <v>0</v>
      </c>
      <c r="Q98" s="32">
        <f t="shared" ref="Q98" si="81">P98/$C98</f>
        <v>0</v>
      </c>
      <c r="R98" s="32">
        <v>0</v>
      </c>
      <c r="S98" s="32">
        <f t="shared" ref="S98" si="82">R98/$C98</f>
        <v>0</v>
      </c>
      <c r="T98" s="32">
        <v>0</v>
      </c>
      <c r="U98" s="32">
        <f t="shared" ref="U98" si="83">T98/$C98</f>
        <v>0</v>
      </c>
      <c r="V98" s="32">
        <v>34689</v>
      </c>
      <c r="W98" s="32">
        <f t="shared" ref="W98" si="84">V98/$C98</f>
        <v>110.47452229299363</v>
      </c>
      <c r="X98" s="32">
        <v>0</v>
      </c>
      <c r="Y98" s="32">
        <f t="shared" ref="Y98" si="85">X98/$C98</f>
        <v>0</v>
      </c>
      <c r="Z98" s="32">
        <v>0</v>
      </c>
      <c r="AA98" s="32">
        <f t="shared" ref="AA98" si="86">Z98/$C98</f>
        <v>0</v>
      </c>
      <c r="AB98" s="32"/>
      <c r="AC98" s="32">
        <f t="shared" ref="AC98" si="87">AB98/$C98</f>
        <v>0</v>
      </c>
      <c r="AD98" s="32">
        <v>0</v>
      </c>
      <c r="AE98" s="32">
        <f t="shared" ref="AE98" si="88">AD98/$C98</f>
        <v>0</v>
      </c>
      <c r="AF98" s="32">
        <v>0</v>
      </c>
      <c r="AG98" s="32">
        <f t="shared" ref="AG98" si="89">AF98/$C98</f>
        <v>0</v>
      </c>
      <c r="AH98" s="32">
        <v>0</v>
      </c>
      <c r="AI98" s="32">
        <f t="shared" ref="AI98" si="90">AH98/$C98</f>
        <v>0</v>
      </c>
      <c r="AJ98" s="32">
        <v>0</v>
      </c>
      <c r="AK98" s="32">
        <f t="shared" ref="AK98" si="91">AJ98/$C98</f>
        <v>0</v>
      </c>
      <c r="AL98" s="32">
        <v>1943</v>
      </c>
      <c r="AM98" s="32">
        <f t="shared" ref="AM98" si="92">AL98/$C98</f>
        <v>6.1878980891719744</v>
      </c>
      <c r="AN98" s="33">
        <f>D98+F98+H98+J98+L98+N98+P98+R98+T98+V98+X98+Z98+AB98+AD98+AF98+AH98+AJ98+AL98</f>
        <v>227556</v>
      </c>
      <c r="AO98" s="32">
        <f t="shared" ref="AO98" si="93">AN98/$C98</f>
        <v>724.70063694267515</v>
      </c>
    </row>
    <row r="99" spans="1:41" x14ac:dyDescent="0.2">
      <c r="A99" s="14"/>
      <c r="B99" s="15" t="s">
        <v>123</v>
      </c>
      <c r="C99" s="45">
        <f>SUM(C98)</f>
        <v>314</v>
      </c>
      <c r="D99" s="77">
        <f>SUM(D98)</f>
        <v>0</v>
      </c>
      <c r="E99" s="37">
        <f>D99/$C99</f>
        <v>0</v>
      </c>
      <c r="F99" s="37">
        <f>SUM(F98)</f>
        <v>0</v>
      </c>
      <c r="G99" s="37">
        <f>F99/$C99</f>
        <v>0</v>
      </c>
      <c r="H99" s="37">
        <f>SUM(H98)</f>
        <v>190924</v>
      </c>
      <c r="I99" s="37">
        <f>H99/$C99</f>
        <v>608.03821656050957</v>
      </c>
      <c r="J99" s="37">
        <f>SUM(J98)</f>
        <v>0</v>
      </c>
      <c r="K99" s="37">
        <f>J99/$C99</f>
        <v>0</v>
      </c>
      <c r="L99" s="37">
        <f>SUM(L98)</f>
        <v>0</v>
      </c>
      <c r="M99" s="37">
        <f>L99/$C99</f>
        <v>0</v>
      </c>
      <c r="N99" s="37">
        <f>SUM(N98)</f>
        <v>0</v>
      </c>
      <c r="O99" s="37">
        <f>N99/$C99</f>
        <v>0</v>
      </c>
      <c r="P99" s="37">
        <f>SUM(P98)</f>
        <v>0</v>
      </c>
      <c r="Q99" s="37">
        <f>P99/$C99</f>
        <v>0</v>
      </c>
      <c r="R99" s="37">
        <f>SUM(R98)</f>
        <v>0</v>
      </c>
      <c r="S99" s="37">
        <f>R99/$C99</f>
        <v>0</v>
      </c>
      <c r="T99" s="37">
        <f>SUM(T97:T98)</f>
        <v>0</v>
      </c>
      <c r="U99" s="37">
        <f>T99/$C99</f>
        <v>0</v>
      </c>
      <c r="V99" s="37">
        <f>SUM(V98)</f>
        <v>34689</v>
      </c>
      <c r="W99" s="37">
        <f>V99/$C99</f>
        <v>110.47452229299363</v>
      </c>
      <c r="X99" s="37">
        <f>SUM(X98)</f>
        <v>0</v>
      </c>
      <c r="Y99" s="37">
        <f>X99/$C99</f>
        <v>0</v>
      </c>
      <c r="Z99" s="37">
        <f>SUM(Z98)</f>
        <v>0</v>
      </c>
      <c r="AA99" s="37">
        <f>Z99/$C99</f>
        <v>0</v>
      </c>
      <c r="AB99" s="37">
        <f>SUM(AB98)</f>
        <v>0</v>
      </c>
      <c r="AC99" s="37">
        <f>AB99/$C99</f>
        <v>0</v>
      </c>
      <c r="AD99" s="37">
        <f>SUM(AD98)</f>
        <v>0</v>
      </c>
      <c r="AE99" s="37">
        <f>AD99/$C99</f>
        <v>0</v>
      </c>
      <c r="AF99" s="37">
        <f>SUM(AF98)</f>
        <v>0</v>
      </c>
      <c r="AG99" s="37">
        <f>AF99/$C99</f>
        <v>0</v>
      </c>
      <c r="AH99" s="37">
        <f>SUM(AH97:AH98)</f>
        <v>0</v>
      </c>
      <c r="AI99" s="37">
        <f>AH99/$C99</f>
        <v>0</v>
      </c>
      <c r="AJ99" s="37">
        <f>SUM(AJ98)</f>
        <v>0</v>
      </c>
      <c r="AK99" s="37">
        <f>AJ99/$C99</f>
        <v>0</v>
      </c>
      <c r="AL99" s="37">
        <f>SUM(AL98)</f>
        <v>1943</v>
      </c>
      <c r="AM99" s="37">
        <f>AL99/$C99</f>
        <v>6.1878980891719744</v>
      </c>
      <c r="AN99" s="51">
        <f>SUM(AN98)</f>
        <v>227556</v>
      </c>
      <c r="AO99" s="37">
        <f>AN99/$C99</f>
        <v>724.70063694267515</v>
      </c>
    </row>
    <row r="100" spans="1:41" x14ac:dyDescent="0.2">
      <c r="A100" s="10"/>
      <c r="B100" s="11"/>
      <c r="C100" s="11"/>
      <c r="D100" s="11"/>
      <c r="E100" s="11"/>
      <c r="F100" s="11"/>
      <c r="G100" s="11"/>
      <c r="H100" s="11"/>
      <c r="I100" s="12"/>
      <c r="J100" s="11"/>
      <c r="K100" s="5"/>
      <c r="L100" s="11"/>
      <c r="M100" s="5"/>
      <c r="N100" s="11"/>
      <c r="O100" s="12"/>
      <c r="P100" s="11"/>
      <c r="Q100" s="12"/>
      <c r="R100" s="11"/>
      <c r="S100" s="5"/>
      <c r="T100" s="11"/>
      <c r="U100" s="12"/>
      <c r="V100" s="11"/>
      <c r="W100" s="5"/>
      <c r="X100" s="11"/>
      <c r="Y100" s="12"/>
      <c r="Z100" s="11"/>
      <c r="AA100" s="12"/>
      <c r="AB100" s="11"/>
      <c r="AC100" s="5"/>
      <c r="AD100" s="11"/>
      <c r="AE100" s="12"/>
      <c r="AF100" s="11"/>
      <c r="AG100" s="5"/>
      <c r="AH100" s="11"/>
      <c r="AI100" s="12"/>
      <c r="AJ100" s="11"/>
      <c r="AK100" s="5"/>
      <c r="AL100" s="11"/>
      <c r="AM100" s="5"/>
      <c r="AN100" s="5"/>
      <c r="AO100" s="12"/>
    </row>
    <row r="101" spans="1:41" ht="13.5" thickBot="1" x14ac:dyDescent="0.25">
      <c r="A101" s="19"/>
      <c r="B101" s="20" t="s">
        <v>103</v>
      </c>
      <c r="C101" s="53">
        <f>C96+C78+C74+C99</f>
        <v>702406</v>
      </c>
      <c r="D101" s="21">
        <f>D96+D78+D74+D99</f>
        <v>107555859</v>
      </c>
      <c r="E101" s="22">
        <f>D101/$C101</f>
        <v>153.12491493523689</v>
      </c>
      <c r="F101" s="21">
        <f>F96+F78+F74+F99</f>
        <v>13515056</v>
      </c>
      <c r="G101" s="22">
        <f>F101/$C101</f>
        <v>19.241088487285133</v>
      </c>
      <c r="H101" s="21">
        <f>H96+H78+H74+H99</f>
        <v>396456315</v>
      </c>
      <c r="I101" s="22">
        <f>H101/$C101</f>
        <v>564.42615097251451</v>
      </c>
      <c r="J101" s="21">
        <f>J96+J78+J74+J99</f>
        <v>2458129984</v>
      </c>
      <c r="K101" s="22">
        <f>J101/$C101</f>
        <v>3499.5856869104196</v>
      </c>
      <c r="L101" s="21">
        <f>L96+L78+L74+L99</f>
        <v>273571435</v>
      </c>
      <c r="M101" s="22">
        <f>L101/$C101</f>
        <v>389.47764540735699</v>
      </c>
      <c r="N101" s="21">
        <f>N96+N78+N74+N99</f>
        <v>135851359</v>
      </c>
      <c r="O101" s="22">
        <f>N101/$C101</f>
        <v>193.408597022235</v>
      </c>
      <c r="P101" s="21">
        <f>P96+P78+P74+P99</f>
        <v>242941038</v>
      </c>
      <c r="Q101" s="22">
        <f>P101/$C101</f>
        <v>345.86982172703534</v>
      </c>
      <c r="R101" s="21">
        <f>R96+R78+R74+R99</f>
        <v>329632555</v>
      </c>
      <c r="S101" s="22">
        <f>R101/$C101</f>
        <v>469.29063105952969</v>
      </c>
      <c r="T101" s="21">
        <f>T96+T78+T74+T99</f>
        <v>44209896</v>
      </c>
      <c r="U101" s="22">
        <f>T101/$C101</f>
        <v>62.940658251780306</v>
      </c>
      <c r="V101" s="21">
        <f>V96+V78+V74+V99</f>
        <v>48317032</v>
      </c>
      <c r="W101" s="22">
        <f>V101/$C101</f>
        <v>68.787897597685671</v>
      </c>
      <c r="X101" s="21">
        <f>X96+X78+X74+X99</f>
        <v>1904513</v>
      </c>
      <c r="Y101" s="22">
        <f>X101/$C101</f>
        <v>2.7114133421411548</v>
      </c>
      <c r="Z101" s="21">
        <f>Z96+Z78+Z74+Z99</f>
        <v>16047666</v>
      </c>
      <c r="AA101" s="22">
        <f>Z101/$C101</f>
        <v>22.846709737673084</v>
      </c>
      <c r="AB101" s="21">
        <f>AB96+AB78+AB74+AB99</f>
        <v>146350</v>
      </c>
      <c r="AC101" s="22">
        <f>AB101/$C101</f>
        <v>0.20835528170317452</v>
      </c>
      <c r="AD101" s="21">
        <f>AD96+AD78+AD74+AD99</f>
        <v>56330347</v>
      </c>
      <c r="AE101" s="22">
        <f>AD101/$C101</f>
        <v>80.196278220858019</v>
      </c>
      <c r="AF101" s="21">
        <f>AF96+AF78+AF74+AF99</f>
        <v>13891828</v>
      </c>
      <c r="AG101" s="22">
        <f>AF101/$C101</f>
        <v>19.777490511185839</v>
      </c>
      <c r="AH101" s="21">
        <f>AH96+AH78+AH74+AH99</f>
        <v>486159</v>
      </c>
      <c r="AI101" s="22">
        <f>AH101/$C101</f>
        <v>0.6921338940726588</v>
      </c>
      <c r="AJ101" s="21">
        <f>AJ96+AJ78+AJ74+AJ99</f>
        <v>16011293</v>
      </c>
      <c r="AK101" s="22">
        <f>AJ101/$C101</f>
        <v>22.794926296187676</v>
      </c>
      <c r="AL101" s="21">
        <f>AL96+AL78+AL74+AL99</f>
        <v>21885495</v>
      </c>
      <c r="AM101" s="22">
        <f>AL101/$C101</f>
        <v>31.157898708154544</v>
      </c>
      <c r="AN101" s="25">
        <f>AN96+AN78+AN74+AN99</f>
        <v>4176884180</v>
      </c>
      <c r="AO101" s="22">
        <f>AN101/$C101</f>
        <v>5946.5382983630552</v>
      </c>
    </row>
    <row r="102" spans="1:41" ht="13.5" thickTop="1" x14ac:dyDescent="0.2"/>
    <row r="103" spans="1:41" ht="12.75" customHeight="1" x14ac:dyDescent="0.2">
      <c r="D103" s="78" t="s">
        <v>126</v>
      </c>
      <c r="E103" s="78"/>
      <c r="F103" s="78"/>
      <c r="G103" s="78"/>
      <c r="J103" s="78" t="s">
        <v>126</v>
      </c>
      <c r="K103" s="78"/>
      <c r="L103" s="78"/>
      <c r="P103" s="78" t="s">
        <v>126</v>
      </c>
      <c r="Q103" s="78"/>
      <c r="R103" s="78"/>
      <c r="S103" s="78"/>
      <c r="V103" s="78" t="s">
        <v>126</v>
      </c>
      <c r="W103" s="78"/>
      <c r="X103" s="78"/>
      <c r="Y103" s="78"/>
      <c r="AB103" s="78" t="s">
        <v>126</v>
      </c>
      <c r="AC103" s="78"/>
      <c r="AD103" s="78"/>
      <c r="AJ103" s="78" t="s">
        <v>126</v>
      </c>
      <c r="AK103" s="78"/>
      <c r="AL103" s="78"/>
      <c r="AM103" s="78"/>
    </row>
    <row r="105" spans="1:41" x14ac:dyDescent="0.2">
      <c r="AN105" s="61"/>
    </row>
  </sheetData>
  <sortState ref="A132:AM139">
    <sortCondition ref="A132:A139"/>
  </sortState>
  <mergeCells count="14">
    <mergeCell ref="AN2:AN3"/>
    <mergeCell ref="C2:C3"/>
    <mergeCell ref="D1:I1"/>
    <mergeCell ref="J1:O1"/>
    <mergeCell ref="P1:U1"/>
    <mergeCell ref="V1:AA1"/>
    <mergeCell ref="AB1:AG1"/>
    <mergeCell ref="AI1:AO1"/>
    <mergeCell ref="J103:L103"/>
    <mergeCell ref="P103:S103"/>
    <mergeCell ref="D103:G103"/>
    <mergeCell ref="AB103:AD103"/>
    <mergeCell ref="AJ103:AM103"/>
    <mergeCell ref="V103:Y103"/>
  </mergeCells>
  <phoneticPr fontId="0" type="noConversion"/>
  <printOptions horizontalCentered="1"/>
  <pageMargins left="0.25" right="0.25" top="0.8" bottom="0.5" header="0.25" footer="0.5"/>
  <pageSetup paperSize="5" scale="65" fitToWidth="4" orientation="portrait" r:id="rId1"/>
  <headerFooter alignWithMargins="0"/>
  <colBreaks count="5" manualBreakCount="5">
    <brk id="9" max="1048575" man="1"/>
    <brk id="15" max="145" man="1"/>
    <brk id="21" max="145" man="1"/>
    <brk id="27" max="145" man="1"/>
    <brk id="33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Salaries - 100</vt:lpstr>
      <vt:lpstr>'Salaries - 100'!Print_Area</vt:lpstr>
      <vt:lpstr>'Salaries - 100'!Print_Titles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Zalinsky Matthew</cp:lastModifiedBy>
  <cp:lastPrinted>2013-10-16T20:35:34Z</cp:lastPrinted>
  <dcterms:created xsi:type="dcterms:W3CDTF">2003-04-30T20:08:44Z</dcterms:created>
  <dcterms:modified xsi:type="dcterms:W3CDTF">2013-10-16T20:35:40Z</dcterms:modified>
</cp:coreProperties>
</file>