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6-17 AFR Data for Resource Alloc_70% Instr\Resource Allocation\FY2016-17 Expenditures by Fund\Web\"/>
    </mc:Choice>
  </mc:AlternateContent>
  <bookViews>
    <workbookView xWindow="0" yWindow="0" windowWidth="24000" windowHeight="13800"/>
  </bookViews>
  <sheets>
    <sheet name="Sheet1" sheetId="1" r:id="rId1"/>
  </sheets>
  <definedNames>
    <definedName name="_xlnm.Print_Area" localSheetId="0">Sheet1!$A$1:$P$130</definedName>
    <definedName name="_xlnm.Print_Titles" localSheetId="0">Sheet1!$A:$C,Sheet1!$1:$2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6" i="1" l="1"/>
  <c r="O126" i="1"/>
  <c r="N126" i="1"/>
  <c r="M126" i="1"/>
  <c r="L126" i="1"/>
  <c r="K126" i="1"/>
  <c r="P125" i="1"/>
  <c r="O125" i="1"/>
  <c r="N125" i="1"/>
  <c r="M125" i="1"/>
  <c r="L125" i="1"/>
  <c r="K125" i="1"/>
  <c r="P124" i="1"/>
  <c r="O124" i="1"/>
  <c r="N124" i="1"/>
  <c r="M124" i="1"/>
  <c r="L124" i="1"/>
  <c r="K124" i="1"/>
  <c r="P123" i="1"/>
  <c r="O123" i="1"/>
  <c r="N123" i="1"/>
  <c r="M123" i="1"/>
  <c r="L123" i="1"/>
  <c r="K123" i="1"/>
  <c r="P122" i="1"/>
  <c r="O122" i="1"/>
  <c r="N122" i="1"/>
  <c r="M122" i="1"/>
  <c r="L122" i="1"/>
  <c r="K122" i="1"/>
  <c r="P119" i="1"/>
  <c r="O119" i="1"/>
  <c r="N119" i="1"/>
  <c r="M119" i="1"/>
  <c r="L119" i="1"/>
  <c r="K119" i="1"/>
  <c r="P118" i="1"/>
  <c r="O118" i="1"/>
  <c r="N118" i="1"/>
  <c r="M118" i="1"/>
  <c r="L118" i="1"/>
  <c r="K118" i="1"/>
  <c r="P117" i="1"/>
  <c r="O117" i="1"/>
  <c r="N117" i="1"/>
  <c r="M117" i="1"/>
  <c r="L117" i="1"/>
  <c r="K117" i="1"/>
  <c r="P116" i="1"/>
  <c r="O116" i="1"/>
  <c r="N116" i="1"/>
  <c r="M116" i="1"/>
  <c r="L116" i="1"/>
  <c r="K116" i="1"/>
  <c r="P115" i="1"/>
  <c r="O115" i="1"/>
  <c r="N115" i="1"/>
  <c r="M115" i="1"/>
  <c r="L115" i="1"/>
  <c r="K115" i="1"/>
  <c r="P114" i="1"/>
  <c r="O114" i="1"/>
  <c r="N114" i="1"/>
  <c r="M114" i="1"/>
  <c r="L114" i="1"/>
  <c r="K114" i="1"/>
  <c r="P113" i="1"/>
  <c r="O113" i="1"/>
  <c r="N113" i="1"/>
  <c r="M113" i="1"/>
  <c r="L113" i="1"/>
  <c r="K113" i="1"/>
  <c r="P112" i="1"/>
  <c r="O112" i="1"/>
  <c r="N112" i="1"/>
  <c r="M112" i="1"/>
  <c r="L112" i="1"/>
  <c r="K112" i="1"/>
  <c r="P111" i="1"/>
  <c r="O111" i="1"/>
  <c r="N111" i="1"/>
  <c r="M111" i="1"/>
  <c r="L111" i="1"/>
  <c r="K111" i="1"/>
  <c r="P110" i="1"/>
  <c r="O110" i="1"/>
  <c r="N110" i="1"/>
  <c r="M110" i="1"/>
  <c r="L110" i="1"/>
  <c r="K110" i="1"/>
  <c r="P109" i="1"/>
  <c r="O109" i="1"/>
  <c r="N109" i="1"/>
  <c r="M109" i="1"/>
  <c r="L109" i="1"/>
  <c r="K109" i="1"/>
  <c r="P108" i="1"/>
  <c r="O108" i="1"/>
  <c r="N108" i="1"/>
  <c r="M108" i="1"/>
  <c r="L108" i="1"/>
  <c r="K108" i="1"/>
  <c r="P107" i="1"/>
  <c r="O107" i="1"/>
  <c r="N107" i="1"/>
  <c r="M107" i="1"/>
  <c r="L107" i="1"/>
  <c r="K107" i="1"/>
  <c r="P106" i="1"/>
  <c r="O106" i="1"/>
  <c r="N106" i="1"/>
  <c r="M106" i="1"/>
  <c r="L106" i="1"/>
  <c r="K106" i="1"/>
  <c r="P105" i="1"/>
  <c r="O105" i="1"/>
  <c r="N105" i="1"/>
  <c r="M105" i="1"/>
  <c r="L105" i="1"/>
  <c r="K105" i="1"/>
  <c r="P104" i="1"/>
  <c r="O104" i="1"/>
  <c r="N104" i="1"/>
  <c r="M104" i="1"/>
  <c r="L104" i="1"/>
  <c r="K104" i="1"/>
  <c r="P103" i="1"/>
  <c r="O103" i="1"/>
  <c r="N103" i="1"/>
  <c r="M103" i="1"/>
  <c r="L103" i="1"/>
  <c r="K103" i="1"/>
  <c r="P102" i="1"/>
  <c r="O102" i="1"/>
  <c r="N102" i="1"/>
  <c r="M102" i="1"/>
  <c r="L102" i="1"/>
  <c r="K102" i="1"/>
  <c r="P101" i="1"/>
  <c r="O101" i="1"/>
  <c r="N101" i="1"/>
  <c r="M101" i="1"/>
  <c r="L101" i="1"/>
  <c r="K101" i="1"/>
  <c r="P100" i="1"/>
  <c r="O100" i="1"/>
  <c r="N100" i="1"/>
  <c r="M100" i="1"/>
  <c r="L100" i="1"/>
  <c r="K100" i="1"/>
  <c r="P99" i="1"/>
  <c r="O99" i="1"/>
  <c r="N99" i="1"/>
  <c r="M99" i="1"/>
  <c r="L99" i="1"/>
  <c r="K99" i="1"/>
  <c r="P98" i="1"/>
  <c r="O98" i="1"/>
  <c r="N98" i="1"/>
  <c r="M98" i="1"/>
  <c r="L98" i="1"/>
  <c r="K98" i="1"/>
  <c r="P97" i="1"/>
  <c r="O97" i="1"/>
  <c r="N97" i="1"/>
  <c r="M97" i="1"/>
  <c r="L97" i="1"/>
  <c r="K97" i="1"/>
  <c r="P96" i="1"/>
  <c r="O96" i="1"/>
  <c r="N96" i="1"/>
  <c r="M96" i="1"/>
  <c r="L96" i="1"/>
  <c r="K96" i="1"/>
  <c r="P95" i="1"/>
  <c r="O95" i="1"/>
  <c r="N95" i="1"/>
  <c r="M95" i="1"/>
  <c r="L95" i="1"/>
  <c r="K95" i="1"/>
  <c r="P94" i="1"/>
  <c r="O94" i="1"/>
  <c r="N94" i="1"/>
  <c r="M94" i="1"/>
  <c r="L94" i="1"/>
  <c r="K94" i="1"/>
  <c r="P93" i="1"/>
  <c r="O93" i="1"/>
  <c r="N93" i="1"/>
  <c r="M93" i="1"/>
  <c r="L93" i="1"/>
  <c r="K93" i="1"/>
  <c r="P92" i="1"/>
  <c r="O92" i="1"/>
  <c r="N92" i="1"/>
  <c r="M92" i="1"/>
  <c r="L92" i="1"/>
  <c r="K92" i="1"/>
  <c r="P91" i="1"/>
  <c r="O91" i="1"/>
  <c r="N91" i="1"/>
  <c r="M91" i="1"/>
  <c r="L91" i="1"/>
  <c r="K91" i="1"/>
  <c r="P90" i="1"/>
  <c r="O90" i="1"/>
  <c r="N90" i="1"/>
  <c r="M90" i="1"/>
  <c r="L90" i="1"/>
  <c r="K90" i="1"/>
  <c r="P89" i="1"/>
  <c r="O89" i="1"/>
  <c r="N89" i="1"/>
  <c r="M89" i="1"/>
  <c r="L89" i="1"/>
  <c r="K89" i="1"/>
  <c r="P88" i="1"/>
  <c r="O88" i="1"/>
  <c r="N88" i="1"/>
  <c r="M88" i="1"/>
  <c r="L88" i="1"/>
  <c r="K88" i="1"/>
  <c r="P87" i="1"/>
  <c r="O87" i="1"/>
  <c r="N87" i="1"/>
  <c r="M87" i="1"/>
  <c r="L87" i="1"/>
  <c r="K87" i="1"/>
  <c r="P86" i="1"/>
  <c r="O86" i="1"/>
  <c r="N86" i="1"/>
  <c r="M86" i="1"/>
  <c r="L86" i="1"/>
  <c r="K86" i="1"/>
  <c r="P85" i="1"/>
  <c r="O85" i="1"/>
  <c r="N85" i="1"/>
  <c r="M85" i="1"/>
  <c r="L85" i="1"/>
  <c r="K85" i="1"/>
  <c r="P84" i="1"/>
  <c r="O84" i="1"/>
  <c r="N84" i="1"/>
  <c r="M84" i="1"/>
  <c r="L84" i="1"/>
  <c r="K84" i="1"/>
  <c r="P83" i="1"/>
  <c r="O83" i="1"/>
  <c r="N83" i="1"/>
  <c r="M83" i="1"/>
  <c r="L83" i="1"/>
  <c r="K83" i="1"/>
  <c r="P82" i="1"/>
  <c r="O82" i="1"/>
  <c r="N82" i="1"/>
  <c r="M82" i="1"/>
  <c r="L82" i="1"/>
  <c r="K82" i="1"/>
  <c r="P81" i="1"/>
  <c r="O81" i="1"/>
  <c r="N81" i="1"/>
  <c r="M81" i="1"/>
  <c r="L81" i="1"/>
  <c r="K81" i="1"/>
  <c r="P80" i="1"/>
  <c r="O80" i="1"/>
  <c r="N80" i="1"/>
  <c r="M80" i="1"/>
  <c r="L80" i="1"/>
  <c r="K80" i="1"/>
  <c r="P77" i="1"/>
  <c r="O77" i="1"/>
  <c r="N77" i="1"/>
  <c r="M77" i="1"/>
  <c r="L77" i="1"/>
  <c r="K77" i="1"/>
  <c r="P76" i="1"/>
  <c r="O76" i="1"/>
  <c r="N76" i="1"/>
  <c r="M76" i="1"/>
  <c r="L76" i="1"/>
  <c r="K76" i="1"/>
  <c r="P75" i="1"/>
  <c r="O75" i="1"/>
  <c r="N75" i="1"/>
  <c r="M75" i="1"/>
  <c r="L75" i="1"/>
  <c r="K75" i="1"/>
  <c r="P72" i="1"/>
  <c r="O72" i="1"/>
  <c r="N72" i="1"/>
  <c r="M72" i="1"/>
  <c r="L72" i="1"/>
  <c r="K72" i="1"/>
  <c r="P71" i="1"/>
  <c r="O71" i="1"/>
  <c r="N71" i="1"/>
  <c r="M71" i="1"/>
  <c r="L71" i="1"/>
  <c r="K71" i="1"/>
  <c r="P70" i="1"/>
  <c r="O70" i="1"/>
  <c r="N70" i="1"/>
  <c r="M70" i="1"/>
  <c r="L70" i="1"/>
  <c r="K70" i="1"/>
  <c r="P69" i="1"/>
  <c r="O69" i="1"/>
  <c r="N69" i="1"/>
  <c r="M69" i="1"/>
  <c r="L69" i="1"/>
  <c r="K69" i="1"/>
  <c r="P68" i="1"/>
  <c r="O68" i="1"/>
  <c r="N68" i="1"/>
  <c r="M68" i="1"/>
  <c r="L68" i="1"/>
  <c r="K68" i="1"/>
  <c r="P67" i="1"/>
  <c r="O67" i="1"/>
  <c r="N67" i="1"/>
  <c r="M67" i="1"/>
  <c r="L67" i="1"/>
  <c r="K67" i="1"/>
  <c r="P66" i="1"/>
  <c r="O66" i="1"/>
  <c r="N66" i="1"/>
  <c r="M66" i="1"/>
  <c r="L66" i="1"/>
  <c r="K66" i="1"/>
  <c r="P65" i="1"/>
  <c r="O65" i="1"/>
  <c r="N65" i="1"/>
  <c r="M65" i="1"/>
  <c r="L65" i="1"/>
  <c r="K65" i="1"/>
  <c r="P64" i="1"/>
  <c r="O64" i="1"/>
  <c r="N64" i="1"/>
  <c r="M64" i="1"/>
  <c r="L64" i="1"/>
  <c r="K64" i="1"/>
  <c r="P63" i="1"/>
  <c r="O63" i="1"/>
  <c r="N63" i="1"/>
  <c r="M63" i="1"/>
  <c r="L63" i="1"/>
  <c r="K63" i="1"/>
  <c r="P62" i="1"/>
  <c r="O62" i="1"/>
  <c r="N62" i="1"/>
  <c r="M62" i="1"/>
  <c r="L62" i="1"/>
  <c r="K62" i="1"/>
  <c r="P61" i="1"/>
  <c r="O61" i="1"/>
  <c r="N61" i="1"/>
  <c r="M61" i="1"/>
  <c r="L61" i="1"/>
  <c r="K61" i="1"/>
  <c r="P60" i="1"/>
  <c r="O60" i="1"/>
  <c r="N60" i="1"/>
  <c r="M60" i="1"/>
  <c r="L60" i="1"/>
  <c r="K60" i="1"/>
  <c r="P59" i="1"/>
  <c r="O59" i="1"/>
  <c r="N59" i="1"/>
  <c r="M59" i="1"/>
  <c r="L59" i="1"/>
  <c r="K59" i="1"/>
  <c r="P58" i="1"/>
  <c r="O58" i="1"/>
  <c r="N58" i="1"/>
  <c r="M58" i="1"/>
  <c r="L58" i="1"/>
  <c r="K58" i="1"/>
  <c r="P57" i="1"/>
  <c r="O57" i="1"/>
  <c r="N57" i="1"/>
  <c r="M57" i="1"/>
  <c r="L57" i="1"/>
  <c r="K57" i="1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P53" i="1"/>
  <c r="O53" i="1"/>
  <c r="N53" i="1"/>
  <c r="M53" i="1"/>
  <c r="L53" i="1"/>
  <c r="K53" i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O50" i="1"/>
  <c r="N50" i="1"/>
  <c r="M50" i="1"/>
  <c r="L50" i="1"/>
  <c r="K50" i="1"/>
  <c r="P49" i="1"/>
  <c r="O49" i="1"/>
  <c r="N49" i="1"/>
  <c r="M49" i="1"/>
  <c r="L49" i="1"/>
  <c r="K49" i="1"/>
  <c r="P48" i="1"/>
  <c r="O48" i="1"/>
  <c r="N48" i="1"/>
  <c r="M48" i="1"/>
  <c r="L48" i="1"/>
  <c r="K48" i="1"/>
  <c r="P47" i="1"/>
  <c r="O47" i="1"/>
  <c r="N47" i="1"/>
  <c r="M47" i="1"/>
  <c r="L47" i="1"/>
  <c r="K47" i="1"/>
  <c r="P46" i="1"/>
  <c r="O46" i="1"/>
  <c r="N46" i="1"/>
  <c r="M46" i="1"/>
  <c r="L46" i="1"/>
  <c r="K46" i="1"/>
  <c r="P45" i="1"/>
  <c r="O45" i="1"/>
  <c r="N45" i="1"/>
  <c r="M45" i="1"/>
  <c r="L45" i="1"/>
  <c r="K45" i="1"/>
  <c r="P44" i="1"/>
  <c r="O44" i="1"/>
  <c r="N44" i="1"/>
  <c r="M44" i="1"/>
  <c r="L44" i="1"/>
  <c r="K44" i="1"/>
  <c r="P43" i="1"/>
  <c r="O43" i="1"/>
  <c r="N43" i="1"/>
  <c r="M43" i="1"/>
  <c r="L43" i="1"/>
  <c r="K43" i="1"/>
  <c r="P42" i="1"/>
  <c r="O42" i="1"/>
  <c r="N42" i="1"/>
  <c r="M42" i="1"/>
  <c r="L42" i="1"/>
  <c r="K42" i="1"/>
  <c r="P41" i="1"/>
  <c r="O41" i="1"/>
  <c r="N41" i="1"/>
  <c r="M41" i="1"/>
  <c r="L41" i="1"/>
  <c r="K41" i="1"/>
  <c r="P40" i="1"/>
  <c r="O40" i="1"/>
  <c r="N40" i="1"/>
  <c r="M40" i="1"/>
  <c r="L40" i="1"/>
  <c r="K40" i="1"/>
  <c r="P39" i="1"/>
  <c r="O39" i="1"/>
  <c r="N39" i="1"/>
  <c r="M39" i="1"/>
  <c r="L39" i="1"/>
  <c r="K39" i="1"/>
  <c r="P38" i="1"/>
  <c r="O38" i="1"/>
  <c r="N38" i="1"/>
  <c r="M38" i="1"/>
  <c r="L38" i="1"/>
  <c r="K38" i="1"/>
  <c r="P37" i="1"/>
  <c r="O37" i="1"/>
  <c r="N37" i="1"/>
  <c r="M37" i="1"/>
  <c r="L37" i="1"/>
  <c r="K37" i="1"/>
  <c r="P36" i="1"/>
  <c r="O36" i="1"/>
  <c r="N36" i="1"/>
  <c r="M36" i="1"/>
  <c r="L36" i="1"/>
  <c r="K36" i="1"/>
  <c r="P35" i="1"/>
  <c r="O35" i="1"/>
  <c r="N35" i="1"/>
  <c r="M35" i="1"/>
  <c r="L35" i="1"/>
  <c r="K35" i="1"/>
  <c r="P34" i="1"/>
  <c r="O34" i="1"/>
  <c r="N34" i="1"/>
  <c r="M34" i="1"/>
  <c r="L34" i="1"/>
  <c r="K34" i="1"/>
  <c r="P33" i="1"/>
  <c r="O33" i="1"/>
  <c r="N33" i="1"/>
  <c r="M33" i="1"/>
  <c r="L33" i="1"/>
  <c r="K33" i="1"/>
  <c r="P32" i="1"/>
  <c r="O32" i="1"/>
  <c r="N32" i="1"/>
  <c r="M32" i="1"/>
  <c r="L32" i="1"/>
  <c r="K32" i="1"/>
  <c r="P31" i="1"/>
  <c r="O31" i="1"/>
  <c r="N31" i="1"/>
  <c r="M31" i="1"/>
  <c r="L31" i="1"/>
  <c r="K31" i="1"/>
  <c r="P30" i="1"/>
  <c r="O30" i="1"/>
  <c r="N30" i="1"/>
  <c r="M30" i="1"/>
  <c r="L30" i="1"/>
  <c r="K30" i="1"/>
  <c r="P29" i="1"/>
  <c r="O29" i="1"/>
  <c r="N29" i="1"/>
  <c r="M29" i="1"/>
  <c r="L29" i="1"/>
  <c r="K29" i="1"/>
  <c r="P28" i="1"/>
  <c r="O28" i="1"/>
  <c r="N28" i="1"/>
  <c r="M28" i="1"/>
  <c r="L28" i="1"/>
  <c r="K28" i="1"/>
  <c r="P27" i="1"/>
  <c r="O27" i="1"/>
  <c r="N27" i="1"/>
  <c r="M27" i="1"/>
  <c r="L27" i="1"/>
  <c r="K27" i="1"/>
  <c r="P26" i="1"/>
  <c r="O26" i="1"/>
  <c r="N26" i="1"/>
  <c r="M26" i="1"/>
  <c r="L26" i="1"/>
  <c r="K26" i="1"/>
  <c r="P25" i="1"/>
  <c r="O25" i="1"/>
  <c r="N25" i="1"/>
  <c r="M25" i="1"/>
  <c r="L25" i="1"/>
  <c r="K25" i="1"/>
  <c r="P24" i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  <c r="P7" i="1"/>
  <c r="O7" i="1"/>
  <c r="N7" i="1"/>
  <c r="M7" i="1"/>
  <c r="L7" i="1"/>
  <c r="K7" i="1"/>
  <c r="P6" i="1"/>
  <c r="O6" i="1"/>
  <c r="N6" i="1"/>
  <c r="M6" i="1"/>
  <c r="L6" i="1"/>
  <c r="K6" i="1"/>
  <c r="P5" i="1"/>
  <c r="O5" i="1"/>
  <c r="N5" i="1"/>
  <c r="M5" i="1"/>
  <c r="L5" i="1"/>
  <c r="K5" i="1"/>
  <c r="P4" i="1"/>
  <c r="O4" i="1"/>
  <c r="N4" i="1"/>
  <c r="M4" i="1"/>
  <c r="L4" i="1"/>
  <c r="K4" i="1"/>
  <c r="P3" i="1"/>
  <c r="O3" i="1"/>
  <c r="N3" i="1"/>
  <c r="M3" i="1"/>
  <c r="L3" i="1"/>
  <c r="K3" i="1"/>
  <c r="F78" i="1" l="1"/>
  <c r="J78" i="1"/>
  <c r="H120" i="1"/>
  <c r="D120" i="1"/>
  <c r="K120" i="1" s="1"/>
  <c r="I73" i="1"/>
  <c r="H78" i="1"/>
  <c r="O78" i="1" s="1"/>
  <c r="E120" i="1"/>
  <c r="I120" i="1"/>
  <c r="P120" i="1" s="1"/>
  <c r="H127" i="1"/>
  <c r="G73" i="1"/>
  <c r="D73" i="1"/>
  <c r="K73" i="1" s="1"/>
  <c r="G78" i="1"/>
  <c r="N78" i="1" s="1"/>
  <c r="I78" i="1"/>
  <c r="P78" i="1" s="1"/>
  <c r="H73" i="1"/>
  <c r="E73" i="1"/>
  <c r="L73" i="1" s="1"/>
  <c r="E78" i="1"/>
  <c r="L78" i="1" s="1"/>
  <c r="F120" i="1"/>
  <c r="J120" i="1"/>
  <c r="D127" i="1"/>
  <c r="F73" i="1"/>
  <c r="M73" i="1" s="1"/>
  <c r="J73" i="1"/>
  <c r="D78" i="1"/>
  <c r="K78" i="1" s="1"/>
  <c r="G120" i="1"/>
  <c r="N120" i="1" s="1"/>
  <c r="G127" i="1"/>
  <c r="I127" i="1"/>
  <c r="E127" i="1"/>
  <c r="F127" i="1"/>
  <c r="J127" i="1"/>
  <c r="L120" i="1" l="1"/>
  <c r="M78" i="1"/>
  <c r="N127" i="1"/>
  <c r="M127" i="1"/>
  <c r="O120" i="1"/>
  <c r="L127" i="1"/>
  <c r="O73" i="1"/>
  <c r="N73" i="1"/>
  <c r="K127" i="1"/>
  <c r="P127" i="1"/>
  <c r="M120" i="1"/>
  <c r="O127" i="1"/>
  <c r="P73" i="1"/>
  <c r="I129" i="1"/>
  <c r="D129" i="1"/>
  <c r="J129" i="1"/>
  <c r="E129" i="1"/>
  <c r="G129" i="1"/>
  <c r="F129" i="1"/>
  <c r="H129" i="1"/>
  <c r="O129" i="1" s="1"/>
  <c r="P129" i="1" l="1"/>
  <c r="N129" i="1"/>
  <c r="L129" i="1"/>
  <c r="M129" i="1"/>
  <c r="K129" i="1"/>
</calcChain>
</file>

<file path=xl/sharedStrings.xml><?xml version="1.0" encoding="utf-8"?>
<sst xmlns="http://schemas.openxmlformats.org/spreadsheetml/2006/main" count="240" uniqueCount="172">
  <si>
    <t>Benefits - Object Code 200
Expenditures by Fund Source</t>
  </si>
  <si>
    <t>2016-2017</t>
  </si>
  <si>
    <t>General
Funds</t>
  </si>
  <si>
    <t xml:space="preserve">Special
Fund
Federal </t>
  </si>
  <si>
    <t>Federal
Funds</t>
  </si>
  <si>
    <t>Other
Special
Funds</t>
  </si>
  <si>
    <t>Debt
Service
Funds</t>
  </si>
  <si>
    <t>Capital
Project
Funds</t>
  </si>
  <si>
    <t>Total
Funds</t>
  </si>
  <si>
    <t>General Funds
as Percent of
Total Funds</t>
  </si>
  <si>
    <t xml:space="preserve">Special Fund
Federal
as Percent of
Total Funds </t>
  </si>
  <si>
    <t>Federal Funds
as Percent of
Total Funds</t>
  </si>
  <si>
    <t>Other Special
Funds
as Percent of
Total Funds</t>
  </si>
  <si>
    <t>Debt Service
Funds
as Percent of
Total Funds</t>
  </si>
  <si>
    <t>Capital Project
Funds
as Percent of
Total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</si>
  <si>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</si>
  <si>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</si>
  <si>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</si>
  <si>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</si>
  <si>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</si>
  <si>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</si>
  <si>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</si>
  <si>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</si>
  <si>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</si>
  <si>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</si>
  <si>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</si>
  <si>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</si>
  <si>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</si>
  <si>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</si>
  <si>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</si>
  <si>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</si>
  <si>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</si>
  <si>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</si>
  <si>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</si>
  <si>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</si>
  <si>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</si>
  <si>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</si>
  <si>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</si>
  <si>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</si>
  <si>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</si>
  <si>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</si>
  <si>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</si>
  <si>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</si>
  <si>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</si>
  <si>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</si>
  <si>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</si>
  <si>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</si>
  <si>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</si>
  <si>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</si>
  <si>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</si>
  <si>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</si>
  <si>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</si>
  <si>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</si>
  <si>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</si>
  <si>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</si>
  <si>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</si>
  <si>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</si>
  <si>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</si>
  <si>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</si>
  <si>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</si>
  <si>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</si>
  <si>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</si>
  <si>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</si>
  <si>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</si>
  <si>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</si>
  <si>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</si>
  <si>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</si>
  <si>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</si>
  <si>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</si>
  <si>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</si>
  <si>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</si>
  <si>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</si>
  <si>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</si>
  <si>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</si>
  <si>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</si>
  <si>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</si>
  <si>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</si>
  <si>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</si>
  <si>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</si>
  <si>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</si>
  <si>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</si>
  <si>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</si>
  <si>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</si>
  <si>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</si>
  <si>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</si>
  <si>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</si>
  <si>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</si>
  <si>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</si>
  <si>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</si>
  <si>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</si>
  <si>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</si>
  <si>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</si>
  <si>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</si>
  <si>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</si>
  <si>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</si>
  <si>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</si>
  <si>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</si>
  <si>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</si>
  <si>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</si>
  <si>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</si>
  <si>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</si>
  <si>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</si>
  <si>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</si>
  <si>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</si>
  <si>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</si>
  <si>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</si>
  <si>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W1A001</t>
  </si>
  <si>
    <t>JCFA-East</t>
  </si>
  <si>
    <t>W1B001</t>
  </si>
  <si>
    <t>Advantage Charter Academy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</si>
  <si>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</si>
  <si>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</si>
  <si>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</si>
  <si>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</si>
  <si>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</si>
  <si>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</si>
  <si>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</si>
  <si>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</si>
  <si>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</si>
  <si>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</si>
  <si>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</si>
  <si>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</si>
  <si>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</si>
  <si>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</si>
  <si>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W3A001</t>
  </si>
  <si>
    <t>Baton Rouge Charter Academy at Mid-City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</si>
  <si>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</si>
  <si>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</si>
  <si>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</si>
  <si>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</si>
  <si>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</si>
  <si>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</si>
  <si>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</si>
  <si>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</si>
  <si>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W6A001</t>
  </si>
  <si>
    <t>Northshore Charter School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</si>
  <si>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</si>
  <si>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</si>
  <si>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</si>
  <si>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</si>
  <si>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</si>
  <si>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</si>
  <si>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</si>
  <si>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</si>
  <si>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</si>
  <si>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</si>
  <si>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</si>
  <si>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</si>
  <si>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</si>
  <si>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</si>
  <si>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</si>
  <si>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</si>
  <si>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</si>
  <si>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</si>
  <si>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</si>
  <si>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</si>
  <si>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Total Type 2 Charter Schools</t>
  </si>
  <si>
    <t>W12001</t>
  </si>
  <si>
    <t>Pierre A. Capdau Learning Academy</t>
  </si>
  <si>
    <t>W13001</t>
  </si>
  <si>
    <t>Lake Area New Tech Early College High</t>
  </si>
  <si>
    <t>W31001</t>
  </si>
  <si>
    <t>Dr. Martin Luther King Charter for Sci/Tech</t>
  </si>
  <si>
    <t>W5A001</t>
  </si>
  <si>
    <t>Mary D. Coghill Charter School</t>
  </si>
  <si>
    <t>W84001</t>
  </si>
  <si>
    <t>KIPP Renaissance High School</t>
  </si>
  <si>
    <t>Total Type 3B Charter Schools</t>
  </si>
  <si>
    <t>Total State</t>
  </si>
  <si>
    <t>*Excludes one-time hurricane and/or flood related expenditures</t>
  </si>
  <si>
    <t/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</si>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</sst>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6" formatCode="000"/>
    <numFmt numFmtId="167" formatCode="&quot;$&quot;#,##0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6"/>
      <name val="Arial Narrow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6" fontId="7" fillId="0" borderId="4" xfId="2" applyNumberFormat="1" applyFont="1" applyFill="1" applyBorder="1" applyAlignment="1">
      <alignment horizontal="center" vertical="center" wrapText="1"/>
    </xf>
    <xf numFmtId="166" fontId="7" fillId="0" borderId="5" xfId="2" applyNumberFormat="1" applyFont="1" applyFill="1" applyBorder="1" applyAlignment="1">
      <alignment horizontal="right" vertical="center" wrapText="1"/>
    </xf>
    <xf numFmtId="0" fontId="7" fillId="0" borderId="6" xfId="2" applyFont="1" applyFill="1" applyBorder="1" applyAlignment="1">
      <alignment vertical="center"/>
    </xf>
    <xf numFmtId="167" fontId="7" fillId="0" borderId="4" xfId="2" applyNumberFormat="1" applyFont="1" applyFill="1" applyBorder="1" applyAlignment="1">
      <alignment horizontal="right" vertical="center" wrapText="1"/>
    </xf>
    <xf numFmtId="167" fontId="7" fillId="2" borderId="4" xfId="2" applyNumberFormat="1" applyFont="1" applyFill="1" applyBorder="1" applyAlignment="1">
      <alignment horizontal="right" vertical="center" wrapText="1"/>
    </xf>
    <xf numFmtId="10" fontId="7" fillId="0" borderId="6" xfId="1" applyNumberFormat="1" applyFont="1" applyFill="1" applyBorder="1" applyAlignment="1">
      <alignment horizontal="right" vertical="center" wrapText="1"/>
    </xf>
    <xf numFmtId="10" fontId="7" fillId="0" borderId="4" xfId="1" applyNumberFormat="1" applyFont="1" applyFill="1" applyBorder="1" applyAlignment="1">
      <alignment horizontal="right" vertical="center" wrapText="1"/>
    </xf>
    <xf numFmtId="166" fontId="7" fillId="0" borderId="7" xfId="2" applyNumberFormat="1" applyFont="1" applyFill="1" applyBorder="1" applyAlignment="1">
      <alignment horizontal="center" vertical="center" wrapText="1"/>
    </xf>
    <xf numFmtId="166" fontId="7" fillId="0" borderId="8" xfId="2" applyNumberFormat="1" applyFont="1" applyFill="1" applyBorder="1" applyAlignment="1">
      <alignment horizontal="right" vertical="center" wrapText="1"/>
    </xf>
    <xf numFmtId="0" fontId="7" fillId="0" borderId="9" xfId="2" applyFont="1" applyFill="1" applyBorder="1" applyAlignment="1">
      <alignment vertical="center"/>
    </xf>
    <xf numFmtId="167" fontId="7" fillId="0" borderId="7" xfId="2" applyNumberFormat="1" applyFont="1" applyFill="1" applyBorder="1" applyAlignment="1">
      <alignment horizontal="right" vertical="center" wrapText="1"/>
    </xf>
    <xf numFmtId="167" fontId="7" fillId="2" borderId="7" xfId="2" applyNumberFormat="1" applyFont="1" applyFill="1" applyBorder="1" applyAlignment="1">
      <alignment horizontal="right" vertical="center" wrapText="1"/>
    </xf>
    <xf numFmtId="10" fontId="7" fillId="0" borderId="9" xfId="1" applyNumberFormat="1" applyFont="1" applyFill="1" applyBorder="1" applyAlignment="1">
      <alignment horizontal="right" vertical="center" wrapText="1"/>
    </xf>
    <xf numFmtId="10" fontId="7" fillId="0" borderId="7" xfId="1" applyNumberFormat="1" applyFont="1" applyFill="1" applyBorder="1" applyAlignment="1">
      <alignment horizontal="right" vertical="center" wrapText="1"/>
    </xf>
    <xf numFmtId="166" fontId="7" fillId="0" borderId="10" xfId="2" applyNumberFormat="1" applyFont="1" applyFill="1" applyBorder="1" applyAlignment="1">
      <alignment horizontal="center" vertical="center" wrapText="1"/>
    </xf>
    <xf numFmtId="166" fontId="7" fillId="0" borderId="11" xfId="2" applyNumberFormat="1" applyFont="1" applyFill="1" applyBorder="1" applyAlignment="1">
      <alignment horizontal="right" vertical="center" wrapText="1"/>
    </xf>
    <xf numFmtId="0" fontId="7" fillId="0" borderId="12" xfId="2" applyFont="1" applyFill="1" applyBorder="1" applyAlignment="1">
      <alignment horizontal="left" vertical="center"/>
    </xf>
    <xf numFmtId="167" fontId="7" fillId="0" borderId="10" xfId="2" applyNumberFormat="1" applyFont="1" applyFill="1" applyBorder="1" applyAlignment="1">
      <alignment horizontal="right" vertical="center" wrapText="1"/>
    </xf>
    <xf numFmtId="167" fontId="7" fillId="2" borderId="10" xfId="2" applyNumberFormat="1" applyFont="1" applyFill="1" applyBorder="1" applyAlignment="1">
      <alignment horizontal="right" vertical="center" wrapText="1"/>
    </xf>
    <xf numFmtId="10" fontId="7" fillId="0" borderId="12" xfId="1" applyNumberFormat="1" applyFont="1" applyFill="1" applyBorder="1" applyAlignment="1">
      <alignment horizontal="right" vertical="center" wrapText="1"/>
    </xf>
    <xf numFmtId="10" fontId="7" fillId="0" borderId="10" xfId="1" applyNumberFormat="1" applyFont="1" applyFill="1" applyBorder="1" applyAlignment="1">
      <alignment horizontal="right"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167" fontId="5" fillId="0" borderId="13" xfId="0" applyNumberFormat="1" applyFont="1" applyBorder="1" applyAlignment="1">
      <alignment vertical="center"/>
    </xf>
    <xf numFmtId="167" fontId="5" fillId="2" borderId="13" xfId="0" applyNumberFormat="1" applyFont="1" applyFill="1" applyBorder="1" applyAlignment="1">
      <alignment vertical="center"/>
    </xf>
    <xf numFmtId="10" fontId="5" fillId="0" borderId="15" xfId="1" applyNumberFormat="1" applyFont="1" applyBorder="1" applyAlignment="1">
      <alignment vertical="center"/>
    </xf>
    <xf numFmtId="10" fontId="5" fillId="0" borderId="13" xfId="1" applyNumberFormat="1" applyFont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defaultRowHeight="12.75" x14ac:dyDescent="0.2"/>
  <cols>
    <col min="1" max="1" width="7.85546875" style="1" customWidth="1"/>
    <col min="2" max="2" width="1.5703125" style="2" bestFit="1" customWidth="1"/>
    <col min="3" max="3" width="34.5703125" style="1" customWidth="1"/>
    <col min="4" max="9" width="14.140625" style="1" customWidth="1"/>
    <col min="10" max="16" width="14.28515625" style="1" customWidth="1"/>
    <col min="17" max="17" width="4.28515625" style="1" customWidth="1"/>
    <col min="18" max="16384" width="9.140625" style="1"/>
  </cols>
  <sheetData>
    <row r="1" spans="1:16" ht="43.5" customHeight="1" x14ac:dyDescent="0.2">
      <c r="D1" s="40" t="s">
        <v>0</v>
      </c>
      <c r="E1" s="41"/>
      <c r="F1" s="41"/>
      <c r="G1" s="41"/>
      <c r="H1" s="41"/>
      <c r="I1" s="41"/>
      <c r="J1" s="41"/>
      <c r="K1" s="40" t="s">
        <v>0</v>
      </c>
      <c r="L1" s="41"/>
      <c r="M1" s="41"/>
      <c r="N1" s="41"/>
      <c r="O1" s="41"/>
      <c r="P1" s="41"/>
    </row>
    <row r="2" spans="1:16" ht="57" customHeight="1" x14ac:dyDescent="0.2">
      <c r="A2" s="42" t="s">
        <v>1</v>
      </c>
      <c r="B2" s="42"/>
      <c r="C2" s="42"/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  <c r="K2" s="5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</row>
    <row r="3" spans="1:16" ht="15" customHeight="1" x14ac:dyDescent="0.2">
      <c r="A3" s="6">
        <v>1</v>
      </c>
      <c r="B3" s="7" t="s">
        <v>170</v>
      </c>
      <c r="C3" s="8" t="s">
        <v>15</v>
      </c>
      <c r="D3" s="9">
        <v>21542215</v>
      </c>
      <c r="E3" s="9">
        <v>1006626</v>
      </c>
      <c r="F3" s="9">
        <v>1015784</v>
      </c>
      <c r="G3" s="9">
        <v>1286486</v>
      </c>
      <c r="H3" s="9">
        <v>0</v>
      </c>
      <c r="I3" s="9">
        <v>0</v>
      </c>
      <c r="J3" s="10">
        <v>24851111</v>
      </c>
      <c r="K3" s="11">
        <f>IFERROR(D3/$J3,0)</f>
        <v>0.86685118423880525</v>
      </c>
      <c r="L3" s="12">
        <f>IFERROR(E3/$J3,0)</f>
        <v>4.0506277566423492E-2</v>
      </c>
      <c r="M3" s="12">
        <f t="shared" ref="M3:P18" si="0">IFERROR(F3/$J3,0)</f>
        <v>4.0874792277898558E-2</v>
      </c>
      <c r="N3" s="12">
        <f t="shared" si="0"/>
        <v>5.1767745916872693E-2</v>
      </c>
      <c r="O3" s="12">
        <f t="shared" si="0"/>
        <v>0</v>
      </c>
      <c r="P3" s="12">
        <f t="shared" si="0"/>
        <v>0</v>
      </c>
    </row>
    <row r="4" spans="1:16" ht="15" customHeight="1" x14ac:dyDescent="0.2">
      <c r="A4" s="13">
        <v>2</v>
      </c>
      <c r="B4" s="14" t="s">
        <v>170</v>
      </c>
      <c r="C4" s="15" t="s">
        <v>16</v>
      </c>
      <c r="D4" s="16">
        <v>12168921</v>
      </c>
      <c r="E4" s="16">
        <v>270639</v>
      </c>
      <c r="F4" s="16">
        <v>340414</v>
      </c>
      <c r="G4" s="16">
        <v>536442</v>
      </c>
      <c r="H4" s="16">
        <v>0</v>
      </c>
      <c r="I4" s="16">
        <v>0</v>
      </c>
      <c r="J4" s="17">
        <v>13316416</v>
      </c>
      <c r="K4" s="18">
        <f t="shared" ref="K4:P67" si="1">IFERROR(D4/$J4,0)</f>
        <v>0.91382854065237973</v>
      </c>
      <c r="L4" s="19">
        <f t="shared" si="1"/>
        <v>2.0323711725437236E-2</v>
      </c>
      <c r="M4" s="19">
        <f t="shared" si="0"/>
        <v>2.5563484949704184E-2</v>
      </c>
      <c r="N4" s="19">
        <f t="shared" si="0"/>
        <v>4.0284262672478838E-2</v>
      </c>
      <c r="O4" s="19">
        <f t="shared" si="0"/>
        <v>0</v>
      </c>
      <c r="P4" s="19">
        <f t="shared" si="0"/>
        <v>0</v>
      </c>
    </row>
    <row r="5" spans="1:16" ht="15" customHeight="1" x14ac:dyDescent="0.2">
      <c r="A5" s="13">
        <v>3</v>
      </c>
      <c r="B5" s="14" t="s">
        <v>170</v>
      </c>
      <c r="C5" s="15" t="s">
        <v>17</v>
      </c>
      <c r="D5" s="16">
        <v>70209880</v>
      </c>
      <c r="E5" s="16">
        <v>1701930</v>
      </c>
      <c r="F5" s="16">
        <v>1052348</v>
      </c>
      <c r="G5" s="16">
        <v>2172155</v>
      </c>
      <c r="H5" s="16">
        <v>0</v>
      </c>
      <c r="I5" s="16">
        <v>0</v>
      </c>
      <c r="J5" s="17">
        <v>75136313</v>
      </c>
      <c r="K5" s="18">
        <f t="shared" si="1"/>
        <v>0.93443339440943818</v>
      </c>
      <c r="L5" s="19">
        <f t="shared" si="1"/>
        <v>2.2651231236219961E-2</v>
      </c>
      <c r="M5" s="19">
        <f t="shared" si="0"/>
        <v>1.4005850939212309E-2</v>
      </c>
      <c r="N5" s="19">
        <f t="shared" si="0"/>
        <v>2.8909523415129514E-2</v>
      </c>
      <c r="O5" s="19">
        <f t="shared" si="0"/>
        <v>0</v>
      </c>
      <c r="P5" s="19">
        <f t="shared" si="0"/>
        <v>0</v>
      </c>
    </row>
    <row r="6" spans="1:16" ht="15" customHeight="1" x14ac:dyDescent="0.2">
      <c r="A6" s="13">
        <v>4</v>
      </c>
      <c r="B6" s="14" t="s">
        <v>170</v>
      </c>
      <c r="C6" s="15" t="s">
        <v>18</v>
      </c>
      <c r="D6" s="16">
        <v>11344418</v>
      </c>
      <c r="E6" s="16">
        <v>498822</v>
      </c>
      <c r="F6" s="16">
        <v>282579</v>
      </c>
      <c r="G6" s="16">
        <v>449842</v>
      </c>
      <c r="H6" s="16">
        <v>0</v>
      </c>
      <c r="I6" s="16">
        <v>0</v>
      </c>
      <c r="J6" s="17">
        <v>12575661</v>
      </c>
      <c r="K6" s="18">
        <f t="shared" si="1"/>
        <v>0.90209317824327484</v>
      </c>
      <c r="L6" s="19">
        <f t="shared" si="1"/>
        <v>3.9665668468639538E-2</v>
      </c>
      <c r="M6" s="19">
        <f t="shared" si="0"/>
        <v>2.2470309910548637E-2</v>
      </c>
      <c r="N6" s="19">
        <f t="shared" si="0"/>
        <v>3.5770843377536977E-2</v>
      </c>
      <c r="O6" s="19">
        <f t="shared" si="0"/>
        <v>0</v>
      </c>
      <c r="P6" s="19">
        <f t="shared" si="0"/>
        <v>0</v>
      </c>
    </row>
    <row r="7" spans="1:16" ht="15" customHeight="1" x14ac:dyDescent="0.2">
      <c r="A7" s="20">
        <v>5</v>
      </c>
      <c r="B7" s="21" t="s">
        <v>170</v>
      </c>
      <c r="C7" s="22" t="s">
        <v>19</v>
      </c>
      <c r="D7" s="23">
        <v>14256458</v>
      </c>
      <c r="E7" s="23">
        <v>352844</v>
      </c>
      <c r="F7" s="23">
        <v>733174</v>
      </c>
      <c r="G7" s="23">
        <v>1065167</v>
      </c>
      <c r="H7" s="23">
        <v>0</v>
      </c>
      <c r="I7" s="23">
        <v>0</v>
      </c>
      <c r="J7" s="24">
        <v>16407643</v>
      </c>
      <c r="K7" s="25">
        <f t="shared" si="1"/>
        <v>0.86889128438496621</v>
      </c>
      <c r="L7" s="26">
        <f t="shared" si="1"/>
        <v>2.1504855999121872E-2</v>
      </c>
      <c r="M7" s="26">
        <f t="shared" si="0"/>
        <v>4.4684906905885266E-2</v>
      </c>
      <c r="N7" s="26">
        <f t="shared" si="0"/>
        <v>6.4918952710026664E-2</v>
      </c>
      <c r="O7" s="26">
        <f t="shared" si="0"/>
        <v>0</v>
      </c>
      <c r="P7" s="26">
        <f t="shared" si="0"/>
        <v>0</v>
      </c>
    </row>
    <row r="8" spans="1:16" ht="15" customHeight="1" x14ac:dyDescent="0.2">
      <c r="A8" s="6">
        <v>6</v>
      </c>
      <c r="B8" s="7" t="s">
        <v>170</v>
      </c>
      <c r="C8" s="8" t="s">
        <v>20</v>
      </c>
      <c r="D8" s="9">
        <v>15671740</v>
      </c>
      <c r="E8" s="9">
        <v>207479</v>
      </c>
      <c r="F8" s="9">
        <v>417816</v>
      </c>
      <c r="G8" s="9">
        <v>787894</v>
      </c>
      <c r="H8" s="9">
        <v>0</v>
      </c>
      <c r="I8" s="9">
        <v>0</v>
      </c>
      <c r="J8" s="10">
        <v>17084929</v>
      </c>
      <c r="K8" s="11">
        <f t="shared" si="1"/>
        <v>0.91728446749764081</v>
      </c>
      <c r="L8" s="12">
        <f t="shared" si="1"/>
        <v>1.2143977888348263E-2</v>
      </c>
      <c r="M8" s="12">
        <f t="shared" si="0"/>
        <v>2.4455237712723302E-2</v>
      </c>
      <c r="N8" s="12">
        <f t="shared" si="0"/>
        <v>4.6116316901287681E-2</v>
      </c>
      <c r="O8" s="12">
        <f t="shared" si="0"/>
        <v>0</v>
      </c>
      <c r="P8" s="12">
        <f t="shared" si="0"/>
        <v>0</v>
      </c>
    </row>
    <row r="9" spans="1:16" ht="15" customHeight="1" x14ac:dyDescent="0.2">
      <c r="A9" s="13">
        <v>7</v>
      </c>
      <c r="B9" s="14" t="s">
        <v>170</v>
      </c>
      <c r="C9" s="15" t="s">
        <v>21</v>
      </c>
      <c r="D9" s="16">
        <v>1367873</v>
      </c>
      <c r="E9" s="16">
        <v>206298</v>
      </c>
      <c r="F9" s="16">
        <v>265165</v>
      </c>
      <c r="G9" s="16">
        <v>6767971</v>
      </c>
      <c r="H9" s="16">
        <v>0</v>
      </c>
      <c r="I9" s="16">
        <v>0</v>
      </c>
      <c r="J9" s="17">
        <v>8607307</v>
      </c>
      <c r="K9" s="18">
        <f t="shared" si="1"/>
        <v>0.15891997345975925</v>
      </c>
      <c r="L9" s="19">
        <f t="shared" si="1"/>
        <v>2.3967775286741835E-2</v>
      </c>
      <c r="M9" s="19">
        <f t="shared" si="0"/>
        <v>3.0806964361791672E-2</v>
      </c>
      <c r="N9" s="19">
        <f t="shared" si="0"/>
        <v>0.7863052868917072</v>
      </c>
      <c r="O9" s="19">
        <f t="shared" si="0"/>
        <v>0</v>
      </c>
      <c r="P9" s="19">
        <f t="shared" si="0"/>
        <v>0</v>
      </c>
    </row>
    <row r="10" spans="1:16" ht="15" customHeight="1" x14ac:dyDescent="0.2">
      <c r="A10" s="13">
        <v>8</v>
      </c>
      <c r="B10" s="14" t="s">
        <v>170</v>
      </c>
      <c r="C10" s="15" t="s">
        <v>22</v>
      </c>
      <c r="D10" s="16">
        <v>68159012</v>
      </c>
      <c r="E10" s="16">
        <v>1217074</v>
      </c>
      <c r="F10" s="16">
        <v>1666714</v>
      </c>
      <c r="G10" s="16">
        <v>2256759</v>
      </c>
      <c r="H10" s="16">
        <v>0</v>
      </c>
      <c r="I10" s="16">
        <v>0</v>
      </c>
      <c r="J10" s="17">
        <v>73299559</v>
      </c>
      <c r="K10" s="18">
        <f t="shared" si="1"/>
        <v>0.929869332501714</v>
      </c>
      <c r="L10" s="19">
        <f t="shared" si="1"/>
        <v>1.6604110810543894E-2</v>
      </c>
      <c r="M10" s="19">
        <f t="shared" si="0"/>
        <v>2.2738390554300606E-2</v>
      </c>
      <c r="N10" s="19">
        <f t="shared" si="0"/>
        <v>3.0788166133441538E-2</v>
      </c>
      <c r="O10" s="19">
        <f t="shared" si="0"/>
        <v>0</v>
      </c>
      <c r="P10" s="19">
        <f t="shared" si="0"/>
        <v>0</v>
      </c>
    </row>
    <row r="11" spans="1:16" ht="15" customHeight="1" x14ac:dyDescent="0.2">
      <c r="A11" s="13">
        <v>9</v>
      </c>
      <c r="B11" s="14" t="s">
        <v>170</v>
      </c>
      <c r="C11" s="15" t="s">
        <v>23</v>
      </c>
      <c r="D11" s="16">
        <v>129502936</v>
      </c>
      <c r="E11" s="16">
        <v>2628285</v>
      </c>
      <c r="F11" s="16">
        <v>4441644</v>
      </c>
      <c r="G11" s="16">
        <v>5805451</v>
      </c>
      <c r="H11" s="16">
        <v>0</v>
      </c>
      <c r="I11" s="16">
        <v>194448</v>
      </c>
      <c r="J11" s="17">
        <v>142572764</v>
      </c>
      <c r="K11" s="18">
        <f t="shared" si="1"/>
        <v>0.90832871837990037</v>
      </c>
      <c r="L11" s="19">
        <f t="shared" si="1"/>
        <v>1.8434692056611877E-2</v>
      </c>
      <c r="M11" s="19">
        <f t="shared" si="0"/>
        <v>3.1153523824508304E-2</v>
      </c>
      <c r="N11" s="19">
        <f t="shared" si="0"/>
        <v>4.0719214786352882E-2</v>
      </c>
      <c r="O11" s="19">
        <f t="shared" si="0"/>
        <v>0</v>
      </c>
      <c r="P11" s="19">
        <f t="shared" si="0"/>
        <v>1.363850952626548E-3</v>
      </c>
    </row>
    <row r="12" spans="1:16" ht="15" customHeight="1" x14ac:dyDescent="0.2">
      <c r="A12" s="20">
        <v>10</v>
      </c>
      <c r="B12" s="21" t="s">
        <v>170</v>
      </c>
      <c r="C12" s="22" t="s">
        <v>24</v>
      </c>
      <c r="D12" s="23">
        <v>86431655</v>
      </c>
      <c r="E12" s="23">
        <v>4410885</v>
      </c>
      <c r="F12" s="23">
        <v>1657549</v>
      </c>
      <c r="G12" s="23">
        <v>2344766</v>
      </c>
      <c r="H12" s="23">
        <v>0</v>
      </c>
      <c r="I12" s="23">
        <v>0</v>
      </c>
      <c r="J12" s="24">
        <v>94844855</v>
      </c>
      <c r="K12" s="25">
        <f t="shared" si="1"/>
        <v>0.91129513561911191</v>
      </c>
      <c r="L12" s="26">
        <f t="shared" si="1"/>
        <v>4.6506318133967307E-2</v>
      </c>
      <c r="M12" s="26">
        <f t="shared" si="0"/>
        <v>1.7476425052260346E-2</v>
      </c>
      <c r="N12" s="26">
        <f t="shared" si="0"/>
        <v>2.4722121194660478E-2</v>
      </c>
      <c r="O12" s="26">
        <f t="shared" si="0"/>
        <v>0</v>
      </c>
      <c r="P12" s="26">
        <f t="shared" si="0"/>
        <v>0</v>
      </c>
    </row>
    <row r="13" spans="1:16" ht="15" customHeight="1" x14ac:dyDescent="0.2">
      <c r="A13" s="6">
        <v>11</v>
      </c>
      <c r="B13" s="7" t="s">
        <v>170</v>
      </c>
      <c r="C13" s="8" t="s">
        <v>25</v>
      </c>
      <c r="D13" s="9">
        <v>4274139</v>
      </c>
      <c r="E13" s="9">
        <v>329433</v>
      </c>
      <c r="F13" s="9">
        <v>188221</v>
      </c>
      <c r="G13" s="9">
        <v>803969</v>
      </c>
      <c r="H13" s="9">
        <v>0</v>
      </c>
      <c r="I13" s="9">
        <v>0</v>
      </c>
      <c r="J13" s="10">
        <v>5595762</v>
      </c>
      <c r="K13" s="11">
        <f t="shared" si="1"/>
        <v>0.76381715305261377</v>
      </c>
      <c r="L13" s="12">
        <f t="shared" si="1"/>
        <v>5.8871874822410249E-2</v>
      </c>
      <c r="M13" s="12">
        <f t="shared" si="0"/>
        <v>3.3636348365066279E-2</v>
      </c>
      <c r="N13" s="12">
        <f t="shared" si="0"/>
        <v>0.14367462375990972</v>
      </c>
      <c r="O13" s="12">
        <f t="shared" si="0"/>
        <v>0</v>
      </c>
      <c r="P13" s="12">
        <f t="shared" si="0"/>
        <v>0</v>
      </c>
    </row>
    <row r="14" spans="1:16" ht="15" customHeight="1" x14ac:dyDescent="0.2">
      <c r="A14" s="13">
        <v>12</v>
      </c>
      <c r="B14" s="14" t="s">
        <v>170</v>
      </c>
      <c r="C14" s="15" t="s">
        <v>26</v>
      </c>
      <c r="D14" s="16">
        <v>5991416</v>
      </c>
      <c r="E14" s="16">
        <v>87699</v>
      </c>
      <c r="F14" s="16">
        <v>47083</v>
      </c>
      <c r="G14" s="16">
        <v>237077</v>
      </c>
      <c r="H14" s="16">
        <v>0</v>
      </c>
      <c r="I14" s="16">
        <v>0</v>
      </c>
      <c r="J14" s="17">
        <v>6363275</v>
      </c>
      <c r="K14" s="18">
        <f t="shared" si="1"/>
        <v>0.94156169582487004</v>
      </c>
      <c r="L14" s="19">
        <f t="shared" si="1"/>
        <v>1.3782054052355115E-2</v>
      </c>
      <c r="M14" s="19">
        <f t="shared" si="0"/>
        <v>7.399177310425842E-3</v>
      </c>
      <c r="N14" s="19">
        <f t="shared" si="0"/>
        <v>3.7257072812348989E-2</v>
      </c>
      <c r="O14" s="19">
        <f t="shared" si="0"/>
        <v>0</v>
      </c>
      <c r="P14" s="19">
        <f t="shared" si="0"/>
        <v>0</v>
      </c>
    </row>
    <row r="15" spans="1:16" ht="15" customHeight="1" x14ac:dyDescent="0.2">
      <c r="A15" s="13">
        <v>13</v>
      </c>
      <c r="B15" s="14" t="s">
        <v>170</v>
      </c>
      <c r="C15" s="15" t="s">
        <v>27</v>
      </c>
      <c r="D15" s="16">
        <v>4517068</v>
      </c>
      <c r="E15" s="16">
        <v>108076</v>
      </c>
      <c r="F15" s="16">
        <v>174522</v>
      </c>
      <c r="G15" s="16">
        <v>292578</v>
      </c>
      <c r="H15" s="16">
        <v>0</v>
      </c>
      <c r="I15" s="16">
        <v>0</v>
      </c>
      <c r="J15" s="17">
        <v>5092244</v>
      </c>
      <c r="K15" s="18">
        <f t="shared" si="1"/>
        <v>0.88704861746609154</v>
      </c>
      <c r="L15" s="19">
        <f t="shared" si="1"/>
        <v>2.1223649141714339E-2</v>
      </c>
      <c r="M15" s="19">
        <f t="shared" si="0"/>
        <v>3.4272120503259465E-2</v>
      </c>
      <c r="N15" s="19">
        <f t="shared" si="0"/>
        <v>5.7455612888934623E-2</v>
      </c>
      <c r="O15" s="19">
        <f t="shared" si="0"/>
        <v>0</v>
      </c>
      <c r="P15" s="19">
        <f t="shared" si="0"/>
        <v>0</v>
      </c>
    </row>
    <row r="16" spans="1:16" ht="15" customHeight="1" x14ac:dyDescent="0.2">
      <c r="A16" s="13">
        <v>14</v>
      </c>
      <c r="B16" s="14" t="s">
        <v>170</v>
      </c>
      <c r="C16" s="15" t="s">
        <v>28</v>
      </c>
      <c r="D16" s="16">
        <v>4264837</v>
      </c>
      <c r="E16" s="16">
        <v>97555</v>
      </c>
      <c r="F16" s="16">
        <v>275668</v>
      </c>
      <c r="G16" s="16">
        <v>633977</v>
      </c>
      <c r="H16" s="16">
        <v>0</v>
      </c>
      <c r="I16" s="16">
        <v>0</v>
      </c>
      <c r="J16" s="17">
        <v>5272037</v>
      </c>
      <c r="K16" s="18">
        <f t="shared" si="1"/>
        <v>0.80895429982756195</v>
      </c>
      <c r="L16" s="19">
        <f t="shared" si="1"/>
        <v>1.8504232804132444E-2</v>
      </c>
      <c r="M16" s="19">
        <f t="shared" si="0"/>
        <v>5.2288707381985371E-2</v>
      </c>
      <c r="N16" s="19">
        <f t="shared" si="0"/>
        <v>0.12025275998632028</v>
      </c>
      <c r="O16" s="19">
        <f t="shared" si="0"/>
        <v>0</v>
      </c>
      <c r="P16" s="19">
        <f t="shared" si="0"/>
        <v>0</v>
      </c>
    </row>
    <row r="17" spans="1:16" ht="15" customHeight="1" x14ac:dyDescent="0.2">
      <c r="A17" s="20">
        <v>15</v>
      </c>
      <c r="B17" s="21" t="s">
        <v>170</v>
      </c>
      <c r="C17" s="22" t="s">
        <v>29</v>
      </c>
      <c r="D17" s="23">
        <v>9686939</v>
      </c>
      <c r="E17" s="23">
        <v>190460</v>
      </c>
      <c r="F17" s="23">
        <v>394492</v>
      </c>
      <c r="G17" s="23">
        <v>685112</v>
      </c>
      <c r="H17" s="23">
        <v>0</v>
      </c>
      <c r="I17" s="23">
        <v>0</v>
      </c>
      <c r="J17" s="24">
        <v>10957003</v>
      </c>
      <c r="K17" s="25">
        <f t="shared" si="1"/>
        <v>0.88408655176967643</v>
      </c>
      <c r="L17" s="26">
        <f t="shared" si="1"/>
        <v>1.7382490449258797E-2</v>
      </c>
      <c r="M17" s="26">
        <f t="shared" si="0"/>
        <v>3.6003640776588269E-2</v>
      </c>
      <c r="N17" s="26">
        <f t="shared" si="0"/>
        <v>6.2527317004476501E-2</v>
      </c>
      <c r="O17" s="26">
        <f t="shared" si="0"/>
        <v>0</v>
      </c>
      <c r="P17" s="26">
        <f t="shared" si="0"/>
        <v>0</v>
      </c>
    </row>
    <row r="18" spans="1:16" ht="15" customHeight="1" x14ac:dyDescent="0.2">
      <c r="A18" s="6">
        <v>16</v>
      </c>
      <c r="B18" s="7" t="s">
        <v>170</v>
      </c>
      <c r="C18" s="8" t="s">
        <v>30</v>
      </c>
      <c r="D18" s="9">
        <v>21588582</v>
      </c>
      <c r="E18" s="9">
        <v>939207</v>
      </c>
      <c r="F18" s="9">
        <v>484902</v>
      </c>
      <c r="G18" s="9">
        <v>2490317</v>
      </c>
      <c r="H18" s="9">
        <v>0</v>
      </c>
      <c r="I18" s="9">
        <v>0</v>
      </c>
      <c r="J18" s="10">
        <v>25503008</v>
      </c>
      <c r="K18" s="11">
        <f t="shared" si="1"/>
        <v>0.84651120369801081</v>
      </c>
      <c r="L18" s="12">
        <f t="shared" si="1"/>
        <v>3.682730288129149E-2</v>
      </c>
      <c r="M18" s="12">
        <f t="shared" si="0"/>
        <v>1.9013521855931661E-2</v>
      </c>
      <c r="N18" s="12">
        <f t="shared" si="0"/>
        <v>9.7647971564766012E-2</v>
      </c>
      <c r="O18" s="12">
        <f t="shared" si="0"/>
        <v>0</v>
      </c>
      <c r="P18" s="12">
        <f t="shared" si="0"/>
        <v>0</v>
      </c>
    </row>
    <row r="19" spans="1:16" ht="15" customHeight="1" x14ac:dyDescent="0.2">
      <c r="A19" s="13">
        <v>17</v>
      </c>
      <c r="B19" s="14" t="s">
        <v>170</v>
      </c>
      <c r="C19" s="15" t="s">
        <v>31</v>
      </c>
      <c r="D19" s="16">
        <v>103333070</v>
      </c>
      <c r="E19" s="16">
        <v>3204743</v>
      </c>
      <c r="F19" s="16">
        <v>4414419</v>
      </c>
      <c r="G19" s="16">
        <v>15990486</v>
      </c>
      <c r="H19" s="16">
        <v>0</v>
      </c>
      <c r="I19" s="16">
        <v>269487</v>
      </c>
      <c r="J19" s="17">
        <v>127212205</v>
      </c>
      <c r="K19" s="18">
        <f t="shared" si="1"/>
        <v>0.81228896236803694</v>
      </c>
      <c r="L19" s="19">
        <f t="shared" si="1"/>
        <v>2.5192103226258832E-2</v>
      </c>
      <c r="M19" s="19">
        <f t="shared" si="1"/>
        <v>3.4701222260867186E-2</v>
      </c>
      <c r="N19" s="19">
        <f t="shared" si="1"/>
        <v>0.1256993069179172</v>
      </c>
      <c r="O19" s="19">
        <f t="shared" si="1"/>
        <v>0</v>
      </c>
      <c r="P19" s="19">
        <f t="shared" si="1"/>
        <v>2.1184052269198543E-3</v>
      </c>
    </row>
    <row r="20" spans="1:16" ht="15" customHeight="1" x14ac:dyDescent="0.2">
      <c r="A20" s="13">
        <v>18</v>
      </c>
      <c r="B20" s="14" t="s">
        <v>170</v>
      </c>
      <c r="C20" s="15" t="s">
        <v>32</v>
      </c>
      <c r="D20" s="16">
        <v>2575674</v>
      </c>
      <c r="E20" s="16">
        <v>48371</v>
      </c>
      <c r="F20" s="16">
        <v>250725</v>
      </c>
      <c r="G20" s="16">
        <v>153594</v>
      </c>
      <c r="H20" s="16">
        <v>0</v>
      </c>
      <c r="I20" s="16">
        <v>0</v>
      </c>
      <c r="J20" s="17">
        <v>3028364</v>
      </c>
      <c r="K20" s="18">
        <f t="shared" si="1"/>
        <v>0.85051664859310172</v>
      </c>
      <c r="L20" s="19">
        <f t="shared" si="1"/>
        <v>1.5972650579652907E-2</v>
      </c>
      <c r="M20" s="19">
        <f t="shared" si="1"/>
        <v>8.2792227090270523E-2</v>
      </c>
      <c r="N20" s="19">
        <f t="shared" si="1"/>
        <v>5.0718473736974815E-2</v>
      </c>
      <c r="O20" s="19">
        <f t="shared" si="1"/>
        <v>0</v>
      </c>
      <c r="P20" s="19">
        <f t="shared" si="1"/>
        <v>0</v>
      </c>
    </row>
    <row r="21" spans="1:16" ht="15" customHeight="1" x14ac:dyDescent="0.2">
      <c r="A21" s="13">
        <v>19</v>
      </c>
      <c r="B21" s="14" t="s">
        <v>170</v>
      </c>
      <c r="C21" s="15" t="s">
        <v>33</v>
      </c>
      <c r="D21" s="16">
        <v>4852627</v>
      </c>
      <c r="E21" s="16">
        <v>169616</v>
      </c>
      <c r="F21" s="16">
        <v>232230</v>
      </c>
      <c r="G21" s="16">
        <v>194035</v>
      </c>
      <c r="H21" s="16">
        <v>0</v>
      </c>
      <c r="I21" s="16">
        <v>9</v>
      </c>
      <c r="J21" s="17">
        <v>5448517</v>
      </c>
      <c r="K21" s="18">
        <f t="shared" si="1"/>
        <v>0.89063262535475252</v>
      </c>
      <c r="L21" s="19">
        <f t="shared" si="1"/>
        <v>3.1130672805095405E-2</v>
      </c>
      <c r="M21" s="19">
        <f t="shared" si="1"/>
        <v>4.2622607215871772E-2</v>
      </c>
      <c r="N21" s="19">
        <f t="shared" si="1"/>
        <v>3.5612442798655122E-2</v>
      </c>
      <c r="O21" s="19">
        <f t="shared" si="1"/>
        <v>0</v>
      </c>
      <c r="P21" s="19">
        <f t="shared" si="1"/>
        <v>1.6518256252114106E-6</v>
      </c>
    </row>
    <row r="22" spans="1:16" ht="15" customHeight="1" x14ac:dyDescent="0.2">
      <c r="A22" s="20">
        <v>20</v>
      </c>
      <c r="B22" s="21" t="s">
        <v>170</v>
      </c>
      <c r="C22" s="22" t="s">
        <v>34</v>
      </c>
      <c r="D22" s="23">
        <v>14339928</v>
      </c>
      <c r="E22" s="23">
        <v>287849</v>
      </c>
      <c r="F22" s="23">
        <v>591645</v>
      </c>
      <c r="G22" s="23">
        <v>923728</v>
      </c>
      <c r="H22" s="23">
        <v>0</v>
      </c>
      <c r="I22" s="23">
        <v>0</v>
      </c>
      <c r="J22" s="24">
        <v>16143150</v>
      </c>
      <c r="K22" s="25">
        <f t="shared" si="1"/>
        <v>0.88829800875293852</v>
      </c>
      <c r="L22" s="26">
        <f t="shared" si="1"/>
        <v>1.7831030499004221E-2</v>
      </c>
      <c r="M22" s="26">
        <f t="shared" si="1"/>
        <v>3.6649910333485101E-2</v>
      </c>
      <c r="N22" s="26">
        <f t="shared" si="1"/>
        <v>5.7221050414572122E-2</v>
      </c>
      <c r="O22" s="26">
        <f t="shared" si="1"/>
        <v>0</v>
      </c>
      <c r="P22" s="26">
        <f t="shared" si="1"/>
        <v>0</v>
      </c>
    </row>
    <row r="23" spans="1:16" ht="15" customHeight="1" x14ac:dyDescent="0.2">
      <c r="A23" s="6">
        <v>21</v>
      </c>
      <c r="B23" s="7" t="s">
        <v>170</v>
      </c>
      <c r="C23" s="8" t="s">
        <v>35</v>
      </c>
      <c r="D23" s="9">
        <v>8513727</v>
      </c>
      <c r="E23" s="9">
        <v>410439</v>
      </c>
      <c r="F23" s="9">
        <v>480434</v>
      </c>
      <c r="G23" s="9">
        <v>232502</v>
      </c>
      <c r="H23" s="9">
        <v>0</v>
      </c>
      <c r="I23" s="9">
        <v>0</v>
      </c>
      <c r="J23" s="10">
        <v>9637102</v>
      </c>
      <c r="K23" s="11">
        <f t="shared" si="1"/>
        <v>0.88343228078316494</v>
      </c>
      <c r="L23" s="12">
        <f t="shared" si="1"/>
        <v>4.258946309793131E-2</v>
      </c>
      <c r="M23" s="12">
        <f t="shared" si="1"/>
        <v>4.9852538657368162E-2</v>
      </c>
      <c r="N23" s="12">
        <f t="shared" si="1"/>
        <v>2.4125717461535637E-2</v>
      </c>
      <c r="O23" s="12">
        <f t="shared" si="1"/>
        <v>0</v>
      </c>
      <c r="P23" s="12">
        <f t="shared" si="1"/>
        <v>0</v>
      </c>
    </row>
    <row r="24" spans="1:16" ht="15" customHeight="1" x14ac:dyDescent="0.2">
      <c r="A24" s="13">
        <v>22</v>
      </c>
      <c r="B24" s="14" t="s">
        <v>170</v>
      </c>
      <c r="C24" s="15" t="s">
        <v>36</v>
      </c>
      <c r="D24" s="16">
        <v>7484985</v>
      </c>
      <c r="E24" s="16">
        <v>127679</v>
      </c>
      <c r="F24" s="16">
        <v>234543</v>
      </c>
      <c r="G24" s="16">
        <v>605409</v>
      </c>
      <c r="H24" s="16">
        <v>0</v>
      </c>
      <c r="I24" s="16">
        <v>0</v>
      </c>
      <c r="J24" s="17">
        <v>8452616</v>
      </c>
      <c r="K24" s="18">
        <f t="shared" si="1"/>
        <v>0.88552289610695667</v>
      </c>
      <c r="L24" s="19">
        <f t="shared" si="1"/>
        <v>1.5105264453040336E-2</v>
      </c>
      <c r="M24" s="19">
        <f t="shared" si="1"/>
        <v>2.774797766750554E-2</v>
      </c>
      <c r="N24" s="19">
        <f t="shared" si="1"/>
        <v>7.162386177249741E-2</v>
      </c>
      <c r="O24" s="19">
        <f t="shared" si="1"/>
        <v>0</v>
      </c>
      <c r="P24" s="19">
        <f t="shared" si="1"/>
        <v>0</v>
      </c>
    </row>
    <row r="25" spans="1:16" ht="15" customHeight="1" x14ac:dyDescent="0.2">
      <c r="A25" s="13">
        <v>23</v>
      </c>
      <c r="B25" s="14" t="s">
        <v>170</v>
      </c>
      <c r="C25" s="15" t="s">
        <v>37</v>
      </c>
      <c r="D25" s="16">
        <v>27730521</v>
      </c>
      <c r="E25" s="16">
        <v>865855</v>
      </c>
      <c r="F25" s="16">
        <v>1091864</v>
      </c>
      <c r="G25" s="16">
        <v>1048499</v>
      </c>
      <c r="H25" s="16">
        <v>0</v>
      </c>
      <c r="I25" s="16">
        <v>0</v>
      </c>
      <c r="J25" s="17">
        <v>30736739</v>
      </c>
      <c r="K25" s="18">
        <f t="shared" si="1"/>
        <v>0.90219463424535695</v>
      </c>
      <c r="L25" s="19">
        <f t="shared" si="1"/>
        <v>2.8170034563523474E-2</v>
      </c>
      <c r="M25" s="19">
        <f t="shared" si="1"/>
        <v>3.5523091763247881E-2</v>
      </c>
      <c r="N25" s="19">
        <f t="shared" si="1"/>
        <v>3.4112239427871643E-2</v>
      </c>
      <c r="O25" s="19">
        <f t="shared" si="1"/>
        <v>0</v>
      </c>
      <c r="P25" s="19">
        <f t="shared" si="1"/>
        <v>0</v>
      </c>
    </row>
    <row r="26" spans="1:16" ht="15" customHeight="1" x14ac:dyDescent="0.2">
      <c r="A26" s="13">
        <v>24</v>
      </c>
      <c r="B26" s="14" t="s">
        <v>170</v>
      </c>
      <c r="C26" s="15" t="s">
        <v>38</v>
      </c>
      <c r="D26" s="16">
        <v>11073090</v>
      </c>
      <c r="E26" s="16">
        <v>929704</v>
      </c>
      <c r="F26" s="16">
        <v>371181</v>
      </c>
      <c r="G26" s="16">
        <v>5156242</v>
      </c>
      <c r="H26" s="16">
        <v>0</v>
      </c>
      <c r="I26" s="16">
        <v>0</v>
      </c>
      <c r="J26" s="17">
        <v>17530217</v>
      </c>
      <c r="K26" s="18">
        <f t="shared" si="1"/>
        <v>0.63165732631832228</v>
      </c>
      <c r="L26" s="19">
        <f t="shared" si="1"/>
        <v>5.3034369169531671E-2</v>
      </c>
      <c r="M26" s="19">
        <f t="shared" si="1"/>
        <v>2.1173782389573386E-2</v>
      </c>
      <c r="N26" s="19">
        <f t="shared" si="1"/>
        <v>0.29413452212257268</v>
      </c>
      <c r="O26" s="19">
        <f t="shared" si="1"/>
        <v>0</v>
      </c>
      <c r="P26" s="19">
        <f t="shared" si="1"/>
        <v>0</v>
      </c>
    </row>
    <row r="27" spans="1:16" ht="15" customHeight="1" x14ac:dyDescent="0.2">
      <c r="A27" s="20">
        <v>25</v>
      </c>
      <c r="B27" s="21" t="s">
        <v>170</v>
      </c>
      <c r="C27" s="22" t="s">
        <v>39</v>
      </c>
      <c r="D27" s="23">
        <v>6159094</v>
      </c>
      <c r="E27" s="23">
        <v>88967</v>
      </c>
      <c r="F27" s="23">
        <v>222790</v>
      </c>
      <c r="G27" s="23">
        <v>238298</v>
      </c>
      <c r="H27" s="23">
        <v>0</v>
      </c>
      <c r="I27" s="23">
        <v>0</v>
      </c>
      <c r="J27" s="24">
        <v>6709149</v>
      </c>
      <c r="K27" s="25">
        <f t="shared" si="1"/>
        <v>0.91801419226193959</v>
      </c>
      <c r="L27" s="26">
        <f t="shared" si="1"/>
        <v>1.3260549139689699E-2</v>
      </c>
      <c r="M27" s="26">
        <f t="shared" si="1"/>
        <v>3.3206894048708711E-2</v>
      </c>
      <c r="N27" s="26">
        <f t="shared" si="1"/>
        <v>3.5518364549661958E-2</v>
      </c>
      <c r="O27" s="26">
        <f t="shared" si="1"/>
        <v>0</v>
      </c>
      <c r="P27" s="26">
        <f t="shared" si="1"/>
        <v>0</v>
      </c>
    </row>
    <row r="28" spans="1:16" ht="15" customHeight="1" x14ac:dyDescent="0.2">
      <c r="A28" s="6">
        <v>26</v>
      </c>
      <c r="B28" s="7" t="s">
        <v>170</v>
      </c>
      <c r="C28" s="8" t="s">
        <v>40</v>
      </c>
      <c r="D28" s="9">
        <v>123406823</v>
      </c>
      <c r="E28" s="9">
        <v>5224973</v>
      </c>
      <c r="F28" s="9">
        <v>4811916</v>
      </c>
      <c r="G28" s="9">
        <v>7826703</v>
      </c>
      <c r="H28" s="9">
        <v>0</v>
      </c>
      <c r="I28" s="9">
        <v>174543</v>
      </c>
      <c r="J28" s="10">
        <v>141444958</v>
      </c>
      <c r="K28" s="11">
        <f t="shared" si="1"/>
        <v>0.87247240725257946</v>
      </c>
      <c r="L28" s="12">
        <f t="shared" si="1"/>
        <v>3.6939973498383731E-2</v>
      </c>
      <c r="M28" s="12">
        <f t="shared" si="1"/>
        <v>3.4019706803546858E-2</v>
      </c>
      <c r="N28" s="12">
        <f t="shared" si="1"/>
        <v>5.5333912998157209E-2</v>
      </c>
      <c r="O28" s="12">
        <f t="shared" si="1"/>
        <v>0</v>
      </c>
      <c r="P28" s="12">
        <f t="shared" si="1"/>
        <v>1.2339994473327214E-3</v>
      </c>
    </row>
    <row r="29" spans="1:16" ht="15" customHeight="1" x14ac:dyDescent="0.2">
      <c r="A29" s="13">
        <v>27</v>
      </c>
      <c r="B29" s="14" t="s">
        <v>170</v>
      </c>
      <c r="C29" s="15" t="s">
        <v>41</v>
      </c>
      <c r="D29" s="16">
        <v>16432329</v>
      </c>
      <c r="E29" s="16">
        <v>404697</v>
      </c>
      <c r="F29" s="16">
        <v>430801</v>
      </c>
      <c r="G29" s="16">
        <v>871630</v>
      </c>
      <c r="H29" s="16">
        <v>0</v>
      </c>
      <c r="I29" s="16">
        <v>0</v>
      </c>
      <c r="J29" s="17">
        <v>18139457</v>
      </c>
      <c r="K29" s="18">
        <f t="shared" si="1"/>
        <v>0.90588869336055644</v>
      </c>
      <c r="L29" s="19">
        <f t="shared" si="1"/>
        <v>2.2310315022108985E-2</v>
      </c>
      <c r="M29" s="19">
        <f t="shared" si="1"/>
        <v>2.3749387867564063E-2</v>
      </c>
      <c r="N29" s="19">
        <f t="shared" si="1"/>
        <v>4.8051603749770459E-2</v>
      </c>
      <c r="O29" s="19">
        <f t="shared" si="1"/>
        <v>0</v>
      </c>
      <c r="P29" s="19">
        <f t="shared" si="1"/>
        <v>0</v>
      </c>
    </row>
    <row r="30" spans="1:16" ht="15" customHeight="1" x14ac:dyDescent="0.2">
      <c r="A30" s="13">
        <v>28</v>
      </c>
      <c r="B30" s="14" t="s">
        <v>171</v>
      </c>
      <c r="C30" s="15" t="s">
        <v>42</v>
      </c>
      <c r="D30" s="16">
        <v>68584689</v>
      </c>
      <c r="E30" s="16">
        <v>2233295</v>
      </c>
      <c r="F30" s="16">
        <v>1770169</v>
      </c>
      <c r="G30" s="16">
        <v>8449116</v>
      </c>
      <c r="H30" s="16">
        <v>0</v>
      </c>
      <c r="I30" s="16">
        <v>56520</v>
      </c>
      <c r="J30" s="17">
        <v>81093789</v>
      </c>
      <c r="K30" s="18">
        <f t="shared" si="1"/>
        <v>0.84574527649706932</v>
      </c>
      <c r="L30" s="19">
        <f t="shared" si="1"/>
        <v>2.7539655348944172E-2</v>
      </c>
      <c r="M30" s="19">
        <f t="shared" si="1"/>
        <v>2.1828663105136203E-2</v>
      </c>
      <c r="N30" s="19">
        <f t="shared" si="1"/>
        <v>0.10418943428577496</v>
      </c>
      <c r="O30" s="19">
        <f t="shared" si="1"/>
        <v>0</v>
      </c>
      <c r="P30" s="19">
        <f t="shared" si="1"/>
        <v>6.969707630753324E-4</v>
      </c>
    </row>
    <row r="31" spans="1:16" ht="15" customHeight="1" x14ac:dyDescent="0.2">
      <c r="A31" s="13">
        <v>29</v>
      </c>
      <c r="B31" s="14" t="s">
        <v>170</v>
      </c>
      <c r="C31" s="15" t="s">
        <v>43</v>
      </c>
      <c r="D31" s="16">
        <v>32005227</v>
      </c>
      <c r="E31" s="16">
        <v>802419</v>
      </c>
      <c r="F31" s="16">
        <v>1014456</v>
      </c>
      <c r="G31" s="16">
        <v>2767294</v>
      </c>
      <c r="H31" s="16">
        <v>0</v>
      </c>
      <c r="I31" s="16">
        <v>49106</v>
      </c>
      <c r="J31" s="17">
        <v>36638502</v>
      </c>
      <c r="K31" s="18">
        <f t="shared" si="1"/>
        <v>0.87354081779871895</v>
      </c>
      <c r="L31" s="19">
        <f t="shared" si="1"/>
        <v>2.1900977283405308E-2</v>
      </c>
      <c r="M31" s="19">
        <f t="shared" si="1"/>
        <v>2.7688249918077983E-2</v>
      </c>
      <c r="N31" s="19">
        <f t="shared" si="1"/>
        <v>7.5529670945607988E-2</v>
      </c>
      <c r="O31" s="19">
        <f t="shared" si="1"/>
        <v>0</v>
      </c>
      <c r="P31" s="19">
        <f t="shared" si="1"/>
        <v>1.34028405418977E-3</v>
      </c>
    </row>
    <row r="32" spans="1:16" ht="15" customHeight="1" x14ac:dyDescent="0.2">
      <c r="A32" s="20">
        <v>30</v>
      </c>
      <c r="B32" s="21" t="s">
        <v>170</v>
      </c>
      <c r="C32" s="22" t="s">
        <v>44</v>
      </c>
      <c r="D32" s="23">
        <v>7619432</v>
      </c>
      <c r="E32" s="23">
        <v>162077</v>
      </c>
      <c r="F32" s="23">
        <v>117050</v>
      </c>
      <c r="G32" s="23">
        <v>483567</v>
      </c>
      <c r="H32" s="23">
        <v>0</v>
      </c>
      <c r="I32" s="23">
        <v>18451</v>
      </c>
      <c r="J32" s="24">
        <v>8400577</v>
      </c>
      <c r="K32" s="25">
        <f t="shared" si="1"/>
        <v>0.90701293494482582</v>
      </c>
      <c r="L32" s="26">
        <f t="shared" si="1"/>
        <v>1.9293555668854653E-2</v>
      </c>
      <c r="M32" s="26">
        <f t="shared" si="1"/>
        <v>1.393356670619173E-2</v>
      </c>
      <c r="N32" s="26">
        <f t="shared" si="1"/>
        <v>5.7563545932618677E-2</v>
      </c>
      <c r="O32" s="26">
        <f t="shared" si="1"/>
        <v>0</v>
      </c>
      <c r="P32" s="26">
        <f t="shared" si="1"/>
        <v>2.1963967475091294E-3</v>
      </c>
    </row>
    <row r="33" spans="1:16" ht="15" customHeight="1" x14ac:dyDescent="0.2">
      <c r="A33" s="6">
        <v>31</v>
      </c>
      <c r="B33" s="7" t="s">
        <v>170</v>
      </c>
      <c r="C33" s="8" t="s">
        <v>45</v>
      </c>
      <c r="D33" s="9">
        <v>14009744</v>
      </c>
      <c r="E33" s="9">
        <v>302327</v>
      </c>
      <c r="F33" s="9">
        <v>595648</v>
      </c>
      <c r="G33" s="9">
        <v>5424544</v>
      </c>
      <c r="H33" s="9">
        <v>0</v>
      </c>
      <c r="I33" s="9">
        <v>0</v>
      </c>
      <c r="J33" s="10">
        <v>20332263</v>
      </c>
      <c r="K33" s="11">
        <f t="shared" si="1"/>
        <v>0.68904007389634891</v>
      </c>
      <c r="L33" s="12">
        <f t="shared" si="1"/>
        <v>1.4869323695055489E-2</v>
      </c>
      <c r="M33" s="12">
        <f t="shared" si="1"/>
        <v>2.9295706041181938E-2</v>
      </c>
      <c r="N33" s="12">
        <f t="shared" si="1"/>
        <v>0.26679489636741371</v>
      </c>
      <c r="O33" s="12">
        <f t="shared" si="1"/>
        <v>0</v>
      </c>
      <c r="P33" s="12">
        <f t="shared" si="1"/>
        <v>0</v>
      </c>
    </row>
    <row r="34" spans="1:16" ht="15" customHeight="1" x14ac:dyDescent="0.2">
      <c r="A34" s="13">
        <v>32</v>
      </c>
      <c r="B34" s="14" t="s">
        <v>171</v>
      </c>
      <c r="C34" s="15" t="s">
        <v>46</v>
      </c>
      <c r="D34" s="16">
        <v>60743672</v>
      </c>
      <c r="E34" s="16">
        <v>1519202</v>
      </c>
      <c r="F34" s="16">
        <v>762571</v>
      </c>
      <c r="G34" s="16">
        <v>2228927</v>
      </c>
      <c r="H34" s="16">
        <v>0</v>
      </c>
      <c r="I34" s="16">
        <v>0</v>
      </c>
      <c r="J34" s="17">
        <v>65254372</v>
      </c>
      <c r="K34" s="18">
        <f t="shared" si="1"/>
        <v>0.9308751297154465</v>
      </c>
      <c r="L34" s="19">
        <f t="shared" si="1"/>
        <v>2.3281229340464726E-2</v>
      </c>
      <c r="M34" s="19">
        <f t="shared" si="1"/>
        <v>1.1686128861986443E-2</v>
      </c>
      <c r="N34" s="19">
        <f t="shared" si="1"/>
        <v>3.4157512082102333E-2</v>
      </c>
      <c r="O34" s="19">
        <f t="shared" si="1"/>
        <v>0</v>
      </c>
      <c r="P34" s="19">
        <f t="shared" si="1"/>
        <v>0</v>
      </c>
    </row>
    <row r="35" spans="1:16" ht="15" customHeight="1" x14ac:dyDescent="0.2">
      <c r="A35" s="13">
        <v>33</v>
      </c>
      <c r="B35" s="14" t="s">
        <v>170</v>
      </c>
      <c r="C35" s="15" t="s">
        <v>47</v>
      </c>
      <c r="D35" s="16">
        <v>3214201</v>
      </c>
      <c r="E35" s="16">
        <v>193992</v>
      </c>
      <c r="F35" s="16">
        <v>421665</v>
      </c>
      <c r="G35" s="16">
        <v>124078</v>
      </c>
      <c r="H35" s="16">
        <v>3404</v>
      </c>
      <c r="I35" s="16">
        <v>0</v>
      </c>
      <c r="J35" s="17">
        <v>3957340</v>
      </c>
      <c r="K35" s="18">
        <f t="shared" si="1"/>
        <v>0.81221249627274883</v>
      </c>
      <c r="L35" s="19">
        <f t="shared" si="1"/>
        <v>4.9020806905648744E-2</v>
      </c>
      <c r="M35" s="19">
        <f t="shared" si="1"/>
        <v>0.10655263383990256</v>
      </c>
      <c r="N35" s="19">
        <f t="shared" si="1"/>
        <v>3.1353889228623269E-2</v>
      </c>
      <c r="O35" s="19">
        <f t="shared" si="1"/>
        <v>8.601737530765615E-4</v>
      </c>
      <c r="P35" s="19">
        <f t="shared" si="1"/>
        <v>0</v>
      </c>
    </row>
    <row r="36" spans="1:16" ht="15" customHeight="1" x14ac:dyDescent="0.2">
      <c r="A36" s="13">
        <v>34</v>
      </c>
      <c r="B36" s="14" t="s">
        <v>170</v>
      </c>
      <c r="C36" s="15" t="s">
        <v>48</v>
      </c>
      <c r="D36" s="16">
        <v>12038800</v>
      </c>
      <c r="E36" s="16">
        <v>278585</v>
      </c>
      <c r="F36" s="16">
        <v>650358</v>
      </c>
      <c r="G36" s="16">
        <v>387259</v>
      </c>
      <c r="H36" s="16">
        <v>0</v>
      </c>
      <c r="I36" s="16">
        <v>45000</v>
      </c>
      <c r="J36" s="17">
        <v>13400002</v>
      </c>
      <c r="K36" s="18">
        <f t="shared" si="1"/>
        <v>0.89841777635555575</v>
      </c>
      <c r="L36" s="19">
        <f t="shared" si="1"/>
        <v>2.0789922270160854E-2</v>
      </c>
      <c r="M36" s="19">
        <f t="shared" si="1"/>
        <v>4.8534171860571365E-2</v>
      </c>
      <c r="N36" s="19">
        <f t="shared" si="1"/>
        <v>2.8899921059713275E-2</v>
      </c>
      <c r="O36" s="19">
        <f t="shared" si="1"/>
        <v>0</v>
      </c>
      <c r="P36" s="19">
        <f t="shared" si="1"/>
        <v>3.358208453998738E-3</v>
      </c>
    </row>
    <row r="37" spans="1:16" ht="15" customHeight="1" x14ac:dyDescent="0.2">
      <c r="A37" s="20">
        <v>35</v>
      </c>
      <c r="B37" s="21" t="s">
        <v>170</v>
      </c>
      <c r="C37" s="22" t="s">
        <v>49</v>
      </c>
      <c r="D37" s="23">
        <v>15403673</v>
      </c>
      <c r="E37" s="23">
        <v>274458</v>
      </c>
      <c r="F37" s="23">
        <v>710312</v>
      </c>
      <c r="G37" s="23">
        <v>882770</v>
      </c>
      <c r="H37" s="23">
        <v>0</v>
      </c>
      <c r="I37" s="23">
        <v>0</v>
      </c>
      <c r="J37" s="24">
        <v>17271213</v>
      </c>
      <c r="K37" s="25">
        <f t="shared" si="1"/>
        <v>0.89186978355255075</v>
      </c>
      <c r="L37" s="26">
        <f t="shared" si="1"/>
        <v>1.5891066828948263E-2</v>
      </c>
      <c r="M37" s="26">
        <f t="shared" si="1"/>
        <v>4.1126931848967409E-2</v>
      </c>
      <c r="N37" s="26">
        <f t="shared" si="1"/>
        <v>5.1112217769533619E-2</v>
      </c>
      <c r="O37" s="26">
        <f t="shared" si="1"/>
        <v>0</v>
      </c>
      <c r="P37" s="26">
        <f t="shared" si="1"/>
        <v>0</v>
      </c>
    </row>
    <row r="38" spans="1:16" ht="15" customHeight="1" x14ac:dyDescent="0.2">
      <c r="A38" s="6">
        <v>36</v>
      </c>
      <c r="B38" s="7" t="s">
        <v>170</v>
      </c>
      <c r="C38" s="8" t="s">
        <v>50</v>
      </c>
      <c r="D38" s="9">
        <v>32162040</v>
      </c>
      <c r="E38" s="9">
        <v>1041234</v>
      </c>
      <c r="F38" s="9">
        <v>1442872</v>
      </c>
      <c r="G38" s="9">
        <v>1141253</v>
      </c>
      <c r="H38" s="9">
        <v>0</v>
      </c>
      <c r="I38" s="9">
        <v>37883</v>
      </c>
      <c r="J38" s="10">
        <v>35825282</v>
      </c>
      <c r="K38" s="11">
        <f t="shared" si="1"/>
        <v>0.89774701564107717</v>
      </c>
      <c r="L38" s="12">
        <f t="shared" si="1"/>
        <v>2.9064223416301372E-2</v>
      </c>
      <c r="M38" s="12">
        <f t="shared" si="1"/>
        <v>4.0275244728010792E-2</v>
      </c>
      <c r="N38" s="12">
        <f t="shared" si="1"/>
        <v>3.1856078620679108E-2</v>
      </c>
      <c r="O38" s="12">
        <f t="shared" si="1"/>
        <v>0</v>
      </c>
      <c r="P38" s="12">
        <f t="shared" si="1"/>
        <v>1.0574375939315704E-3</v>
      </c>
    </row>
    <row r="39" spans="1:16" ht="15" customHeight="1" x14ac:dyDescent="0.2">
      <c r="A39" s="13">
        <v>37</v>
      </c>
      <c r="B39" s="14" t="s">
        <v>170</v>
      </c>
      <c r="C39" s="15" t="s">
        <v>51</v>
      </c>
      <c r="D39" s="16">
        <v>50466655</v>
      </c>
      <c r="E39" s="16">
        <v>1284192</v>
      </c>
      <c r="F39" s="16">
        <v>1369522</v>
      </c>
      <c r="G39" s="16">
        <v>1189075</v>
      </c>
      <c r="H39" s="16">
        <v>0</v>
      </c>
      <c r="I39" s="16">
        <v>0</v>
      </c>
      <c r="J39" s="17">
        <v>54309444</v>
      </c>
      <c r="K39" s="18">
        <f t="shared" si="1"/>
        <v>0.9292427114518057</v>
      </c>
      <c r="L39" s="19">
        <f t="shared" si="1"/>
        <v>2.364583220553685E-2</v>
      </c>
      <c r="M39" s="19">
        <f t="shared" si="1"/>
        <v>2.5217013821758144E-2</v>
      </c>
      <c r="N39" s="19">
        <f t="shared" si="1"/>
        <v>2.1894442520899313E-2</v>
      </c>
      <c r="O39" s="19">
        <f t="shared" si="1"/>
        <v>0</v>
      </c>
      <c r="P39" s="19">
        <f t="shared" si="1"/>
        <v>0</v>
      </c>
    </row>
    <row r="40" spans="1:16" ht="15" customHeight="1" x14ac:dyDescent="0.2">
      <c r="A40" s="13">
        <v>38</v>
      </c>
      <c r="B40" s="14" t="s">
        <v>170</v>
      </c>
      <c r="C40" s="15" t="s">
        <v>52</v>
      </c>
      <c r="D40" s="16">
        <v>16069971</v>
      </c>
      <c r="E40" s="16">
        <v>213828</v>
      </c>
      <c r="F40" s="16">
        <v>290970</v>
      </c>
      <c r="G40" s="16">
        <v>182869</v>
      </c>
      <c r="H40" s="16">
        <v>0</v>
      </c>
      <c r="I40" s="16">
        <v>0</v>
      </c>
      <c r="J40" s="17">
        <v>16757638</v>
      </c>
      <c r="K40" s="18">
        <f t="shared" si="1"/>
        <v>0.95896396616277302</v>
      </c>
      <c r="L40" s="19">
        <f t="shared" si="1"/>
        <v>1.2760032171598408E-2</v>
      </c>
      <c r="M40" s="19">
        <f t="shared" si="1"/>
        <v>1.7363425561526032E-2</v>
      </c>
      <c r="N40" s="19">
        <f t="shared" si="1"/>
        <v>1.0912576104102499E-2</v>
      </c>
      <c r="O40" s="19">
        <f t="shared" si="1"/>
        <v>0</v>
      </c>
      <c r="P40" s="19">
        <f t="shared" si="1"/>
        <v>0</v>
      </c>
    </row>
    <row r="41" spans="1:16" ht="15" customHeight="1" x14ac:dyDescent="0.2">
      <c r="A41" s="13">
        <v>39</v>
      </c>
      <c r="B41" s="14" t="s">
        <v>170</v>
      </c>
      <c r="C41" s="15" t="s">
        <v>53</v>
      </c>
      <c r="D41" s="16">
        <v>6703636</v>
      </c>
      <c r="E41" s="16">
        <v>563030</v>
      </c>
      <c r="F41" s="16">
        <v>202428</v>
      </c>
      <c r="G41" s="16">
        <v>249426</v>
      </c>
      <c r="H41" s="16">
        <v>0</v>
      </c>
      <c r="I41" s="16">
        <v>0</v>
      </c>
      <c r="J41" s="17">
        <v>7718520</v>
      </c>
      <c r="K41" s="18">
        <f t="shared" si="1"/>
        <v>0.86851313464239255</v>
      </c>
      <c r="L41" s="19">
        <f t="shared" si="1"/>
        <v>7.2945331488420057E-2</v>
      </c>
      <c r="M41" s="19">
        <f t="shared" si="1"/>
        <v>2.6226271357721428E-2</v>
      </c>
      <c r="N41" s="19">
        <f t="shared" si="1"/>
        <v>3.2315262511465929E-2</v>
      </c>
      <c r="O41" s="19">
        <f t="shared" si="1"/>
        <v>0</v>
      </c>
      <c r="P41" s="19">
        <f t="shared" si="1"/>
        <v>0</v>
      </c>
    </row>
    <row r="42" spans="1:16" ht="15" customHeight="1" x14ac:dyDescent="0.2">
      <c r="A42" s="20">
        <v>40</v>
      </c>
      <c r="B42" s="21" t="s">
        <v>170</v>
      </c>
      <c r="C42" s="22" t="s">
        <v>54</v>
      </c>
      <c r="D42" s="23">
        <v>59652852</v>
      </c>
      <c r="E42" s="23">
        <v>1960620</v>
      </c>
      <c r="F42" s="23">
        <v>2166832</v>
      </c>
      <c r="G42" s="23">
        <v>3867580</v>
      </c>
      <c r="H42" s="23">
        <v>0</v>
      </c>
      <c r="I42" s="23">
        <v>0</v>
      </c>
      <c r="J42" s="24">
        <v>67647884</v>
      </c>
      <c r="K42" s="25">
        <f t="shared" si="1"/>
        <v>0.88181401209829413</v>
      </c>
      <c r="L42" s="26">
        <f t="shared" si="1"/>
        <v>2.8982724722032695E-2</v>
      </c>
      <c r="M42" s="26">
        <f t="shared" si="1"/>
        <v>3.2031038842249671E-2</v>
      </c>
      <c r="N42" s="26">
        <f t="shared" si="1"/>
        <v>5.7172224337423472E-2</v>
      </c>
      <c r="O42" s="26">
        <f t="shared" si="1"/>
        <v>0</v>
      </c>
      <c r="P42" s="26">
        <f t="shared" si="1"/>
        <v>0</v>
      </c>
    </row>
    <row r="43" spans="1:16" ht="15" customHeight="1" x14ac:dyDescent="0.2">
      <c r="A43" s="6">
        <v>41</v>
      </c>
      <c r="B43" s="7" t="s">
        <v>170</v>
      </c>
      <c r="C43" s="8" t="s">
        <v>55</v>
      </c>
      <c r="D43" s="9">
        <v>3666536</v>
      </c>
      <c r="E43" s="9">
        <v>170634</v>
      </c>
      <c r="F43" s="9">
        <v>236038</v>
      </c>
      <c r="G43" s="9">
        <v>1155920</v>
      </c>
      <c r="H43" s="9">
        <v>0</v>
      </c>
      <c r="I43" s="9">
        <v>0</v>
      </c>
      <c r="J43" s="10">
        <v>5229128</v>
      </c>
      <c r="K43" s="11">
        <f t="shared" si="1"/>
        <v>0.70117541586283605</v>
      </c>
      <c r="L43" s="12">
        <f t="shared" si="1"/>
        <v>3.2631444477932078E-2</v>
      </c>
      <c r="M43" s="12">
        <f t="shared" si="1"/>
        <v>4.5139074813238457E-2</v>
      </c>
      <c r="N43" s="12">
        <f t="shared" si="1"/>
        <v>0.22105406484599344</v>
      </c>
      <c r="O43" s="12">
        <f t="shared" si="1"/>
        <v>0</v>
      </c>
      <c r="P43" s="12">
        <f t="shared" si="1"/>
        <v>0</v>
      </c>
    </row>
    <row r="44" spans="1:16" ht="15" customHeight="1" x14ac:dyDescent="0.2">
      <c r="A44" s="13">
        <v>42</v>
      </c>
      <c r="B44" s="14" t="s">
        <v>170</v>
      </c>
      <c r="C44" s="15" t="s">
        <v>56</v>
      </c>
      <c r="D44" s="16">
        <v>7936477</v>
      </c>
      <c r="E44" s="16">
        <v>276202</v>
      </c>
      <c r="F44" s="16">
        <v>430702</v>
      </c>
      <c r="G44" s="16">
        <v>370432</v>
      </c>
      <c r="H44" s="16">
        <v>0</v>
      </c>
      <c r="I44" s="16">
        <v>0</v>
      </c>
      <c r="J44" s="17">
        <v>9013813</v>
      </c>
      <c r="K44" s="18">
        <f t="shared" si="1"/>
        <v>0.88047943750330737</v>
      </c>
      <c r="L44" s="19">
        <f t="shared" si="1"/>
        <v>3.0642082324095252E-2</v>
      </c>
      <c r="M44" s="19">
        <f t="shared" si="1"/>
        <v>4.7782442347095506E-2</v>
      </c>
      <c r="N44" s="19">
        <f t="shared" si="1"/>
        <v>4.1096037825501815E-2</v>
      </c>
      <c r="O44" s="19">
        <f t="shared" si="1"/>
        <v>0</v>
      </c>
      <c r="P44" s="19">
        <f t="shared" si="1"/>
        <v>0</v>
      </c>
    </row>
    <row r="45" spans="1:16" ht="15" customHeight="1" x14ac:dyDescent="0.2">
      <c r="A45" s="13">
        <v>43</v>
      </c>
      <c r="B45" s="14" t="s">
        <v>170</v>
      </c>
      <c r="C45" s="15" t="s">
        <v>57</v>
      </c>
      <c r="D45" s="16">
        <v>11297121</v>
      </c>
      <c r="E45" s="16">
        <v>818791</v>
      </c>
      <c r="F45" s="16">
        <v>261477</v>
      </c>
      <c r="G45" s="16">
        <v>712889</v>
      </c>
      <c r="H45" s="16">
        <v>0</v>
      </c>
      <c r="I45" s="16">
        <v>0</v>
      </c>
      <c r="J45" s="17">
        <v>13090278</v>
      </c>
      <c r="K45" s="18">
        <f t="shared" si="1"/>
        <v>0.86301612540237882</v>
      </c>
      <c r="L45" s="19">
        <f t="shared" si="1"/>
        <v>6.2549550131784828E-2</v>
      </c>
      <c r="M45" s="19">
        <f t="shared" si="1"/>
        <v>1.9974900456659516E-2</v>
      </c>
      <c r="N45" s="19">
        <f t="shared" si="1"/>
        <v>5.4459424009176888E-2</v>
      </c>
      <c r="O45" s="19">
        <f t="shared" si="1"/>
        <v>0</v>
      </c>
      <c r="P45" s="19">
        <f t="shared" si="1"/>
        <v>0</v>
      </c>
    </row>
    <row r="46" spans="1:16" ht="15" customHeight="1" x14ac:dyDescent="0.2">
      <c r="A46" s="13">
        <v>44</v>
      </c>
      <c r="B46" s="14" t="s">
        <v>171</v>
      </c>
      <c r="C46" s="15" t="s">
        <v>58</v>
      </c>
      <c r="D46" s="16">
        <v>19380412</v>
      </c>
      <c r="E46" s="16">
        <v>1127806</v>
      </c>
      <c r="F46" s="16">
        <v>895975</v>
      </c>
      <c r="G46" s="16">
        <v>1063637</v>
      </c>
      <c r="H46" s="16">
        <v>0</v>
      </c>
      <c r="I46" s="16">
        <v>0</v>
      </c>
      <c r="J46" s="17">
        <v>22467830</v>
      </c>
      <c r="K46" s="18">
        <f t="shared" si="1"/>
        <v>0.86258494923630813</v>
      </c>
      <c r="L46" s="19">
        <f t="shared" si="1"/>
        <v>5.0196480924058977E-2</v>
      </c>
      <c r="M46" s="19">
        <f t="shared" si="1"/>
        <v>3.9878127972305291E-2</v>
      </c>
      <c r="N46" s="19">
        <f t="shared" si="1"/>
        <v>4.7340441867327644E-2</v>
      </c>
      <c r="O46" s="19">
        <f t="shared" si="1"/>
        <v>0</v>
      </c>
      <c r="P46" s="19">
        <f t="shared" si="1"/>
        <v>0</v>
      </c>
    </row>
    <row r="47" spans="1:16" ht="15" customHeight="1" x14ac:dyDescent="0.2">
      <c r="A47" s="20">
        <v>45</v>
      </c>
      <c r="B47" s="21" t="s">
        <v>170</v>
      </c>
      <c r="C47" s="22" t="s">
        <v>59</v>
      </c>
      <c r="D47" s="23">
        <v>43492034</v>
      </c>
      <c r="E47" s="23">
        <v>1205861</v>
      </c>
      <c r="F47" s="23">
        <v>624903</v>
      </c>
      <c r="G47" s="23">
        <v>1596662</v>
      </c>
      <c r="H47" s="23">
        <v>0</v>
      </c>
      <c r="I47" s="23">
        <v>887824</v>
      </c>
      <c r="J47" s="24">
        <v>47807284</v>
      </c>
      <c r="K47" s="25">
        <f t="shared" si="1"/>
        <v>0.90973655813620369</v>
      </c>
      <c r="L47" s="26">
        <f t="shared" si="1"/>
        <v>2.5223373910971392E-2</v>
      </c>
      <c r="M47" s="26">
        <f t="shared" si="1"/>
        <v>1.3071292650718247E-2</v>
      </c>
      <c r="N47" s="26">
        <f t="shared" si="1"/>
        <v>3.3397881377239501E-2</v>
      </c>
      <c r="O47" s="26">
        <f t="shared" si="1"/>
        <v>0</v>
      </c>
      <c r="P47" s="26">
        <f t="shared" si="1"/>
        <v>1.8570893924867181E-2</v>
      </c>
    </row>
    <row r="48" spans="1:16" ht="15" customHeight="1" x14ac:dyDescent="0.2">
      <c r="A48" s="6">
        <v>46</v>
      </c>
      <c r="B48" s="7" t="s">
        <v>170</v>
      </c>
      <c r="C48" s="8" t="s">
        <v>60</v>
      </c>
      <c r="D48" s="9">
        <v>2134942</v>
      </c>
      <c r="E48" s="9">
        <v>116649</v>
      </c>
      <c r="F48" s="9">
        <v>176692</v>
      </c>
      <c r="G48" s="9">
        <v>567824</v>
      </c>
      <c r="H48" s="9">
        <v>0</v>
      </c>
      <c r="I48" s="9">
        <v>89104</v>
      </c>
      <c r="J48" s="10">
        <v>3085211</v>
      </c>
      <c r="K48" s="11">
        <f t="shared" si="1"/>
        <v>0.691992217063922</v>
      </c>
      <c r="L48" s="12">
        <f t="shared" si="1"/>
        <v>3.7809083398185735E-2</v>
      </c>
      <c r="M48" s="12">
        <f t="shared" si="1"/>
        <v>5.727063724328741E-2</v>
      </c>
      <c r="N48" s="12">
        <f t="shared" si="1"/>
        <v>0.18404705545260924</v>
      </c>
      <c r="O48" s="12">
        <f t="shared" si="1"/>
        <v>0</v>
      </c>
      <c r="P48" s="12">
        <f t="shared" si="1"/>
        <v>2.8881006841995571E-2</v>
      </c>
    </row>
    <row r="49" spans="1:16" ht="15" customHeight="1" x14ac:dyDescent="0.2">
      <c r="A49" s="13">
        <v>47</v>
      </c>
      <c r="B49" s="14" t="s">
        <v>170</v>
      </c>
      <c r="C49" s="15" t="s">
        <v>61</v>
      </c>
      <c r="D49" s="16">
        <v>9602877</v>
      </c>
      <c r="E49" s="16">
        <v>501772</v>
      </c>
      <c r="F49" s="16">
        <v>212575</v>
      </c>
      <c r="G49" s="16">
        <v>1653010</v>
      </c>
      <c r="H49" s="16">
        <v>0</v>
      </c>
      <c r="I49" s="16">
        <v>0</v>
      </c>
      <c r="J49" s="17">
        <v>11970234</v>
      </c>
      <c r="K49" s="18">
        <f t="shared" si="1"/>
        <v>0.80222968072303347</v>
      </c>
      <c r="L49" s="19">
        <f t="shared" si="1"/>
        <v>4.1918311705518872E-2</v>
      </c>
      <c r="M49" s="19">
        <f t="shared" si="1"/>
        <v>1.7758633624037758E-2</v>
      </c>
      <c r="N49" s="19">
        <f t="shared" si="1"/>
        <v>0.13809337394740989</v>
      </c>
      <c r="O49" s="19">
        <f t="shared" si="1"/>
        <v>0</v>
      </c>
      <c r="P49" s="19">
        <f t="shared" si="1"/>
        <v>0</v>
      </c>
    </row>
    <row r="50" spans="1:16" ht="15" customHeight="1" x14ac:dyDescent="0.2">
      <c r="A50" s="13">
        <v>48</v>
      </c>
      <c r="B50" s="14" t="s">
        <v>170</v>
      </c>
      <c r="C50" s="15" t="s">
        <v>62</v>
      </c>
      <c r="D50" s="16">
        <v>18005127</v>
      </c>
      <c r="E50" s="16">
        <v>724042</v>
      </c>
      <c r="F50" s="16">
        <v>582968</v>
      </c>
      <c r="G50" s="16">
        <v>841563</v>
      </c>
      <c r="H50" s="16">
        <v>0</v>
      </c>
      <c r="I50" s="16">
        <v>0</v>
      </c>
      <c r="J50" s="17">
        <v>20153700</v>
      </c>
      <c r="K50" s="18">
        <f t="shared" si="1"/>
        <v>0.89339064290924242</v>
      </c>
      <c r="L50" s="19">
        <f t="shared" si="1"/>
        <v>3.5926008623726663E-2</v>
      </c>
      <c r="M50" s="19">
        <f t="shared" si="1"/>
        <v>2.89261028992195E-2</v>
      </c>
      <c r="N50" s="19">
        <f t="shared" si="1"/>
        <v>4.1757245567811373E-2</v>
      </c>
      <c r="O50" s="19">
        <f t="shared" si="1"/>
        <v>0</v>
      </c>
      <c r="P50" s="19">
        <f t="shared" si="1"/>
        <v>0</v>
      </c>
    </row>
    <row r="51" spans="1:16" ht="15" customHeight="1" x14ac:dyDescent="0.2">
      <c r="A51" s="13">
        <v>49</v>
      </c>
      <c r="B51" s="14" t="s">
        <v>170</v>
      </c>
      <c r="C51" s="15" t="s">
        <v>63</v>
      </c>
      <c r="D51" s="16">
        <v>37164214</v>
      </c>
      <c r="E51" s="16">
        <v>1139826</v>
      </c>
      <c r="F51" s="16">
        <v>2052682</v>
      </c>
      <c r="G51" s="16">
        <v>2548327</v>
      </c>
      <c r="H51" s="16">
        <v>0</v>
      </c>
      <c r="I51" s="16">
        <v>0</v>
      </c>
      <c r="J51" s="17">
        <v>42905049</v>
      </c>
      <c r="K51" s="18">
        <f t="shared" si="1"/>
        <v>0.86619674994427809</v>
      </c>
      <c r="L51" s="19">
        <f t="shared" si="1"/>
        <v>2.6566243986809106E-2</v>
      </c>
      <c r="M51" s="19">
        <f t="shared" si="1"/>
        <v>4.7842434581533748E-2</v>
      </c>
      <c r="N51" s="19">
        <f t="shared" si="1"/>
        <v>5.9394571487379026E-2</v>
      </c>
      <c r="O51" s="19">
        <f t="shared" si="1"/>
        <v>0</v>
      </c>
      <c r="P51" s="19">
        <f t="shared" si="1"/>
        <v>0</v>
      </c>
    </row>
    <row r="52" spans="1:16" ht="15" customHeight="1" x14ac:dyDescent="0.2">
      <c r="A52" s="20">
        <v>50</v>
      </c>
      <c r="B52" s="21" t="s">
        <v>170</v>
      </c>
      <c r="C52" s="22" t="s">
        <v>64</v>
      </c>
      <c r="D52" s="23">
        <v>16516039</v>
      </c>
      <c r="E52" s="23">
        <v>504157</v>
      </c>
      <c r="F52" s="23">
        <v>729031</v>
      </c>
      <c r="G52" s="23">
        <v>1566889</v>
      </c>
      <c r="H52" s="23">
        <v>0</v>
      </c>
      <c r="I52" s="23">
        <v>0</v>
      </c>
      <c r="J52" s="24">
        <v>19316116</v>
      </c>
      <c r="K52" s="25">
        <f t="shared" si="1"/>
        <v>0.85503933606528348</v>
      </c>
      <c r="L52" s="26">
        <f t="shared" si="1"/>
        <v>2.6100329900690181E-2</v>
      </c>
      <c r="M52" s="26">
        <f t="shared" si="1"/>
        <v>3.7742111302292859E-2</v>
      </c>
      <c r="N52" s="26">
        <f t="shared" si="1"/>
        <v>8.1118222731733441E-2</v>
      </c>
      <c r="O52" s="26">
        <f t="shared" si="1"/>
        <v>0</v>
      </c>
      <c r="P52" s="26">
        <f t="shared" si="1"/>
        <v>0</v>
      </c>
    </row>
    <row r="53" spans="1:16" ht="15" customHeight="1" x14ac:dyDescent="0.2">
      <c r="A53" s="6">
        <v>51</v>
      </c>
      <c r="B53" s="7" t="s">
        <v>170</v>
      </c>
      <c r="C53" s="8" t="s">
        <v>65</v>
      </c>
      <c r="D53" s="9">
        <v>20412427</v>
      </c>
      <c r="E53" s="9">
        <v>491779</v>
      </c>
      <c r="F53" s="9">
        <v>880259</v>
      </c>
      <c r="G53" s="9">
        <v>1055099</v>
      </c>
      <c r="H53" s="9">
        <v>0</v>
      </c>
      <c r="I53" s="9">
        <v>0</v>
      </c>
      <c r="J53" s="10">
        <v>22839564</v>
      </c>
      <c r="K53" s="11">
        <f t="shared" si="1"/>
        <v>0.89373102743992838</v>
      </c>
      <c r="L53" s="12">
        <f t="shared" si="1"/>
        <v>2.1531890888985446E-2</v>
      </c>
      <c r="M53" s="12">
        <f t="shared" si="1"/>
        <v>3.8540972148154842E-2</v>
      </c>
      <c r="N53" s="12">
        <f t="shared" si="1"/>
        <v>4.619610952293135E-2</v>
      </c>
      <c r="O53" s="12">
        <f t="shared" si="1"/>
        <v>0</v>
      </c>
      <c r="P53" s="12">
        <f t="shared" si="1"/>
        <v>0</v>
      </c>
    </row>
    <row r="54" spans="1:16" ht="15" customHeight="1" x14ac:dyDescent="0.2">
      <c r="A54" s="13">
        <v>52</v>
      </c>
      <c r="B54" s="14" t="s">
        <v>170</v>
      </c>
      <c r="C54" s="15" t="s">
        <v>66</v>
      </c>
      <c r="D54" s="16">
        <v>128714765</v>
      </c>
      <c r="E54" s="16">
        <v>3532795</v>
      </c>
      <c r="F54" s="16">
        <v>1878848</v>
      </c>
      <c r="G54" s="16">
        <v>7388581</v>
      </c>
      <c r="H54" s="16">
        <v>0</v>
      </c>
      <c r="I54" s="16">
        <v>0</v>
      </c>
      <c r="J54" s="17">
        <v>141514989</v>
      </c>
      <c r="K54" s="18">
        <f t="shared" si="1"/>
        <v>0.90954863445595857</v>
      </c>
      <c r="L54" s="19">
        <f t="shared" si="1"/>
        <v>2.4964104685758763E-2</v>
      </c>
      <c r="M54" s="19">
        <f t="shared" si="1"/>
        <v>1.3276671349633501E-2</v>
      </c>
      <c r="N54" s="19">
        <f t="shared" si="1"/>
        <v>5.2210589508649152E-2</v>
      </c>
      <c r="O54" s="19">
        <f t="shared" si="1"/>
        <v>0</v>
      </c>
      <c r="P54" s="19">
        <f t="shared" si="1"/>
        <v>0</v>
      </c>
    </row>
    <row r="55" spans="1:16" ht="15" customHeight="1" x14ac:dyDescent="0.2">
      <c r="A55" s="13">
        <v>53</v>
      </c>
      <c r="B55" s="14" t="s">
        <v>171</v>
      </c>
      <c r="C55" s="15" t="s">
        <v>67</v>
      </c>
      <c r="D55" s="16">
        <v>44071666</v>
      </c>
      <c r="E55" s="16">
        <v>1521816</v>
      </c>
      <c r="F55" s="16">
        <v>1991461</v>
      </c>
      <c r="G55" s="16">
        <v>4297777</v>
      </c>
      <c r="H55" s="16">
        <v>0</v>
      </c>
      <c r="I55" s="16">
        <v>0</v>
      </c>
      <c r="J55" s="17">
        <v>51882720</v>
      </c>
      <c r="K55" s="18">
        <f t="shared" si="1"/>
        <v>0.84944787011937695</v>
      </c>
      <c r="L55" s="19">
        <f t="shared" si="1"/>
        <v>2.9331846903940272E-2</v>
      </c>
      <c r="M55" s="19">
        <f t="shared" si="1"/>
        <v>3.838389737469431E-2</v>
      </c>
      <c r="N55" s="19">
        <f t="shared" si="1"/>
        <v>8.2836385601988485E-2</v>
      </c>
      <c r="O55" s="19">
        <f t="shared" si="1"/>
        <v>0</v>
      </c>
      <c r="P55" s="19">
        <f t="shared" si="1"/>
        <v>0</v>
      </c>
    </row>
    <row r="56" spans="1:16" ht="15" customHeight="1" x14ac:dyDescent="0.2">
      <c r="A56" s="13">
        <v>54</v>
      </c>
      <c r="B56" s="14" t="s">
        <v>170</v>
      </c>
      <c r="C56" s="15" t="s">
        <v>68</v>
      </c>
      <c r="D56" s="16">
        <v>2345525</v>
      </c>
      <c r="E56" s="16">
        <v>35728</v>
      </c>
      <c r="F56" s="16">
        <v>127903</v>
      </c>
      <c r="G56" s="16">
        <v>51460</v>
      </c>
      <c r="H56" s="16">
        <v>0</v>
      </c>
      <c r="I56" s="16">
        <v>0</v>
      </c>
      <c r="J56" s="17">
        <v>2560616</v>
      </c>
      <c r="K56" s="18">
        <f t="shared" si="1"/>
        <v>0.91600029055508514</v>
      </c>
      <c r="L56" s="19">
        <f t="shared" si="1"/>
        <v>1.3952892585221682E-2</v>
      </c>
      <c r="M56" s="19">
        <f t="shared" si="1"/>
        <v>4.9950090134561372E-2</v>
      </c>
      <c r="N56" s="19">
        <f t="shared" ref="N56:P119" si="2">IFERROR(G56/$J56,0)</f>
        <v>2.0096726725131766E-2</v>
      </c>
      <c r="O56" s="19">
        <f t="shared" si="2"/>
        <v>0</v>
      </c>
      <c r="P56" s="19">
        <f t="shared" si="2"/>
        <v>0</v>
      </c>
    </row>
    <row r="57" spans="1:16" ht="15" customHeight="1" x14ac:dyDescent="0.2">
      <c r="A57" s="20">
        <v>55</v>
      </c>
      <c r="B57" s="21" t="s">
        <v>170</v>
      </c>
      <c r="C57" s="22" t="s">
        <v>69</v>
      </c>
      <c r="D57" s="23">
        <v>52304969</v>
      </c>
      <c r="E57" s="23">
        <v>2081178</v>
      </c>
      <c r="F57" s="23">
        <v>1931523</v>
      </c>
      <c r="G57" s="23">
        <v>1949857</v>
      </c>
      <c r="H57" s="23">
        <v>0</v>
      </c>
      <c r="I57" s="23">
        <v>0</v>
      </c>
      <c r="J57" s="24">
        <v>58267527</v>
      </c>
      <c r="K57" s="25">
        <f t="shared" ref="K57:M120" si="3">IFERROR(D57/$J57,0)</f>
        <v>0.89766927983746414</v>
      </c>
      <c r="L57" s="26">
        <f t="shared" si="3"/>
        <v>3.5717630507984321E-2</v>
      </c>
      <c r="M57" s="26">
        <f t="shared" si="3"/>
        <v>3.3149218774979075E-2</v>
      </c>
      <c r="N57" s="26">
        <f t="shared" si="2"/>
        <v>3.3463870879572422E-2</v>
      </c>
      <c r="O57" s="26">
        <f t="shared" si="2"/>
        <v>0</v>
      </c>
      <c r="P57" s="26">
        <f t="shared" si="2"/>
        <v>0</v>
      </c>
    </row>
    <row r="58" spans="1:16" ht="15" customHeight="1" x14ac:dyDescent="0.2">
      <c r="A58" s="6">
        <v>56</v>
      </c>
      <c r="B58" s="7" t="s">
        <v>170</v>
      </c>
      <c r="C58" s="8" t="s">
        <v>70</v>
      </c>
      <c r="D58" s="9">
        <v>6457800</v>
      </c>
      <c r="E58" s="9">
        <v>115566</v>
      </c>
      <c r="F58" s="9">
        <v>409560</v>
      </c>
      <c r="G58" s="9">
        <v>306480</v>
      </c>
      <c r="H58" s="9">
        <v>0</v>
      </c>
      <c r="I58" s="9">
        <v>0</v>
      </c>
      <c r="J58" s="10">
        <v>7289406</v>
      </c>
      <c r="K58" s="11">
        <f t="shared" si="3"/>
        <v>0.88591580713160989</v>
      </c>
      <c r="L58" s="12">
        <f t="shared" si="3"/>
        <v>1.5853966701813563E-2</v>
      </c>
      <c r="M58" s="12">
        <f t="shared" si="3"/>
        <v>5.6185648048688738E-2</v>
      </c>
      <c r="N58" s="12">
        <f t="shared" si="2"/>
        <v>4.2044578117887796E-2</v>
      </c>
      <c r="O58" s="12">
        <f t="shared" si="2"/>
        <v>0</v>
      </c>
      <c r="P58" s="12">
        <f t="shared" si="2"/>
        <v>0</v>
      </c>
    </row>
    <row r="59" spans="1:16" ht="15" customHeight="1" x14ac:dyDescent="0.2">
      <c r="A59" s="13">
        <v>57</v>
      </c>
      <c r="B59" s="14" t="s">
        <v>170</v>
      </c>
      <c r="C59" s="15" t="s">
        <v>71</v>
      </c>
      <c r="D59" s="16">
        <v>22011930</v>
      </c>
      <c r="E59" s="16">
        <v>663540</v>
      </c>
      <c r="F59" s="16">
        <v>912361</v>
      </c>
      <c r="G59" s="16">
        <v>923139</v>
      </c>
      <c r="H59" s="16">
        <v>0</v>
      </c>
      <c r="I59" s="16">
        <v>0</v>
      </c>
      <c r="J59" s="17">
        <v>24510970</v>
      </c>
      <c r="K59" s="18">
        <f t="shared" si="3"/>
        <v>0.89804401865776828</v>
      </c>
      <c r="L59" s="19">
        <f t="shared" si="3"/>
        <v>2.7071144063250046E-2</v>
      </c>
      <c r="M59" s="19">
        <f t="shared" si="3"/>
        <v>3.7222557899585368E-2</v>
      </c>
      <c r="N59" s="19">
        <f t="shared" si="2"/>
        <v>3.7662279379396243E-2</v>
      </c>
      <c r="O59" s="19">
        <f t="shared" si="2"/>
        <v>0</v>
      </c>
      <c r="P59" s="19">
        <f t="shared" si="2"/>
        <v>0</v>
      </c>
    </row>
    <row r="60" spans="1:16" ht="15" customHeight="1" x14ac:dyDescent="0.2">
      <c r="A60" s="13">
        <v>58</v>
      </c>
      <c r="B60" s="14" t="s">
        <v>170</v>
      </c>
      <c r="C60" s="15" t="s">
        <v>72</v>
      </c>
      <c r="D60" s="16">
        <v>22460307</v>
      </c>
      <c r="E60" s="16">
        <v>1254167</v>
      </c>
      <c r="F60" s="16">
        <v>536305</v>
      </c>
      <c r="G60" s="16">
        <v>1257014</v>
      </c>
      <c r="H60" s="16">
        <v>0</v>
      </c>
      <c r="I60" s="16">
        <v>0</v>
      </c>
      <c r="J60" s="17">
        <v>25507793</v>
      </c>
      <c r="K60" s="18">
        <f t="shared" si="3"/>
        <v>0.88052725690537004</v>
      </c>
      <c r="L60" s="19">
        <f t="shared" si="3"/>
        <v>4.916799348340329E-2</v>
      </c>
      <c r="M60" s="19">
        <f t="shared" si="3"/>
        <v>2.1025143178792456E-2</v>
      </c>
      <c r="N60" s="19">
        <f t="shared" si="2"/>
        <v>4.9279606432434196E-2</v>
      </c>
      <c r="O60" s="19">
        <f t="shared" si="2"/>
        <v>0</v>
      </c>
      <c r="P60" s="19">
        <f t="shared" si="2"/>
        <v>0</v>
      </c>
    </row>
    <row r="61" spans="1:16" ht="15" customHeight="1" x14ac:dyDescent="0.2">
      <c r="A61" s="13">
        <v>59</v>
      </c>
      <c r="B61" s="14" t="s">
        <v>170</v>
      </c>
      <c r="C61" s="15" t="s">
        <v>73</v>
      </c>
      <c r="D61" s="16">
        <v>13568587</v>
      </c>
      <c r="E61" s="16">
        <v>511970</v>
      </c>
      <c r="F61" s="16">
        <v>685290</v>
      </c>
      <c r="G61" s="16">
        <v>715727</v>
      </c>
      <c r="H61" s="16">
        <v>0</v>
      </c>
      <c r="I61" s="16">
        <v>0</v>
      </c>
      <c r="J61" s="17">
        <v>15481574</v>
      </c>
      <c r="K61" s="18">
        <f t="shared" si="3"/>
        <v>0.87643459250332045</v>
      </c>
      <c r="L61" s="19">
        <f t="shared" si="3"/>
        <v>3.3069634909215301E-2</v>
      </c>
      <c r="M61" s="19">
        <f t="shared" si="3"/>
        <v>4.4264879010364189E-2</v>
      </c>
      <c r="N61" s="19">
        <f t="shared" si="2"/>
        <v>4.6230893577100106E-2</v>
      </c>
      <c r="O61" s="19">
        <f t="shared" si="2"/>
        <v>0</v>
      </c>
      <c r="P61" s="19">
        <f t="shared" si="2"/>
        <v>0</v>
      </c>
    </row>
    <row r="62" spans="1:16" ht="15" customHeight="1" x14ac:dyDescent="0.2">
      <c r="A62" s="20">
        <v>60</v>
      </c>
      <c r="B62" s="21" t="s">
        <v>170</v>
      </c>
      <c r="C62" s="22" t="s">
        <v>74</v>
      </c>
      <c r="D62" s="23">
        <v>14072994</v>
      </c>
      <c r="E62" s="23">
        <v>442776</v>
      </c>
      <c r="F62" s="23">
        <v>410818</v>
      </c>
      <c r="G62" s="23">
        <v>2320315</v>
      </c>
      <c r="H62" s="23">
        <v>0</v>
      </c>
      <c r="I62" s="23">
        <v>0</v>
      </c>
      <c r="J62" s="24">
        <v>17246903</v>
      </c>
      <c r="K62" s="25">
        <f t="shared" si="3"/>
        <v>0.81597223571095634</v>
      </c>
      <c r="L62" s="26">
        <f t="shared" si="3"/>
        <v>2.5672783107784626E-2</v>
      </c>
      <c r="M62" s="26">
        <f t="shared" si="3"/>
        <v>2.3819812751309611E-2</v>
      </c>
      <c r="N62" s="26">
        <f t="shared" si="2"/>
        <v>0.13453516842994942</v>
      </c>
      <c r="O62" s="26">
        <f t="shared" si="2"/>
        <v>0</v>
      </c>
      <c r="P62" s="26">
        <f t="shared" si="2"/>
        <v>0</v>
      </c>
    </row>
    <row r="63" spans="1:16" ht="15" customHeight="1" x14ac:dyDescent="0.2">
      <c r="A63" s="6">
        <v>61</v>
      </c>
      <c r="B63" s="7" t="s">
        <v>170</v>
      </c>
      <c r="C63" s="8" t="s">
        <v>75</v>
      </c>
      <c r="D63" s="9">
        <v>11249373</v>
      </c>
      <c r="E63" s="9">
        <v>594037</v>
      </c>
      <c r="F63" s="9">
        <v>267605</v>
      </c>
      <c r="G63" s="9">
        <v>711373</v>
      </c>
      <c r="H63" s="9">
        <v>0</v>
      </c>
      <c r="I63" s="9">
        <v>0</v>
      </c>
      <c r="J63" s="10">
        <v>12822388</v>
      </c>
      <c r="K63" s="11">
        <f t="shared" si="3"/>
        <v>0.87732277326189168</v>
      </c>
      <c r="L63" s="12">
        <f t="shared" si="3"/>
        <v>4.6328109865338654E-2</v>
      </c>
      <c r="M63" s="12">
        <f t="shared" si="3"/>
        <v>2.0870137450215983E-2</v>
      </c>
      <c r="N63" s="12">
        <f t="shared" si="2"/>
        <v>5.547897942255374E-2</v>
      </c>
      <c r="O63" s="12">
        <f t="shared" si="2"/>
        <v>0</v>
      </c>
      <c r="P63" s="12">
        <f t="shared" si="2"/>
        <v>0</v>
      </c>
    </row>
    <row r="64" spans="1:16" ht="15" customHeight="1" x14ac:dyDescent="0.2">
      <c r="A64" s="13">
        <v>62</v>
      </c>
      <c r="B64" s="14" t="s">
        <v>170</v>
      </c>
      <c r="C64" s="15" t="s">
        <v>76</v>
      </c>
      <c r="D64" s="16">
        <v>5649289</v>
      </c>
      <c r="E64" s="16">
        <v>162943</v>
      </c>
      <c r="F64" s="16">
        <v>133104</v>
      </c>
      <c r="G64" s="16">
        <v>337725</v>
      </c>
      <c r="H64" s="16">
        <v>0</v>
      </c>
      <c r="I64" s="16">
        <v>0</v>
      </c>
      <c r="J64" s="17">
        <v>6283061</v>
      </c>
      <c r="K64" s="18">
        <f t="shared" si="3"/>
        <v>0.89913005778552846</v>
      </c>
      <c r="L64" s="19">
        <f t="shared" si="3"/>
        <v>2.5933696967131149E-2</v>
      </c>
      <c r="M64" s="19">
        <f t="shared" si="3"/>
        <v>2.1184578663170705E-2</v>
      </c>
      <c r="N64" s="19">
        <f t="shared" si="2"/>
        <v>5.3751666584169723E-2</v>
      </c>
      <c r="O64" s="19">
        <f t="shared" si="2"/>
        <v>0</v>
      </c>
      <c r="P64" s="19">
        <f t="shared" si="2"/>
        <v>0</v>
      </c>
    </row>
    <row r="65" spans="1:16" ht="15" customHeight="1" x14ac:dyDescent="0.2">
      <c r="A65" s="13">
        <v>63</v>
      </c>
      <c r="B65" s="14" t="s">
        <v>170</v>
      </c>
      <c r="C65" s="15" t="s">
        <v>77</v>
      </c>
      <c r="D65" s="16">
        <v>6330992</v>
      </c>
      <c r="E65" s="16">
        <v>350593</v>
      </c>
      <c r="F65" s="16">
        <v>80067</v>
      </c>
      <c r="G65" s="16">
        <v>222551</v>
      </c>
      <c r="H65" s="16">
        <v>0</v>
      </c>
      <c r="I65" s="16">
        <v>0</v>
      </c>
      <c r="J65" s="17">
        <v>6984203</v>
      </c>
      <c r="K65" s="18">
        <f t="shared" si="3"/>
        <v>0.90647307931914345</v>
      </c>
      <c r="L65" s="19">
        <f t="shared" si="3"/>
        <v>5.0197996822257313E-2</v>
      </c>
      <c r="M65" s="19">
        <f t="shared" si="3"/>
        <v>1.146401386099459E-2</v>
      </c>
      <c r="N65" s="19">
        <f t="shared" si="2"/>
        <v>3.1864909997604593E-2</v>
      </c>
      <c r="O65" s="19">
        <f t="shared" si="2"/>
        <v>0</v>
      </c>
      <c r="P65" s="19">
        <f t="shared" si="2"/>
        <v>0</v>
      </c>
    </row>
    <row r="66" spans="1:16" ht="15" customHeight="1" x14ac:dyDescent="0.2">
      <c r="A66" s="13">
        <v>64</v>
      </c>
      <c r="B66" s="14" t="s">
        <v>170</v>
      </c>
      <c r="C66" s="15" t="s">
        <v>78</v>
      </c>
      <c r="D66" s="16">
        <v>6553651</v>
      </c>
      <c r="E66" s="16">
        <v>204385</v>
      </c>
      <c r="F66" s="16">
        <v>251835</v>
      </c>
      <c r="G66" s="16">
        <v>340599</v>
      </c>
      <c r="H66" s="16">
        <v>0</v>
      </c>
      <c r="I66" s="16">
        <v>0</v>
      </c>
      <c r="J66" s="17">
        <v>7350470</v>
      </c>
      <c r="K66" s="18">
        <f t="shared" si="3"/>
        <v>0.8915961836453995</v>
      </c>
      <c r="L66" s="19">
        <f t="shared" si="3"/>
        <v>2.7805704941316678E-2</v>
      </c>
      <c r="M66" s="19">
        <f t="shared" si="3"/>
        <v>3.4261074461905155E-2</v>
      </c>
      <c r="N66" s="19">
        <f t="shared" si="2"/>
        <v>4.633703695137862E-2</v>
      </c>
      <c r="O66" s="19">
        <f t="shared" si="2"/>
        <v>0</v>
      </c>
      <c r="P66" s="19">
        <f t="shared" si="2"/>
        <v>0</v>
      </c>
    </row>
    <row r="67" spans="1:16" ht="15" customHeight="1" x14ac:dyDescent="0.2">
      <c r="A67" s="20">
        <v>65</v>
      </c>
      <c r="B67" s="21" t="s">
        <v>170</v>
      </c>
      <c r="C67" s="22" t="s">
        <v>79</v>
      </c>
      <c r="D67" s="23">
        <v>19865099</v>
      </c>
      <c r="E67" s="23">
        <v>531665</v>
      </c>
      <c r="F67" s="23">
        <v>1597536</v>
      </c>
      <c r="G67" s="23">
        <v>4084350</v>
      </c>
      <c r="H67" s="23">
        <v>0</v>
      </c>
      <c r="I67" s="23">
        <v>0</v>
      </c>
      <c r="J67" s="24">
        <v>26078650</v>
      </c>
      <c r="K67" s="25">
        <f t="shared" si="3"/>
        <v>0.76173801174523992</v>
      </c>
      <c r="L67" s="26">
        <f t="shared" si="3"/>
        <v>2.0386983221907577E-2</v>
      </c>
      <c r="M67" s="26">
        <f t="shared" si="3"/>
        <v>6.12583856909771E-2</v>
      </c>
      <c r="N67" s="26">
        <f t="shared" si="2"/>
        <v>0.15661661934187543</v>
      </c>
      <c r="O67" s="26">
        <f t="shared" si="2"/>
        <v>0</v>
      </c>
      <c r="P67" s="26">
        <f t="shared" si="2"/>
        <v>0</v>
      </c>
    </row>
    <row r="68" spans="1:16" ht="15" customHeight="1" x14ac:dyDescent="0.2">
      <c r="A68" s="6">
        <v>66</v>
      </c>
      <c r="B68" s="7" t="s">
        <v>170</v>
      </c>
      <c r="C68" s="8" t="s">
        <v>80</v>
      </c>
      <c r="D68" s="9">
        <v>5643152</v>
      </c>
      <c r="E68" s="9">
        <v>160972</v>
      </c>
      <c r="F68" s="9">
        <v>342103</v>
      </c>
      <c r="G68" s="9">
        <v>393684</v>
      </c>
      <c r="H68" s="9">
        <v>0</v>
      </c>
      <c r="I68" s="9">
        <v>0</v>
      </c>
      <c r="J68" s="10">
        <v>6539911</v>
      </c>
      <c r="K68" s="11">
        <f t="shared" si="3"/>
        <v>0.86287902083071166</v>
      </c>
      <c r="L68" s="12">
        <f t="shared" si="3"/>
        <v>2.4613790615805015E-2</v>
      </c>
      <c r="M68" s="12">
        <f t="shared" si="3"/>
        <v>5.2310039081571599E-2</v>
      </c>
      <c r="N68" s="12">
        <f t="shared" si="2"/>
        <v>6.0197149471911772E-2</v>
      </c>
      <c r="O68" s="12">
        <f t="shared" si="2"/>
        <v>0</v>
      </c>
      <c r="P68" s="12">
        <f t="shared" si="2"/>
        <v>0</v>
      </c>
    </row>
    <row r="69" spans="1:16" ht="15" customHeight="1" x14ac:dyDescent="0.2">
      <c r="A69" s="13">
        <v>67</v>
      </c>
      <c r="B69" s="14" t="s">
        <v>170</v>
      </c>
      <c r="C69" s="15" t="s">
        <v>81</v>
      </c>
      <c r="D69" s="16">
        <v>12087157</v>
      </c>
      <c r="E69" s="16">
        <v>241592</v>
      </c>
      <c r="F69" s="16">
        <v>213291</v>
      </c>
      <c r="G69" s="16">
        <v>470659</v>
      </c>
      <c r="H69" s="16">
        <v>0</v>
      </c>
      <c r="I69" s="16">
        <v>0</v>
      </c>
      <c r="J69" s="17">
        <v>13012699</v>
      </c>
      <c r="K69" s="18">
        <f t="shared" si="3"/>
        <v>0.92887394075587237</v>
      </c>
      <c r="L69" s="19">
        <f t="shared" si="3"/>
        <v>1.8565864007151784E-2</v>
      </c>
      <c r="M69" s="19">
        <f t="shared" si="3"/>
        <v>1.6390988525900738E-2</v>
      </c>
      <c r="N69" s="19">
        <f t="shared" si="2"/>
        <v>3.6169206711075083E-2</v>
      </c>
      <c r="O69" s="19">
        <f t="shared" si="2"/>
        <v>0</v>
      </c>
      <c r="P69" s="19">
        <f t="shared" si="2"/>
        <v>0</v>
      </c>
    </row>
    <row r="70" spans="1:16" ht="15" customHeight="1" x14ac:dyDescent="0.2">
      <c r="A70" s="13">
        <v>68</v>
      </c>
      <c r="B70" s="14" t="s">
        <v>170</v>
      </c>
      <c r="C70" s="15" t="s">
        <v>82</v>
      </c>
      <c r="D70" s="16">
        <v>2902826</v>
      </c>
      <c r="E70" s="16">
        <v>91930</v>
      </c>
      <c r="F70" s="16">
        <v>121400</v>
      </c>
      <c r="G70" s="16">
        <v>240755</v>
      </c>
      <c r="H70" s="16">
        <v>0</v>
      </c>
      <c r="I70" s="16">
        <v>0</v>
      </c>
      <c r="J70" s="17">
        <v>3356911</v>
      </c>
      <c r="K70" s="18">
        <f t="shared" si="3"/>
        <v>0.86473129612313226</v>
      </c>
      <c r="L70" s="19">
        <f t="shared" si="3"/>
        <v>2.7385295588712361E-2</v>
      </c>
      <c r="M70" s="19">
        <f t="shared" si="3"/>
        <v>3.6164199765796594E-2</v>
      </c>
      <c r="N70" s="19">
        <f t="shared" si="2"/>
        <v>7.1719208522358802E-2</v>
      </c>
      <c r="O70" s="19">
        <f t="shared" si="2"/>
        <v>0</v>
      </c>
      <c r="P70" s="19">
        <f t="shared" si="2"/>
        <v>0</v>
      </c>
    </row>
    <row r="71" spans="1:16" ht="15" customHeight="1" x14ac:dyDescent="0.2">
      <c r="A71" s="13">
        <v>69</v>
      </c>
      <c r="B71" s="14" t="s">
        <v>171</v>
      </c>
      <c r="C71" s="15" t="s">
        <v>83</v>
      </c>
      <c r="D71" s="16">
        <v>7946186</v>
      </c>
      <c r="E71" s="16">
        <v>252353</v>
      </c>
      <c r="F71" s="16">
        <v>114030</v>
      </c>
      <c r="G71" s="16">
        <v>418454</v>
      </c>
      <c r="H71" s="16">
        <v>0</v>
      </c>
      <c r="I71" s="16">
        <v>0</v>
      </c>
      <c r="J71" s="17">
        <v>8731023</v>
      </c>
      <c r="K71" s="18">
        <f t="shared" si="3"/>
        <v>0.91010938809804987</v>
      </c>
      <c r="L71" s="19">
        <f t="shared" si="3"/>
        <v>2.8903027743713422E-2</v>
      </c>
      <c r="M71" s="19">
        <f t="shared" si="3"/>
        <v>1.3060325233366124E-2</v>
      </c>
      <c r="N71" s="19">
        <f t="shared" si="2"/>
        <v>4.7927258924870542E-2</v>
      </c>
      <c r="O71" s="19">
        <f t="shared" si="2"/>
        <v>0</v>
      </c>
      <c r="P71" s="19">
        <f t="shared" si="2"/>
        <v>0</v>
      </c>
    </row>
    <row r="72" spans="1:16" ht="15" customHeight="1" x14ac:dyDescent="0.2">
      <c r="A72" s="20">
        <v>396</v>
      </c>
      <c r="B72" s="21"/>
      <c r="C72" s="22" t="s">
        <v>84</v>
      </c>
      <c r="D72" s="23">
        <v>36633505</v>
      </c>
      <c r="E72" s="23">
        <v>1290287</v>
      </c>
      <c r="F72" s="23">
        <v>2833337</v>
      </c>
      <c r="G72" s="23">
        <v>836014</v>
      </c>
      <c r="H72" s="23">
        <v>0</v>
      </c>
      <c r="I72" s="23">
        <v>0</v>
      </c>
      <c r="J72" s="24">
        <v>41593143</v>
      </c>
      <c r="K72" s="25">
        <f t="shared" si="3"/>
        <v>0.88075827787286953</v>
      </c>
      <c r="L72" s="26">
        <f t="shared" si="3"/>
        <v>3.1021627771673808E-2</v>
      </c>
      <c r="M72" s="26">
        <f t="shared" si="3"/>
        <v>6.8120290885447146E-2</v>
      </c>
      <c r="N72" s="26">
        <f t="shared" si="2"/>
        <v>2.0099803470009468E-2</v>
      </c>
      <c r="O72" s="26">
        <f t="shared" si="2"/>
        <v>0</v>
      </c>
      <c r="P72" s="26">
        <f t="shared" si="2"/>
        <v>0</v>
      </c>
    </row>
    <row r="73" spans="1:16" ht="15" customHeight="1" thickBot="1" x14ac:dyDescent="0.25">
      <c r="A73" s="27"/>
      <c r="B73" s="28"/>
      <c r="C73" s="29" t="s">
        <v>85</v>
      </c>
      <c r="D73" s="30">
        <f>SUM(D3:D72)</f>
        <v>1796032528</v>
      </c>
      <c r="E73" s="30">
        <f t="shared" ref="E73:J73" si="4">SUM(E3:E72)</f>
        <v>57963276</v>
      </c>
      <c r="F73" s="30">
        <f t="shared" si="4"/>
        <v>60007155</v>
      </c>
      <c r="G73" s="30">
        <f t="shared" si="4"/>
        <v>129633613</v>
      </c>
      <c r="H73" s="30">
        <f t="shared" si="4"/>
        <v>3404</v>
      </c>
      <c r="I73" s="30">
        <f t="shared" si="4"/>
        <v>1822375</v>
      </c>
      <c r="J73" s="31">
        <f t="shared" si="4"/>
        <v>2045462351</v>
      </c>
      <c r="K73" s="32">
        <f>IFERROR(D73/$J73,0)</f>
        <v>0.87805699631769951</v>
      </c>
      <c r="L73" s="33">
        <f>IFERROR(E73/$J73,0)</f>
        <v>2.8337493462865501E-2</v>
      </c>
      <c r="M73" s="33">
        <f t="shared" si="3"/>
        <v>2.9336719383108313E-2</v>
      </c>
      <c r="N73" s="33">
        <f t="shared" si="2"/>
        <v>6.3376191175859978E-2</v>
      </c>
      <c r="O73" s="33">
        <f t="shared" si="2"/>
        <v>1.6641714272256484E-6</v>
      </c>
      <c r="P73" s="33">
        <f t="shared" si="2"/>
        <v>8.9093548903946553E-4</v>
      </c>
    </row>
    <row r="74" spans="1:16" ht="8.25" customHeight="1" thickTop="1" x14ac:dyDescent="0.2">
      <c r="A74" s="34"/>
      <c r="B74" s="35"/>
      <c r="C74" s="36"/>
      <c r="D74" s="36"/>
      <c r="E74" s="36"/>
      <c r="F74" s="36"/>
      <c r="G74" s="36"/>
      <c r="H74" s="36"/>
      <c r="I74" s="36"/>
      <c r="J74" s="37"/>
      <c r="K74" s="36"/>
      <c r="L74" s="36"/>
      <c r="M74" s="36"/>
      <c r="N74" s="36"/>
      <c r="O74" s="37"/>
      <c r="P74" s="37"/>
    </row>
    <row r="75" spans="1:16" ht="15" customHeight="1" x14ac:dyDescent="0.2">
      <c r="A75" s="13">
        <v>318001</v>
      </c>
      <c r="B75" s="14"/>
      <c r="C75" s="15" t="s">
        <v>86</v>
      </c>
      <c r="D75" s="16">
        <v>3296642</v>
      </c>
      <c r="E75" s="16">
        <v>0</v>
      </c>
      <c r="F75" s="16">
        <v>0</v>
      </c>
      <c r="G75" s="16">
        <v>86972</v>
      </c>
      <c r="H75" s="16">
        <v>0</v>
      </c>
      <c r="I75" s="16">
        <v>0</v>
      </c>
      <c r="J75" s="17">
        <v>3383614</v>
      </c>
      <c r="K75" s="18">
        <f t="shared" ref="K75:P78" si="5">IFERROR(D75/$J75,0)</f>
        <v>0.97429612243004082</v>
      </c>
      <c r="L75" s="19">
        <f t="shared" si="5"/>
        <v>0</v>
      </c>
      <c r="M75" s="19">
        <f t="shared" si="5"/>
        <v>0</v>
      </c>
      <c r="N75" s="19">
        <f t="shared" si="5"/>
        <v>2.5703877569959222E-2</v>
      </c>
      <c r="O75" s="19">
        <f t="shared" si="5"/>
        <v>0</v>
      </c>
      <c r="P75" s="19">
        <f t="shared" si="5"/>
        <v>0</v>
      </c>
    </row>
    <row r="76" spans="1:16" ht="15" customHeight="1" x14ac:dyDescent="0.2">
      <c r="A76" s="13">
        <v>319001</v>
      </c>
      <c r="B76" s="14"/>
      <c r="C76" s="15" t="s">
        <v>87</v>
      </c>
      <c r="D76" s="16">
        <v>787427</v>
      </c>
      <c r="E76" s="16">
        <v>0</v>
      </c>
      <c r="F76" s="16">
        <v>41125</v>
      </c>
      <c r="G76" s="16">
        <v>100765</v>
      </c>
      <c r="H76" s="16">
        <v>0</v>
      </c>
      <c r="I76" s="16">
        <v>0</v>
      </c>
      <c r="J76" s="17">
        <v>929317</v>
      </c>
      <c r="K76" s="18">
        <f t="shared" si="5"/>
        <v>0.8473179765354556</v>
      </c>
      <c r="L76" s="19">
        <f t="shared" si="5"/>
        <v>0</v>
      </c>
      <c r="M76" s="19">
        <f t="shared" si="5"/>
        <v>4.4252929839871648E-2</v>
      </c>
      <c r="N76" s="19">
        <f t="shared" si="5"/>
        <v>0.10842909362467275</v>
      </c>
      <c r="O76" s="19">
        <f t="shared" si="5"/>
        <v>0</v>
      </c>
      <c r="P76" s="19">
        <f t="shared" si="5"/>
        <v>0</v>
      </c>
    </row>
    <row r="77" spans="1:16" ht="15" customHeight="1" x14ac:dyDescent="0.2">
      <c r="A77" s="20" t="s">
        <v>88</v>
      </c>
      <c r="B77" s="21"/>
      <c r="C77" s="22" t="s">
        <v>89</v>
      </c>
      <c r="D77" s="23">
        <v>1074192</v>
      </c>
      <c r="E77" s="23">
        <v>8113</v>
      </c>
      <c r="F77" s="23">
        <v>175712</v>
      </c>
      <c r="G77" s="23">
        <v>0</v>
      </c>
      <c r="H77" s="23">
        <v>0</v>
      </c>
      <c r="I77" s="23">
        <v>0</v>
      </c>
      <c r="J77" s="24">
        <v>1258017</v>
      </c>
      <c r="K77" s="25">
        <f t="shared" si="5"/>
        <v>0.85387717336093227</v>
      </c>
      <c r="L77" s="26">
        <f t="shared" si="5"/>
        <v>6.4490384470162164E-3</v>
      </c>
      <c r="M77" s="26">
        <f t="shared" si="5"/>
        <v>0.13967378819205145</v>
      </c>
      <c r="N77" s="26">
        <f t="shared" si="5"/>
        <v>0</v>
      </c>
      <c r="O77" s="26">
        <f t="shared" si="5"/>
        <v>0</v>
      </c>
      <c r="P77" s="26">
        <f t="shared" si="5"/>
        <v>0</v>
      </c>
    </row>
    <row r="78" spans="1:16" ht="15" customHeight="1" thickBot="1" x14ac:dyDescent="0.25">
      <c r="A78" s="27"/>
      <c r="B78" s="28"/>
      <c r="C78" s="29" t="s">
        <v>90</v>
      </c>
      <c r="D78" s="30">
        <f>SUM(D75:D77)</f>
        <v>5158261</v>
      </c>
      <c r="E78" s="30">
        <f t="shared" ref="E78:J78" si="6">SUM(E75:E77)</f>
        <v>8113</v>
      </c>
      <c r="F78" s="30">
        <f t="shared" si="6"/>
        <v>216837</v>
      </c>
      <c r="G78" s="30">
        <f t="shared" si="6"/>
        <v>187737</v>
      </c>
      <c r="H78" s="30">
        <f t="shared" si="6"/>
        <v>0</v>
      </c>
      <c r="I78" s="30">
        <f t="shared" si="6"/>
        <v>0</v>
      </c>
      <c r="J78" s="31">
        <f t="shared" si="6"/>
        <v>5570948</v>
      </c>
      <c r="K78" s="32">
        <f t="shared" si="5"/>
        <v>0.92592158462078622</v>
      </c>
      <c r="L78" s="33">
        <f t="shared" si="5"/>
        <v>1.4563051028298954E-3</v>
      </c>
      <c r="M78" s="33">
        <f t="shared" si="5"/>
        <v>3.8922818881095285E-2</v>
      </c>
      <c r="N78" s="33">
        <f t="shared" si="5"/>
        <v>3.3699291395288558E-2</v>
      </c>
      <c r="O78" s="33">
        <f t="shared" si="5"/>
        <v>0</v>
      </c>
      <c r="P78" s="33">
        <f t="shared" si="5"/>
        <v>0</v>
      </c>
    </row>
    <row r="79" spans="1:16" ht="8.25" customHeight="1" thickTop="1" x14ac:dyDescent="0.2">
      <c r="A79" s="34"/>
      <c r="B79" s="35"/>
      <c r="C79" s="36"/>
      <c r="D79" s="36"/>
      <c r="E79" s="36"/>
      <c r="F79" s="36"/>
      <c r="G79" s="36"/>
      <c r="H79" s="36"/>
      <c r="I79" s="36"/>
      <c r="J79" s="37"/>
      <c r="K79" s="36"/>
      <c r="L79" s="36"/>
      <c r="M79" s="36"/>
      <c r="N79" s="36"/>
      <c r="O79" s="37"/>
      <c r="P79" s="37"/>
    </row>
    <row r="80" spans="1:16" ht="15" customHeight="1" x14ac:dyDescent="0.2">
      <c r="A80" s="6">
        <v>321001</v>
      </c>
      <c r="B80" s="7"/>
      <c r="C80" s="8" t="s">
        <v>91</v>
      </c>
      <c r="D80" s="9">
        <v>550471</v>
      </c>
      <c r="E80" s="9">
        <v>7163</v>
      </c>
      <c r="F80" s="9">
        <v>24104</v>
      </c>
      <c r="G80" s="9">
        <v>12700</v>
      </c>
      <c r="H80" s="9">
        <v>0</v>
      </c>
      <c r="I80" s="9">
        <v>0</v>
      </c>
      <c r="J80" s="10">
        <v>594438</v>
      </c>
      <c r="K80" s="11">
        <f t="shared" ref="K80:P120" si="7">IFERROR(D80/$J80,0)</f>
        <v>0.92603602057741929</v>
      </c>
      <c r="L80" s="12">
        <f t="shared" si="7"/>
        <v>1.2050037177973144E-2</v>
      </c>
      <c r="M80" s="12">
        <f t="shared" si="7"/>
        <v>4.0549224645799901E-2</v>
      </c>
      <c r="N80" s="12">
        <f t="shared" si="7"/>
        <v>2.1364717598807613E-2</v>
      </c>
      <c r="O80" s="12">
        <f t="shared" si="7"/>
        <v>0</v>
      </c>
      <c r="P80" s="12">
        <f t="shared" si="7"/>
        <v>0</v>
      </c>
    </row>
    <row r="81" spans="1:16" ht="15" customHeight="1" x14ac:dyDescent="0.2">
      <c r="A81" s="13">
        <v>329001</v>
      </c>
      <c r="B81" s="14"/>
      <c r="C81" s="15" t="s">
        <v>92</v>
      </c>
      <c r="D81" s="16">
        <v>730250</v>
      </c>
      <c r="E81" s="16">
        <v>0</v>
      </c>
      <c r="F81" s="16">
        <v>0</v>
      </c>
      <c r="G81" s="16">
        <v>72556</v>
      </c>
      <c r="H81" s="16">
        <v>0</v>
      </c>
      <c r="I81" s="16">
        <v>0</v>
      </c>
      <c r="J81" s="17">
        <v>802806</v>
      </c>
      <c r="K81" s="18">
        <f t="shared" si="7"/>
        <v>0.90962200083208145</v>
      </c>
      <c r="L81" s="19">
        <f t="shared" si="7"/>
        <v>0</v>
      </c>
      <c r="M81" s="19">
        <f t="shared" si="7"/>
        <v>0</v>
      </c>
      <c r="N81" s="19">
        <f t="shared" si="7"/>
        <v>9.0377999167918527E-2</v>
      </c>
      <c r="O81" s="19">
        <f t="shared" si="7"/>
        <v>0</v>
      </c>
      <c r="P81" s="19">
        <f t="shared" si="7"/>
        <v>0</v>
      </c>
    </row>
    <row r="82" spans="1:16" ht="15" customHeight="1" x14ac:dyDescent="0.2">
      <c r="A82" s="13">
        <v>331001</v>
      </c>
      <c r="B82" s="14"/>
      <c r="C82" s="15" t="s">
        <v>93</v>
      </c>
      <c r="D82" s="16">
        <v>1048177</v>
      </c>
      <c r="E82" s="16">
        <v>11139</v>
      </c>
      <c r="F82" s="16">
        <v>26652</v>
      </c>
      <c r="G82" s="16">
        <v>42721</v>
      </c>
      <c r="H82" s="16">
        <v>0</v>
      </c>
      <c r="I82" s="16">
        <v>0</v>
      </c>
      <c r="J82" s="17">
        <v>1128689</v>
      </c>
      <c r="K82" s="18">
        <f t="shared" si="7"/>
        <v>0.92866768436655267</v>
      </c>
      <c r="L82" s="19">
        <f t="shared" si="7"/>
        <v>9.8689718779929637E-3</v>
      </c>
      <c r="M82" s="19">
        <f t="shared" si="7"/>
        <v>2.3613236241338403E-2</v>
      </c>
      <c r="N82" s="19">
        <f t="shared" si="7"/>
        <v>3.7850107514115931E-2</v>
      </c>
      <c r="O82" s="19">
        <f t="shared" si="7"/>
        <v>0</v>
      </c>
      <c r="P82" s="19">
        <f t="shared" si="7"/>
        <v>0</v>
      </c>
    </row>
    <row r="83" spans="1:16" ht="15" customHeight="1" x14ac:dyDescent="0.2">
      <c r="A83" s="13">
        <v>333001</v>
      </c>
      <c r="B83" s="14"/>
      <c r="C83" s="15" t="s">
        <v>94</v>
      </c>
      <c r="D83" s="16">
        <v>1191312</v>
      </c>
      <c r="E83" s="16">
        <v>13657</v>
      </c>
      <c r="F83" s="16">
        <v>0</v>
      </c>
      <c r="G83" s="16">
        <v>0</v>
      </c>
      <c r="H83" s="16">
        <v>0</v>
      </c>
      <c r="I83" s="16">
        <v>0</v>
      </c>
      <c r="J83" s="17">
        <v>1204969</v>
      </c>
      <c r="K83" s="18">
        <f t="shared" si="7"/>
        <v>0.98866609846394393</v>
      </c>
      <c r="L83" s="19">
        <f t="shared" si="7"/>
        <v>1.1333901536056115E-2</v>
      </c>
      <c r="M83" s="19">
        <f t="shared" si="7"/>
        <v>0</v>
      </c>
      <c r="N83" s="19">
        <f t="shared" si="7"/>
        <v>0</v>
      </c>
      <c r="O83" s="19">
        <f t="shared" si="7"/>
        <v>0</v>
      </c>
      <c r="P83" s="19">
        <f t="shared" si="7"/>
        <v>0</v>
      </c>
    </row>
    <row r="84" spans="1:16" ht="15" customHeight="1" x14ac:dyDescent="0.2">
      <c r="A84" s="20">
        <v>336001</v>
      </c>
      <c r="B84" s="21"/>
      <c r="C84" s="22" t="s">
        <v>95</v>
      </c>
      <c r="D84" s="23">
        <v>1681497</v>
      </c>
      <c r="E84" s="23">
        <v>0</v>
      </c>
      <c r="F84" s="23">
        <v>1969</v>
      </c>
      <c r="G84" s="23">
        <v>17865</v>
      </c>
      <c r="H84" s="23">
        <v>0</v>
      </c>
      <c r="I84" s="23">
        <v>0</v>
      </c>
      <c r="J84" s="24">
        <v>1701331</v>
      </c>
      <c r="K84" s="25">
        <f t="shared" si="7"/>
        <v>0.9883420686509562</v>
      </c>
      <c r="L84" s="26">
        <f t="shared" si="7"/>
        <v>0</v>
      </c>
      <c r="M84" s="26">
        <f t="shared" si="7"/>
        <v>1.1573291734530201E-3</v>
      </c>
      <c r="N84" s="26">
        <f t="shared" si="7"/>
        <v>1.0500602175590758E-2</v>
      </c>
      <c r="O84" s="26">
        <f t="shared" si="7"/>
        <v>0</v>
      </c>
      <c r="P84" s="26">
        <f t="shared" si="7"/>
        <v>0</v>
      </c>
    </row>
    <row r="85" spans="1:16" ht="15" customHeight="1" x14ac:dyDescent="0.2">
      <c r="A85" s="6">
        <v>337001</v>
      </c>
      <c r="B85" s="7"/>
      <c r="C85" s="8" t="s">
        <v>96</v>
      </c>
      <c r="D85" s="9">
        <v>1519217</v>
      </c>
      <c r="E85" s="9">
        <v>0</v>
      </c>
      <c r="F85" s="9">
        <v>46036</v>
      </c>
      <c r="G85" s="9">
        <v>3065</v>
      </c>
      <c r="H85" s="9">
        <v>0</v>
      </c>
      <c r="I85" s="9">
        <v>0</v>
      </c>
      <c r="J85" s="10">
        <v>1568318</v>
      </c>
      <c r="K85" s="11">
        <f t="shared" si="7"/>
        <v>0.96869193620171423</v>
      </c>
      <c r="L85" s="12">
        <f t="shared" si="7"/>
        <v>0</v>
      </c>
      <c r="M85" s="12">
        <f t="shared" si="7"/>
        <v>2.9353740759208272E-2</v>
      </c>
      <c r="N85" s="12">
        <f t="shared" si="7"/>
        <v>1.9543230390775342E-3</v>
      </c>
      <c r="O85" s="12">
        <f t="shared" si="7"/>
        <v>0</v>
      </c>
      <c r="P85" s="12">
        <f t="shared" si="7"/>
        <v>0</v>
      </c>
    </row>
    <row r="86" spans="1:16" ht="15" customHeight="1" x14ac:dyDescent="0.2">
      <c r="A86" s="13">
        <v>339001</v>
      </c>
      <c r="B86" s="14"/>
      <c r="C86" s="15" t="s">
        <v>97</v>
      </c>
      <c r="D86" s="16">
        <v>457304</v>
      </c>
      <c r="E86" s="16">
        <v>8617</v>
      </c>
      <c r="F86" s="16">
        <v>18955</v>
      </c>
      <c r="G86" s="16">
        <v>0</v>
      </c>
      <c r="H86" s="16">
        <v>0</v>
      </c>
      <c r="I86" s="16">
        <v>0</v>
      </c>
      <c r="J86" s="17">
        <v>484876</v>
      </c>
      <c r="K86" s="18">
        <f t="shared" si="7"/>
        <v>0.94313597703330332</v>
      </c>
      <c r="L86" s="19">
        <f t="shared" si="7"/>
        <v>1.7771553964312525E-2</v>
      </c>
      <c r="M86" s="19">
        <f t="shared" si="7"/>
        <v>3.9092469002384111E-2</v>
      </c>
      <c r="N86" s="19">
        <f t="shared" si="7"/>
        <v>0</v>
      </c>
      <c r="O86" s="19">
        <f t="shared" si="7"/>
        <v>0</v>
      </c>
      <c r="P86" s="19">
        <f t="shared" si="7"/>
        <v>0</v>
      </c>
    </row>
    <row r="87" spans="1:16" ht="15" customHeight="1" x14ac:dyDescent="0.2">
      <c r="A87" s="13">
        <v>340001</v>
      </c>
      <c r="B87" s="14"/>
      <c r="C87" s="15" t="s">
        <v>98</v>
      </c>
      <c r="D87" s="16">
        <v>328331</v>
      </c>
      <c r="E87" s="16">
        <v>3449</v>
      </c>
      <c r="F87" s="16">
        <v>3003</v>
      </c>
      <c r="G87" s="16">
        <v>0</v>
      </c>
      <c r="H87" s="16">
        <v>0</v>
      </c>
      <c r="I87" s="16">
        <v>0</v>
      </c>
      <c r="J87" s="17">
        <v>334783</v>
      </c>
      <c r="K87" s="18">
        <f t="shared" si="7"/>
        <v>0.98072781473372306</v>
      </c>
      <c r="L87" s="19">
        <f t="shared" si="7"/>
        <v>1.0302195750680291E-2</v>
      </c>
      <c r="M87" s="19">
        <f t="shared" si="7"/>
        <v>8.9699895155966707E-3</v>
      </c>
      <c r="N87" s="19">
        <f t="shared" si="7"/>
        <v>0</v>
      </c>
      <c r="O87" s="19">
        <f t="shared" si="7"/>
        <v>0</v>
      </c>
      <c r="P87" s="19">
        <f t="shared" si="7"/>
        <v>0</v>
      </c>
    </row>
    <row r="88" spans="1:16" ht="15" customHeight="1" x14ac:dyDescent="0.2">
      <c r="A88" s="13">
        <v>341001</v>
      </c>
      <c r="B88" s="14"/>
      <c r="C88" s="15" t="s">
        <v>99</v>
      </c>
      <c r="D88" s="16">
        <v>1413174</v>
      </c>
      <c r="E88" s="16">
        <v>33315</v>
      </c>
      <c r="F88" s="16">
        <v>55868</v>
      </c>
      <c r="G88" s="16">
        <v>26841</v>
      </c>
      <c r="H88" s="16">
        <v>0</v>
      </c>
      <c r="I88" s="16">
        <v>0</v>
      </c>
      <c r="J88" s="17">
        <v>1529198</v>
      </c>
      <c r="K88" s="18">
        <f t="shared" si="7"/>
        <v>0.92412754921207063</v>
      </c>
      <c r="L88" s="19">
        <f t="shared" si="7"/>
        <v>2.1785929618008917E-2</v>
      </c>
      <c r="M88" s="19">
        <f t="shared" si="7"/>
        <v>3.6534183277770436E-2</v>
      </c>
      <c r="N88" s="19">
        <f t="shared" si="7"/>
        <v>1.7552337892150004E-2</v>
      </c>
      <c r="O88" s="19">
        <f t="shared" si="7"/>
        <v>0</v>
      </c>
      <c r="P88" s="19">
        <f t="shared" si="7"/>
        <v>0</v>
      </c>
    </row>
    <row r="89" spans="1:16" ht="15" customHeight="1" x14ac:dyDescent="0.2">
      <c r="A89" s="20">
        <v>343001</v>
      </c>
      <c r="B89" s="21"/>
      <c r="C89" s="22" t="s">
        <v>100</v>
      </c>
      <c r="D89" s="23">
        <v>940176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24">
        <v>940176</v>
      </c>
      <c r="K89" s="25">
        <f t="shared" si="7"/>
        <v>1</v>
      </c>
      <c r="L89" s="26">
        <f t="shared" si="7"/>
        <v>0</v>
      </c>
      <c r="M89" s="26">
        <f t="shared" si="7"/>
        <v>0</v>
      </c>
      <c r="N89" s="26">
        <f t="shared" si="7"/>
        <v>0</v>
      </c>
      <c r="O89" s="26">
        <f t="shared" si="7"/>
        <v>0</v>
      </c>
      <c r="P89" s="26">
        <f t="shared" si="7"/>
        <v>0</v>
      </c>
    </row>
    <row r="90" spans="1:16" ht="15" customHeight="1" x14ac:dyDescent="0.2">
      <c r="A90" s="6">
        <v>344001</v>
      </c>
      <c r="B90" s="7"/>
      <c r="C90" s="8" t="s">
        <v>101</v>
      </c>
      <c r="D90" s="9">
        <v>657046</v>
      </c>
      <c r="E90" s="9">
        <v>2718</v>
      </c>
      <c r="F90" s="9">
        <v>8207</v>
      </c>
      <c r="G90" s="9">
        <v>9172</v>
      </c>
      <c r="H90" s="9">
        <v>0</v>
      </c>
      <c r="I90" s="9">
        <v>0</v>
      </c>
      <c r="J90" s="10">
        <v>677143</v>
      </c>
      <c r="K90" s="11">
        <f t="shared" si="7"/>
        <v>0.97032089233736452</v>
      </c>
      <c r="L90" s="12">
        <f t="shared" si="7"/>
        <v>4.0139232038136699E-3</v>
      </c>
      <c r="M90" s="12">
        <f t="shared" si="7"/>
        <v>1.2120039637122439E-2</v>
      </c>
      <c r="N90" s="12">
        <f t="shared" si="7"/>
        <v>1.3545144821699405E-2</v>
      </c>
      <c r="O90" s="12">
        <f t="shared" si="7"/>
        <v>0</v>
      </c>
      <c r="P90" s="12">
        <f t="shared" si="7"/>
        <v>0</v>
      </c>
    </row>
    <row r="91" spans="1:16" ht="15" customHeight="1" x14ac:dyDescent="0.2">
      <c r="A91" s="13">
        <v>345001</v>
      </c>
      <c r="B91" s="14"/>
      <c r="C91" s="15" t="s">
        <v>102</v>
      </c>
      <c r="D91" s="16">
        <v>1764792</v>
      </c>
      <c r="E91" s="16">
        <v>47629</v>
      </c>
      <c r="F91" s="16">
        <v>48922</v>
      </c>
      <c r="G91" s="16">
        <v>0</v>
      </c>
      <c r="H91" s="16">
        <v>0</v>
      </c>
      <c r="I91" s="16">
        <v>0</v>
      </c>
      <c r="J91" s="17">
        <v>1861343</v>
      </c>
      <c r="K91" s="18">
        <f t="shared" si="7"/>
        <v>0.94812831380352791</v>
      </c>
      <c r="L91" s="19">
        <f t="shared" si="7"/>
        <v>2.558851324017121E-2</v>
      </c>
      <c r="M91" s="19">
        <f t="shared" si="7"/>
        <v>2.6283172956300907E-2</v>
      </c>
      <c r="N91" s="19">
        <f t="shared" si="7"/>
        <v>0</v>
      </c>
      <c r="O91" s="19">
        <f t="shared" si="7"/>
        <v>0</v>
      </c>
      <c r="P91" s="19">
        <f t="shared" si="7"/>
        <v>0</v>
      </c>
    </row>
    <row r="92" spans="1:16" ht="15" customHeight="1" x14ac:dyDescent="0.2">
      <c r="A92" s="13">
        <v>346001</v>
      </c>
      <c r="B92" s="14"/>
      <c r="C92" s="15" t="s">
        <v>103</v>
      </c>
      <c r="D92" s="16">
        <v>541103</v>
      </c>
      <c r="E92" s="16">
        <v>4506</v>
      </c>
      <c r="F92" s="16">
        <v>23671</v>
      </c>
      <c r="G92" s="16">
        <v>25125</v>
      </c>
      <c r="H92" s="16">
        <v>0</v>
      </c>
      <c r="I92" s="16">
        <v>0</v>
      </c>
      <c r="J92" s="17">
        <v>594405</v>
      </c>
      <c r="K92" s="18">
        <f t="shared" si="7"/>
        <v>0.91032713385654562</v>
      </c>
      <c r="L92" s="19">
        <f t="shared" si="7"/>
        <v>7.5806899336311098E-3</v>
      </c>
      <c r="M92" s="19">
        <f t="shared" si="7"/>
        <v>3.9823016293604532E-2</v>
      </c>
      <c r="N92" s="19">
        <f t="shared" si="7"/>
        <v>4.226915991621874E-2</v>
      </c>
      <c r="O92" s="19">
        <f t="shared" si="7"/>
        <v>0</v>
      </c>
      <c r="P92" s="19">
        <f t="shared" si="7"/>
        <v>0</v>
      </c>
    </row>
    <row r="93" spans="1:16" ht="15" customHeight="1" x14ac:dyDescent="0.2">
      <c r="A93" s="13">
        <v>347001</v>
      </c>
      <c r="B93" s="14"/>
      <c r="C93" s="15" t="s">
        <v>104</v>
      </c>
      <c r="D93" s="16">
        <v>1054186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7">
        <v>1054186</v>
      </c>
      <c r="K93" s="18">
        <f t="shared" si="7"/>
        <v>1</v>
      </c>
      <c r="L93" s="19">
        <f t="shared" si="7"/>
        <v>0</v>
      </c>
      <c r="M93" s="19">
        <f t="shared" si="7"/>
        <v>0</v>
      </c>
      <c r="N93" s="19">
        <f t="shared" si="7"/>
        <v>0</v>
      </c>
      <c r="O93" s="19">
        <f t="shared" si="7"/>
        <v>0</v>
      </c>
      <c r="P93" s="19">
        <f t="shared" si="7"/>
        <v>0</v>
      </c>
    </row>
    <row r="94" spans="1:16" ht="15" customHeight="1" x14ac:dyDescent="0.2">
      <c r="A94" s="20">
        <v>348001</v>
      </c>
      <c r="B94" s="21"/>
      <c r="C94" s="22" t="s">
        <v>105</v>
      </c>
      <c r="D94" s="23">
        <v>758689</v>
      </c>
      <c r="E94" s="23">
        <v>11655</v>
      </c>
      <c r="F94" s="23">
        <v>12808</v>
      </c>
      <c r="G94" s="23">
        <v>0</v>
      </c>
      <c r="H94" s="23">
        <v>0</v>
      </c>
      <c r="I94" s="23">
        <v>0</v>
      </c>
      <c r="J94" s="24">
        <v>783152</v>
      </c>
      <c r="K94" s="25">
        <f t="shared" si="7"/>
        <v>0.96876340735898014</v>
      </c>
      <c r="L94" s="26">
        <f t="shared" si="7"/>
        <v>1.4882168467934704E-2</v>
      </c>
      <c r="M94" s="26">
        <f t="shared" si="7"/>
        <v>1.6354424173085174E-2</v>
      </c>
      <c r="N94" s="26">
        <f t="shared" si="7"/>
        <v>0</v>
      </c>
      <c r="O94" s="26">
        <f t="shared" si="7"/>
        <v>0</v>
      </c>
      <c r="P94" s="26">
        <f t="shared" si="7"/>
        <v>0</v>
      </c>
    </row>
    <row r="95" spans="1:16" ht="15" customHeight="1" x14ac:dyDescent="0.2">
      <c r="A95" s="6" t="s">
        <v>106</v>
      </c>
      <c r="B95" s="7"/>
      <c r="C95" s="8" t="s">
        <v>107</v>
      </c>
      <c r="D95" s="9">
        <v>386405</v>
      </c>
      <c r="E95" s="9">
        <v>4238</v>
      </c>
      <c r="F95" s="9">
        <v>1099</v>
      </c>
      <c r="G95" s="9">
        <v>0</v>
      </c>
      <c r="H95" s="9">
        <v>0</v>
      </c>
      <c r="I95" s="9">
        <v>0</v>
      </c>
      <c r="J95" s="10">
        <v>391742</v>
      </c>
      <c r="K95" s="11">
        <f t="shared" si="7"/>
        <v>0.98637623742156832</v>
      </c>
      <c r="L95" s="12">
        <f t="shared" si="7"/>
        <v>1.0818344726886574E-2</v>
      </c>
      <c r="M95" s="12">
        <f t="shared" si="7"/>
        <v>2.8054178515451497E-3</v>
      </c>
      <c r="N95" s="12">
        <f t="shared" si="7"/>
        <v>0</v>
      </c>
      <c r="O95" s="12">
        <f t="shared" si="7"/>
        <v>0</v>
      </c>
      <c r="P95" s="12">
        <f t="shared" si="7"/>
        <v>0</v>
      </c>
    </row>
    <row r="96" spans="1:16" ht="15" customHeight="1" x14ac:dyDescent="0.2">
      <c r="A96" s="13" t="s">
        <v>108</v>
      </c>
      <c r="B96" s="14"/>
      <c r="C96" s="15" t="s">
        <v>109</v>
      </c>
      <c r="D96" s="16">
        <v>617019</v>
      </c>
      <c r="E96" s="16">
        <v>17017</v>
      </c>
      <c r="F96" s="16">
        <v>33908</v>
      </c>
      <c r="G96" s="16">
        <v>52</v>
      </c>
      <c r="H96" s="16">
        <v>0</v>
      </c>
      <c r="I96" s="16">
        <v>0</v>
      </c>
      <c r="J96" s="17">
        <v>667996</v>
      </c>
      <c r="K96" s="18">
        <f t="shared" si="7"/>
        <v>0.92368666878244776</v>
      </c>
      <c r="L96" s="19">
        <f t="shared" si="7"/>
        <v>2.5474703441337971E-2</v>
      </c>
      <c r="M96" s="19">
        <f t="shared" si="7"/>
        <v>5.0760782998700592E-2</v>
      </c>
      <c r="N96" s="19">
        <f t="shared" si="7"/>
        <v>7.7844777513637805E-5</v>
      </c>
      <c r="O96" s="19">
        <f t="shared" si="7"/>
        <v>0</v>
      </c>
      <c r="P96" s="19">
        <f t="shared" si="7"/>
        <v>0</v>
      </c>
    </row>
    <row r="97" spans="1:16" ht="15" customHeight="1" x14ac:dyDescent="0.2">
      <c r="A97" s="13" t="s">
        <v>110</v>
      </c>
      <c r="B97" s="14"/>
      <c r="C97" s="15" t="s">
        <v>111</v>
      </c>
      <c r="D97" s="16">
        <v>413669</v>
      </c>
      <c r="E97" s="16">
        <v>88284</v>
      </c>
      <c r="F97" s="16">
        <v>36623</v>
      </c>
      <c r="G97" s="16">
        <v>249</v>
      </c>
      <c r="H97" s="16">
        <v>0</v>
      </c>
      <c r="I97" s="16">
        <v>0</v>
      </c>
      <c r="J97" s="17">
        <v>538825</v>
      </c>
      <c r="K97" s="18">
        <f t="shared" si="7"/>
        <v>0.76772421472648822</v>
      </c>
      <c r="L97" s="19">
        <f t="shared" si="7"/>
        <v>0.16384540435206235</v>
      </c>
      <c r="M97" s="19">
        <f t="shared" si="7"/>
        <v>6.79682642787547E-2</v>
      </c>
      <c r="N97" s="19">
        <f t="shared" si="7"/>
        <v>4.6211664269475244E-4</v>
      </c>
      <c r="O97" s="19">
        <f t="shared" si="7"/>
        <v>0</v>
      </c>
      <c r="P97" s="19">
        <f t="shared" si="7"/>
        <v>0</v>
      </c>
    </row>
    <row r="98" spans="1:16" ht="15" customHeight="1" x14ac:dyDescent="0.2">
      <c r="A98" s="13" t="s">
        <v>112</v>
      </c>
      <c r="B98" s="14"/>
      <c r="C98" s="15" t="s">
        <v>113</v>
      </c>
      <c r="D98" s="16">
        <v>514587</v>
      </c>
      <c r="E98" s="16">
        <v>19932</v>
      </c>
      <c r="F98" s="16">
        <v>55717</v>
      </c>
      <c r="G98" s="16">
        <v>0</v>
      </c>
      <c r="H98" s="16">
        <v>0</v>
      </c>
      <c r="I98" s="16">
        <v>0</v>
      </c>
      <c r="J98" s="17">
        <v>590236</v>
      </c>
      <c r="K98" s="18">
        <f t="shared" si="7"/>
        <v>0.87183262288305019</v>
      </c>
      <c r="L98" s="19">
        <f t="shared" si="7"/>
        <v>3.3769543030245527E-2</v>
      </c>
      <c r="M98" s="19">
        <f t="shared" si="7"/>
        <v>9.4397834086704296E-2</v>
      </c>
      <c r="N98" s="19">
        <f t="shared" si="7"/>
        <v>0</v>
      </c>
      <c r="O98" s="19">
        <f t="shared" si="7"/>
        <v>0</v>
      </c>
      <c r="P98" s="19">
        <f t="shared" si="7"/>
        <v>0</v>
      </c>
    </row>
    <row r="99" spans="1:16" ht="15" customHeight="1" x14ac:dyDescent="0.2">
      <c r="A99" s="20" t="s">
        <v>114</v>
      </c>
      <c r="B99" s="21"/>
      <c r="C99" s="22" t="s">
        <v>115</v>
      </c>
      <c r="D99" s="23">
        <v>815262</v>
      </c>
      <c r="E99" s="23">
        <v>16078</v>
      </c>
      <c r="F99" s="23">
        <v>37222</v>
      </c>
      <c r="G99" s="23">
        <v>0</v>
      </c>
      <c r="H99" s="23">
        <v>0</v>
      </c>
      <c r="I99" s="23">
        <v>0</v>
      </c>
      <c r="J99" s="24">
        <v>868562</v>
      </c>
      <c r="K99" s="25">
        <f t="shared" si="7"/>
        <v>0.93863420227916949</v>
      </c>
      <c r="L99" s="26">
        <f t="shared" si="7"/>
        <v>1.8511056205544336E-2</v>
      </c>
      <c r="M99" s="26">
        <f t="shared" si="7"/>
        <v>4.2854741515286184E-2</v>
      </c>
      <c r="N99" s="26">
        <f t="shared" si="7"/>
        <v>0</v>
      </c>
      <c r="O99" s="26">
        <f t="shared" si="7"/>
        <v>0</v>
      </c>
      <c r="P99" s="26">
        <f t="shared" si="7"/>
        <v>0</v>
      </c>
    </row>
    <row r="100" spans="1:16" ht="15" customHeight="1" x14ac:dyDescent="0.2">
      <c r="A100" s="6" t="s">
        <v>116</v>
      </c>
      <c r="B100" s="7"/>
      <c r="C100" s="8" t="s">
        <v>117</v>
      </c>
      <c r="D100" s="9">
        <v>34347</v>
      </c>
      <c r="E100" s="9">
        <v>1511</v>
      </c>
      <c r="F100" s="9">
        <v>1059</v>
      </c>
      <c r="G100" s="9">
        <v>0</v>
      </c>
      <c r="H100" s="9">
        <v>0</v>
      </c>
      <c r="I100" s="9">
        <v>0</v>
      </c>
      <c r="J100" s="10">
        <v>36917</v>
      </c>
      <c r="K100" s="11">
        <f t="shared" si="7"/>
        <v>0.93038437576184418</v>
      </c>
      <c r="L100" s="12">
        <f t="shared" si="7"/>
        <v>4.0929653005390469E-2</v>
      </c>
      <c r="M100" s="12">
        <f t="shared" si="7"/>
        <v>2.8685971232765391E-2</v>
      </c>
      <c r="N100" s="12">
        <f t="shared" si="7"/>
        <v>0</v>
      </c>
      <c r="O100" s="12">
        <f t="shared" si="7"/>
        <v>0</v>
      </c>
      <c r="P100" s="12">
        <f t="shared" si="7"/>
        <v>0</v>
      </c>
    </row>
    <row r="101" spans="1:16" ht="15" customHeight="1" x14ac:dyDescent="0.2">
      <c r="A101" s="13" t="s">
        <v>118</v>
      </c>
      <c r="B101" s="14"/>
      <c r="C101" s="15" t="s">
        <v>119</v>
      </c>
      <c r="D101" s="16">
        <v>101854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7">
        <v>101854</v>
      </c>
      <c r="K101" s="18">
        <f t="shared" si="7"/>
        <v>1</v>
      </c>
      <c r="L101" s="19">
        <f t="shared" si="7"/>
        <v>0</v>
      </c>
      <c r="M101" s="19">
        <f t="shared" si="7"/>
        <v>0</v>
      </c>
      <c r="N101" s="19">
        <f t="shared" si="7"/>
        <v>0</v>
      </c>
      <c r="O101" s="19">
        <f t="shared" si="7"/>
        <v>0</v>
      </c>
      <c r="P101" s="19">
        <f t="shared" si="7"/>
        <v>0</v>
      </c>
    </row>
    <row r="102" spans="1:16" ht="15" customHeight="1" x14ac:dyDescent="0.2">
      <c r="A102" s="13" t="s">
        <v>120</v>
      </c>
      <c r="B102" s="14"/>
      <c r="C102" s="15" t="s">
        <v>121</v>
      </c>
      <c r="D102" s="16">
        <v>473713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7">
        <v>473713</v>
      </c>
      <c r="K102" s="18">
        <f t="shared" si="7"/>
        <v>1</v>
      </c>
      <c r="L102" s="19">
        <f t="shared" si="7"/>
        <v>0</v>
      </c>
      <c r="M102" s="19">
        <f t="shared" si="7"/>
        <v>0</v>
      </c>
      <c r="N102" s="19">
        <f t="shared" si="7"/>
        <v>0</v>
      </c>
      <c r="O102" s="19">
        <f t="shared" si="7"/>
        <v>0</v>
      </c>
      <c r="P102" s="19">
        <f t="shared" si="7"/>
        <v>0</v>
      </c>
    </row>
    <row r="103" spans="1:16" ht="15" customHeight="1" x14ac:dyDescent="0.2">
      <c r="A103" s="13" t="s">
        <v>122</v>
      </c>
      <c r="B103" s="14"/>
      <c r="C103" s="15" t="s">
        <v>123</v>
      </c>
      <c r="D103" s="16">
        <v>49790</v>
      </c>
      <c r="E103" s="16">
        <v>4514</v>
      </c>
      <c r="F103" s="16">
        <v>8234</v>
      </c>
      <c r="G103" s="16">
        <v>4950</v>
      </c>
      <c r="H103" s="16">
        <v>0</v>
      </c>
      <c r="I103" s="16">
        <v>0</v>
      </c>
      <c r="J103" s="17">
        <v>67488</v>
      </c>
      <c r="K103" s="18">
        <f t="shared" si="7"/>
        <v>0.73776078710289239</v>
      </c>
      <c r="L103" s="19">
        <f t="shared" si="7"/>
        <v>6.6885964912280702E-2</v>
      </c>
      <c r="M103" s="19">
        <f t="shared" si="7"/>
        <v>0.12200687529634897</v>
      </c>
      <c r="N103" s="19">
        <f t="shared" si="7"/>
        <v>7.3346372688477948E-2</v>
      </c>
      <c r="O103" s="19">
        <f t="shared" si="7"/>
        <v>0</v>
      </c>
      <c r="P103" s="19">
        <f t="shared" si="7"/>
        <v>0</v>
      </c>
    </row>
    <row r="104" spans="1:16" ht="15" customHeight="1" x14ac:dyDescent="0.2">
      <c r="A104" s="20" t="s">
        <v>124</v>
      </c>
      <c r="B104" s="21"/>
      <c r="C104" s="22" t="s">
        <v>125</v>
      </c>
      <c r="D104" s="23">
        <v>500725</v>
      </c>
      <c r="E104" s="23">
        <v>4341</v>
      </c>
      <c r="F104" s="23">
        <v>22148</v>
      </c>
      <c r="G104" s="23">
        <v>10118</v>
      </c>
      <c r="H104" s="23">
        <v>0</v>
      </c>
      <c r="I104" s="23">
        <v>0</v>
      </c>
      <c r="J104" s="24">
        <v>537332</v>
      </c>
      <c r="K104" s="25">
        <f t="shared" si="7"/>
        <v>0.93187265973364697</v>
      </c>
      <c r="L104" s="26">
        <f t="shared" si="7"/>
        <v>8.0788041657671606E-3</v>
      </c>
      <c r="M104" s="26">
        <f t="shared" si="7"/>
        <v>4.1218464561946805E-2</v>
      </c>
      <c r="N104" s="26">
        <f t="shared" si="7"/>
        <v>1.8830071538639054E-2</v>
      </c>
      <c r="O104" s="26">
        <f t="shared" si="7"/>
        <v>0</v>
      </c>
      <c r="P104" s="26">
        <f t="shared" si="7"/>
        <v>0</v>
      </c>
    </row>
    <row r="105" spans="1:16" ht="15" customHeight="1" x14ac:dyDescent="0.2">
      <c r="A105" s="6" t="s">
        <v>126</v>
      </c>
      <c r="B105" s="7"/>
      <c r="C105" s="8" t="s">
        <v>127</v>
      </c>
      <c r="D105" s="9">
        <v>224857</v>
      </c>
      <c r="E105" s="9">
        <v>3537</v>
      </c>
      <c r="F105" s="9">
        <v>9101</v>
      </c>
      <c r="G105" s="9">
        <v>5621</v>
      </c>
      <c r="H105" s="9">
        <v>0</v>
      </c>
      <c r="I105" s="9">
        <v>0</v>
      </c>
      <c r="J105" s="10">
        <v>243116</v>
      </c>
      <c r="K105" s="11">
        <f t="shared" si="7"/>
        <v>0.9248959344510439</v>
      </c>
      <c r="L105" s="12">
        <f t="shared" si="7"/>
        <v>1.454861053982461E-2</v>
      </c>
      <c r="M105" s="12">
        <f t="shared" si="7"/>
        <v>3.7434804784547297E-2</v>
      </c>
      <c r="N105" s="12">
        <f t="shared" si="7"/>
        <v>2.3120650224584149E-2</v>
      </c>
      <c r="O105" s="12">
        <f t="shared" si="7"/>
        <v>0</v>
      </c>
      <c r="P105" s="12">
        <f t="shared" si="7"/>
        <v>0</v>
      </c>
    </row>
    <row r="106" spans="1:16" ht="15" customHeight="1" x14ac:dyDescent="0.2">
      <c r="A106" s="13" t="s">
        <v>128</v>
      </c>
      <c r="B106" s="14"/>
      <c r="C106" s="15" t="s">
        <v>129</v>
      </c>
      <c r="D106" s="16">
        <v>881714</v>
      </c>
      <c r="E106" s="16">
        <v>3272</v>
      </c>
      <c r="F106" s="16">
        <v>3711</v>
      </c>
      <c r="G106" s="16">
        <v>12383</v>
      </c>
      <c r="H106" s="16">
        <v>0</v>
      </c>
      <c r="I106" s="16">
        <v>0</v>
      </c>
      <c r="J106" s="17">
        <v>901080</v>
      </c>
      <c r="K106" s="18">
        <f t="shared" si="7"/>
        <v>0.97850801260709375</v>
      </c>
      <c r="L106" s="19">
        <f t="shared" si="7"/>
        <v>3.6311981178141785E-3</v>
      </c>
      <c r="M106" s="19">
        <f t="shared" si="7"/>
        <v>4.1183912638167531E-3</v>
      </c>
      <c r="N106" s="19">
        <f t="shared" si="7"/>
        <v>1.3742398011275359E-2</v>
      </c>
      <c r="O106" s="19">
        <f t="shared" si="7"/>
        <v>0</v>
      </c>
      <c r="P106" s="19">
        <f t="shared" si="7"/>
        <v>0</v>
      </c>
    </row>
    <row r="107" spans="1:16" ht="15" customHeight="1" x14ac:dyDescent="0.2">
      <c r="A107" s="13" t="s">
        <v>130</v>
      </c>
      <c r="B107" s="14"/>
      <c r="C107" s="15" t="s">
        <v>131</v>
      </c>
      <c r="D107" s="16">
        <v>258313</v>
      </c>
      <c r="E107" s="16">
        <v>529</v>
      </c>
      <c r="F107" s="16">
        <v>3771</v>
      </c>
      <c r="G107" s="16">
        <v>5964</v>
      </c>
      <c r="H107" s="16">
        <v>0</v>
      </c>
      <c r="I107" s="16">
        <v>0</v>
      </c>
      <c r="J107" s="17">
        <v>268577</v>
      </c>
      <c r="K107" s="18">
        <f t="shared" si="7"/>
        <v>0.96178377150686767</v>
      </c>
      <c r="L107" s="19">
        <f t="shared" si="7"/>
        <v>1.9696399915108144E-3</v>
      </c>
      <c r="M107" s="19">
        <f t="shared" si="7"/>
        <v>1.4040666177669718E-2</v>
      </c>
      <c r="N107" s="19">
        <f t="shared" si="7"/>
        <v>2.2205922323951792E-2</v>
      </c>
      <c r="O107" s="19">
        <f t="shared" si="7"/>
        <v>0</v>
      </c>
      <c r="P107" s="19">
        <f t="shared" si="7"/>
        <v>0</v>
      </c>
    </row>
    <row r="108" spans="1:16" ht="15" customHeight="1" x14ac:dyDescent="0.2">
      <c r="A108" s="13" t="s">
        <v>132</v>
      </c>
      <c r="B108" s="14"/>
      <c r="C108" s="15" t="s">
        <v>133</v>
      </c>
      <c r="D108" s="16">
        <v>176303</v>
      </c>
      <c r="E108" s="16">
        <v>6017</v>
      </c>
      <c r="F108" s="16">
        <v>10578</v>
      </c>
      <c r="G108" s="16">
        <v>0</v>
      </c>
      <c r="H108" s="16">
        <v>0</v>
      </c>
      <c r="I108" s="16">
        <v>0</v>
      </c>
      <c r="J108" s="17">
        <v>192898</v>
      </c>
      <c r="K108" s="18">
        <f t="shared" si="7"/>
        <v>0.91397007745025871</v>
      </c>
      <c r="L108" s="19">
        <f t="shared" si="7"/>
        <v>3.1192651038372612E-2</v>
      </c>
      <c r="M108" s="19">
        <f t="shared" si="7"/>
        <v>5.4837271511368704E-2</v>
      </c>
      <c r="N108" s="19">
        <f t="shared" si="7"/>
        <v>0</v>
      </c>
      <c r="O108" s="19">
        <f t="shared" si="7"/>
        <v>0</v>
      </c>
      <c r="P108" s="19">
        <f t="shared" si="7"/>
        <v>0</v>
      </c>
    </row>
    <row r="109" spans="1:16" ht="15" customHeight="1" x14ac:dyDescent="0.2">
      <c r="A109" s="20" t="s">
        <v>134</v>
      </c>
      <c r="B109" s="21"/>
      <c r="C109" s="22" t="s">
        <v>135</v>
      </c>
      <c r="D109" s="23">
        <v>1645959</v>
      </c>
      <c r="E109" s="23">
        <v>5306</v>
      </c>
      <c r="F109" s="23">
        <v>32061</v>
      </c>
      <c r="G109" s="23">
        <v>102294</v>
      </c>
      <c r="H109" s="23">
        <v>0</v>
      </c>
      <c r="I109" s="23">
        <v>0</v>
      </c>
      <c r="J109" s="24">
        <v>1785620</v>
      </c>
      <c r="K109" s="25">
        <f t="shared" si="7"/>
        <v>0.92178571028550305</v>
      </c>
      <c r="L109" s="26">
        <f t="shared" si="7"/>
        <v>2.9715168960921137E-3</v>
      </c>
      <c r="M109" s="26">
        <f t="shared" si="7"/>
        <v>1.7955108029703969E-2</v>
      </c>
      <c r="N109" s="26">
        <f t="shared" si="7"/>
        <v>5.7287664788700843E-2</v>
      </c>
      <c r="O109" s="26">
        <f t="shared" si="7"/>
        <v>0</v>
      </c>
      <c r="P109" s="26">
        <f t="shared" si="7"/>
        <v>0</v>
      </c>
    </row>
    <row r="110" spans="1:16" ht="15" customHeight="1" x14ac:dyDescent="0.2">
      <c r="A110" s="6" t="s">
        <v>136</v>
      </c>
      <c r="B110" s="7"/>
      <c r="C110" s="8" t="s">
        <v>137</v>
      </c>
      <c r="D110" s="9">
        <v>609239</v>
      </c>
      <c r="E110" s="9">
        <v>3362</v>
      </c>
      <c r="F110" s="9">
        <v>6282</v>
      </c>
      <c r="G110" s="9">
        <v>10244</v>
      </c>
      <c r="H110" s="9">
        <v>0</v>
      </c>
      <c r="I110" s="9">
        <v>0</v>
      </c>
      <c r="J110" s="10">
        <v>629127</v>
      </c>
      <c r="K110" s="11">
        <f t="shared" si="7"/>
        <v>0.96838794074964196</v>
      </c>
      <c r="L110" s="12">
        <f t="shared" si="7"/>
        <v>5.3439130731950781E-3</v>
      </c>
      <c r="M110" s="12">
        <f t="shared" si="7"/>
        <v>9.985265296196158E-3</v>
      </c>
      <c r="N110" s="12">
        <f t="shared" si="7"/>
        <v>1.6282880880966799E-2</v>
      </c>
      <c r="O110" s="12">
        <f t="shared" si="7"/>
        <v>0</v>
      </c>
      <c r="P110" s="12">
        <f t="shared" si="7"/>
        <v>0</v>
      </c>
    </row>
    <row r="111" spans="1:16" ht="15" customHeight="1" x14ac:dyDescent="0.2">
      <c r="A111" s="13" t="s">
        <v>138</v>
      </c>
      <c r="B111" s="14"/>
      <c r="C111" s="15" t="s">
        <v>139</v>
      </c>
      <c r="D111" s="16">
        <v>537475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7">
        <v>537475</v>
      </c>
      <c r="K111" s="18">
        <f t="shared" si="7"/>
        <v>1</v>
      </c>
      <c r="L111" s="19">
        <f t="shared" si="7"/>
        <v>0</v>
      </c>
      <c r="M111" s="19">
        <f t="shared" si="7"/>
        <v>0</v>
      </c>
      <c r="N111" s="19">
        <f t="shared" si="7"/>
        <v>0</v>
      </c>
      <c r="O111" s="19">
        <f t="shared" si="7"/>
        <v>0</v>
      </c>
      <c r="P111" s="19">
        <f t="shared" si="7"/>
        <v>0</v>
      </c>
    </row>
    <row r="112" spans="1:16" ht="15" customHeight="1" x14ac:dyDescent="0.2">
      <c r="A112" s="13" t="s">
        <v>140</v>
      </c>
      <c r="B112" s="14"/>
      <c r="C112" s="15" t="s">
        <v>141</v>
      </c>
      <c r="D112" s="16">
        <v>525696</v>
      </c>
      <c r="E112" s="16">
        <v>4149</v>
      </c>
      <c r="F112" s="16">
        <v>10351</v>
      </c>
      <c r="G112" s="16">
        <v>6087</v>
      </c>
      <c r="H112" s="16">
        <v>0</v>
      </c>
      <c r="I112" s="16">
        <v>0</v>
      </c>
      <c r="J112" s="17">
        <v>546283</v>
      </c>
      <c r="K112" s="18">
        <f t="shared" si="7"/>
        <v>0.96231440480483554</v>
      </c>
      <c r="L112" s="19">
        <f t="shared" si="7"/>
        <v>7.5949645147295446E-3</v>
      </c>
      <c r="M112" s="19">
        <f t="shared" si="7"/>
        <v>1.8948054396713793E-2</v>
      </c>
      <c r="N112" s="19">
        <f t="shared" si="7"/>
        <v>1.1142576283721076E-2</v>
      </c>
      <c r="O112" s="19">
        <f t="shared" si="7"/>
        <v>0</v>
      </c>
      <c r="P112" s="19">
        <f t="shared" si="7"/>
        <v>0</v>
      </c>
    </row>
    <row r="113" spans="1:16" ht="15" customHeight="1" x14ac:dyDescent="0.2">
      <c r="A113" s="13" t="s">
        <v>142</v>
      </c>
      <c r="B113" s="14"/>
      <c r="C113" s="15" t="s">
        <v>143</v>
      </c>
      <c r="D113" s="16">
        <v>158622</v>
      </c>
      <c r="E113" s="16">
        <v>0</v>
      </c>
      <c r="F113" s="16">
        <v>5513</v>
      </c>
      <c r="G113" s="16">
        <v>8304</v>
      </c>
      <c r="H113" s="16">
        <v>0</v>
      </c>
      <c r="I113" s="16">
        <v>0</v>
      </c>
      <c r="J113" s="17">
        <v>172439</v>
      </c>
      <c r="K113" s="18">
        <f t="shared" si="7"/>
        <v>0.91987311455065268</v>
      </c>
      <c r="L113" s="19">
        <f t="shared" si="7"/>
        <v>0</v>
      </c>
      <c r="M113" s="19">
        <f t="shared" si="7"/>
        <v>3.1970725879876365E-2</v>
      </c>
      <c r="N113" s="19">
        <f t="shared" si="7"/>
        <v>4.8156159569470947E-2</v>
      </c>
      <c r="O113" s="19">
        <f t="shared" si="7"/>
        <v>0</v>
      </c>
      <c r="P113" s="19">
        <f t="shared" si="7"/>
        <v>0</v>
      </c>
    </row>
    <row r="114" spans="1:16" ht="15" customHeight="1" x14ac:dyDescent="0.2">
      <c r="A114" s="20" t="s">
        <v>144</v>
      </c>
      <c r="B114" s="21"/>
      <c r="C114" s="22" t="s">
        <v>145</v>
      </c>
      <c r="D114" s="23">
        <v>85543</v>
      </c>
      <c r="E114" s="23">
        <v>8905</v>
      </c>
      <c r="F114" s="23">
        <v>516</v>
      </c>
      <c r="G114" s="23">
        <v>1183</v>
      </c>
      <c r="H114" s="23">
        <v>0</v>
      </c>
      <c r="I114" s="23">
        <v>0</v>
      </c>
      <c r="J114" s="24">
        <v>96147</v>
      </c>
      <c r="K114" s="25">
        <f t="shared" si="7"/>
        <v>0.88971054739097422</v>
      </c>
      <c r="L114" s="26">
        <f t="shared" si="7"/>
        <v>9.261859444392441E-2</v>
      </c>
      <c r="M114" s="26">
        <f t="shared" si="7"/>
        <v>5.3667821148865799E-3</v>
      </c>
      <c r="N114" s="26">
        <f t="shared" si="7"/>
        <v>1.2304076050214776E-2</v>
      </c>
      <c r="O114" s="26">
        <f t="shared" si="7"/>
        <v>0</v>
      </c>
      <c r="P114" s="26">
        <f t="shared" si="7"/>
        <v>0</v>
      </c>
    </row>
    <row r="115" spans="1:16" ht="15" customHeight="1" x14ac:dyDescent="0.2">
      <c r="A115" s="6" t="s">
        <v>146</v>
      </c>
      <c r="B115" s="7"/>
      <c r="C115" s="8" t="s">
        <v>147</v>
      </c>
      <c r="D115" s="9">
        <v>995060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10">
        <v>995060</v>
      </c>
      <c r="K115" s="11">
        <f t="shared" si="7"/>
        <v>1</v>
      </c>
      <c r="L115" s="12">
        <f t="shared" si="7"/>
        <v>0</v>
      </c>
      <c r="M115" s="12">
        <f t="shared" si="7"/>
        <v>0</v>
      </c>
      <c r="N115" s="12">
        <f t="shared" si="7"/>
        <v>0</v>
      </c>
      <c r="O115" s="12">
        <f t="shared" si="7"/>
        <v>0</v>
      </c>
      <c r="P115" s="12">
        <f t="shared" si="7"/>
        <v>0</v>
      </c>
    </row>
    <row r="116" spans="1:16" ht="15" customHeight="1" x14ac:dyDescent="0.2">
      <c r="A116" s="13" t="s">
        <v>148</v>
      </c>
      <c r="B116" s="14"/>
      <c r="C116" s="15" t="s">
        <v>149</v>
      </c>
      <c r="D116" s="16">
        <v>523013</v>
      </c>
      <c r="E116" s="16">
        <v>4155</v>
      </c>
      <c r="F116" s="16">
        <v>19605</v>
      </c>
      <c r="G116" s="16">
        <v>9948</v>
      </c>
      <c r="H116" s="16">
        <v>0</v>
      </c>
      <c r="I116" s="16">
        <v>0</v>
      </c>
      <c r="J116" s="17">
        <v>556721</v>
      </c>
      <c r="K116" s="18">
        <f t="shared" si="7"/>
        <v>0.93945261630152266</v>
      </c>
      <c r="L116" s="19">
        <f t="shared" si="7"/>
        <v>7.4633433982192153E-3</v>
      </c>
      <c r="M116" s="19">
        <f t="shared" si="7"/>
        <v>3.521512570928706E-2</v>
      </c>
      <c r="N116" s="19">
        <f t="shared" si="7"/>
        <v>1.786891459097106E-2</v>
      </c>
      <c r="O116" s="19">
        <f t="shared" si="7"/>
        <v>0</v>
      </c>
      <c r="P116" s="19">
        <f t="shared" si="7"/>
        <v>0</v>
      </c>
    </row>
    <row r="117" spans="1:16" ht="15" customHeight="1" x14ac:dyDescent="0.2">
      <c r="A117" s="13" t="s">
        <v>150</v>
      </c>
      <c r="B117" s="14"/>
      <c r="C117" s="15" t="s">
        <v>151</v>
      </c>
      <c r="D117" s="16">
        <v>166861</v>
      </c>
      <c r="E117" s="16">
        <v>32845</v>
      </c>
      <c r="F117" s="16">
        <v>5394</v>
      </c>
      <c r="G117" s="16">
        <v>0</v>
      </c>
      <c r="H117" s="16">
        <v>0</v>
      </c>
      <c r="I117" s="16">
        <v>0</v>
      </c>
      <c r="J117" s="17">
        <v>205100</v>
      </c>
      <c r="K117" s="18">
        <f t="shared" si="7"/>
        <v>0.81355923939541686</v>
      </c>
      <c r="L117" s="19">
        <f t="shared" si="7"/>
        <v>0.16014139444173575</v>
      </c>
      <c r="M117" s="19">
        <f t="shared" si="7"/>
        <v>2.6299366162847393E-2</v>
      </c>
      <c r="N117" s="19">
        <f t="shared" si="7"/>
        <v>0</v>
      </c>
      <c r="O117" s="19">
        <f t="shared" si="7"/>
        <v>0</v>
      </c>
      <c r="P117" s="19">
        <f t="shared" si="7"/>
        <v>0</v>
      </c>
    </row>
    <row r="118" spans="1:16" ht="15" customHeight="1" x14ac:dyDescent="0.2">
      <c r="A118" s="13" t="s">
        <v>152</v>
      </c>
      <c r="B118" s="14"/>
      <c r="C118" s="15" t="s">
        <v>153</v>
      </c>
      <c r="D118" s="16">
        <v>145612</v>
      </c>
      <c r="E118" s="16">
        <v>3375</v>
      </c>
      <c r="F118" s="16">
        <v>686</v>
      </c>
      <c r="G118" s="16">
        <v>0</v>
      </c>
      <c r="H118" s="16">
        <v>0</v>
      </c>
      <c r="I118" s="16">
        <v>0</v>
      </c>
      <c r="J118" s="17">
        <v>149673</v>
      </c>
      <c r="K118" s="18">
        <f t="shared" si="7"/>
        <v>0.97286751785559189</v>
      </c>
      <c r="L118" s="19">
        <f t="shared" si="7"/>
        <v>2.2549157162614498E-2</v>
      </c>
      <c r="M118" s="19">
        <f t="shared" si="7"/>
        <v>4.5833249817936435E-3</v>
      </c>
      <c r="N118" s="19">
        <f t="shared" si="7"/>
        <v>0</v>
      </c>
      <c r="O118" s="19">
        <f t="shared" si="7"/>
        <v>0</v>
      </c>
      <c r="P118" s="19">
        <f t="shared" si="7"/>
        <v>0</v>
      </c>
    </row>
    <row r="119" spans="1:16" ht="15" customHeight="1" x14ac:dyDescent="0.2">
      <c r="A119" s="20" t="s">
        <v>154</v>
      </c>
      <c r="B119" s="21"/>
      <c r="C119" s="22" t="s">
        <v>155</v>
      </c>
      <c r="D119" s="23">
        <v>243483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4">
        <v>243483</v>
      </c>
      <c r="K119" s="25">
        <f t="shared" si="7"/>
        <v>1</v>
      </c>
      <c r="L119" s="26">
        <f t="shared" si="7"/>
        <v>0</v>
      </c>
      <c r="M119" s="26">
        <f t="shared" si="7"/>
        <v>0</v>
      </c>
      <c r="N119" s="26">
        <f t="shared" si="7"/>
        <v>0</v>
      </c>
      <c r="O119" s="26">
        <f t="shared" si="7"/>
        <v>0</v>
      </c>
      <c r="P119" s="26">
        <f t="shared" si="7"/>
        <v>0</v>
      </c>
    </row>
    <row r="120" spans="1:16" ht="15" customHeight="1" thickBot="1" x14ac:dyDescent="0.25">
      <c r="A120" s="27"/>
      <c r="B120" s="28"/>
      <c r="C120" s="29" t="s">
        <v>156</v>
      </c>
      <c r="D120" s="30">
        <f>SUM(D80:D119)</f>
        <v>25720846</v>
      </c>
      <c r="E120" s="30">
        <f t="shared" ref="E120:J120" si="8">SUM(E80:E119)</f>
        <v>375215</v>
      </c>
      <c r="F120" s="30">
        <f t="shared" si="8"/>
        <v>573774</v>
      </c>
      <c r="G120" s="30">
        <f t="shared" si="8"/>
        <v>387442</v>
      </c>
      <c r="H120" s="30">
        <f t="shared" si="8"/>
        <v>0</v>
      </c>
      <c r="I120" s="30">
        <f t="shared" si="8"/>
        <v>0</v>
      </c>
      <c r="J120" s="31">
        <f t="shared" si="8"/>
        <v>27057277</v>
      </c>
      <c r="K120" s="32">
        <f t="shared" si="7"/>
        <v>0.95060733569013611</v>
      </c>
      <c r="L120" s="33">
        <f t="shared" si="7"/>
        <v>1.3867433888487744E-2</v>
      </c>
      <c r="M120" s="33">
        <f t="shared" si="7"/>
        <v>2.1205903313921796E-2</v>
      </c>
      <c r="N120" s="33">
        <f t="shared" si="7"/>
        <v>1.4319327107454309E-2</v>
      </c>
      <c r="O120" s="33">
        <f t="shared" si="7"/>
        <v>0</v>
      </c>
      <c r="P120" s="33">
        <f t="shared" si="7"/>
        <v>0</v>
      </c>
    </row>
    <row r="121" spans="1:16" ht="8.25" customHeight="1" thickTop="1" x14ac:dyDescent="0.2">
      <c r="A121" s="34"/>
      <c r="B121" s="35"/>
      <c r="C121" s="36"/>
      <c r="D121" s="36"/>
      <c r="E121" s="36"/>
      <c r="F121" s="36"/>
      <c r="G121" s="36"/>
      <c r="H121" s="36"/>
      <c r="I121" s="36"/>
      <c r="J121" s="37"/>
      <c r="K121" s="36"/>
      <c r="L121" s="36"/>
      <c r="M121" s="36"/>
      <c r="N121" s="36"/>
      <c r="O121" s="37"/>
      <c r="P121" s="37"/>
    </row>
    <row r="122" spans="1:16" ht="15" customHeight="1" x14ac:dyDescent="0.2">
      <c r="A122" s="6" t="s">
        <v>157</v>
      </c>
      <c r="B122" s="7"/>
      <c r="C122" s="8" t="s">
        <v>158</v>
      </c>
      <c r="D122" s="9">
        <v>708716</v>
      </c>
      <c r="E122" s="9">
        <v>24315</v>
      </c>
      <c r="F122" s="9">
        <v>42212</v>
      </c>
      <c r="G122" s="9">
        <v>0</v>
      </c>
      <c r="H122" s="9">
        <v>0</v>
      </c>
      <c r="I122" s="9">
        <v>0</v>
      </c>
      <c r="J122" s="10">
        <v>775243</v>
      </c>
      <c r="K122" s="11">
        <f t="shared" ref="K122:P127" si="9">IFERROR(D122/$J122,0)</f>
        <v>0.91418561663891196</v>
      </c>
      <c r="L122" s="12">
        <f t="shared" si="9"/>
        <v>3.1364359304114971E-2</v>
      </c>
      <c r="M122" s="12">
        <f t="shared" si="9"/>
        <v>5.4450024056973106E-2</v>
      </c>
      <c r="N122" s="12">
        <f t="shared" si="9"/>
        <v>0</v>
      </c>
      <c r="O122" s="12">
        <f t="shared" si="9"/>
        <v>0</v>
      </c>
      <c r="P122" s="12">
        <f t="shared" si="9"/>
        <v>0</v>
      </c>
    </row>
    <row r="123" spans="1:16" ht="15" customHeight="1" x14ac:dyDescent="0.2">
      <c r="A123" s="13" t="s">
        <v>159</v>
      </c>
      <c r="B123" s="14"/>
      <c r="C123" s="15" t="s">
        <v>160</v>
      </c>
      <c r="D123" s="16">
        <v>1306758</v>
      </c>
      <c r="E123" s="16">
        <v>25054</v>
      </c>
      <c r="F123" s="16">
        <v>74575</v>
      </c>
      <c r="G123" s="16">
        <v>0</v>
      </c>
      <c r="H123" s="16">
        <v>0</v>
      </c>
      <c r="I123" s="16">
        <v>0</v>
      </c>
      <c r="J123" s="17">
        <v>1406387</v>
      </c>
      <c r="K123" s="18">
        <f t="shared" si="9"/>
        <v>0.92915961253908064</v>
      </c>
      <c r="L123" s="19">
        <f t="shared" si="9"/>
        <v>1.7814442255225625E-2</v>
      </c>
      <c r="M123" s="19">
        <f t="shared" si="9"/>
        <v>5.3025945205693738E-2</v>
      </c>
      <c r="N123" s="19">
        <f t="shared" si="9"/>
        <v>0</v>
      </c>
      <c r="O123" s="19">
        <f t="shared" si="9"/>
        <v>0</v>
      </c>
      <c r="P123" s="19">
        <f t="shared" si="9"/>
        <v>0</v>
      </c>
    </row>
    <row r="124" spans="1:16" ht="15" customHeight="1" x14ac:dyDescent="0.2">
      <c r="A124" s="13" t="s">
        <v>161</v>
      </c>
      <c r="B124" s="14"/>
      <c r="C124" s="15" t="s">
        <v>162</v>
      </c>
      <c r="D124" s="16">
        <v>1102346</v>
      </c>
      <c r="E124" s="16">
        <v>36815</v>
      </c>
      <c r="F124" s="16">
        <v>46117</v>
      </c>
      <c r="G124" s="16">
        <v>68349</v>
      </c>
      <c r="H124" s="16">
        <v>0</v>
      </c>
      <c r="I124" s="16">
        <v>0</v>
      </c>
      <c r="J124" s="17">
        <v>1253627</v>
      </c>
      <c r="K124" s="18">
        <f t="shared" si="9"/>
        <v>0.87932534956570019</v>
      </c>
      <c r="L124" s="19">
        <f t="shared" si="9"/>
        <v>2.9366789324097201E-2</v>
      </c>
      <c r="M124" s="19">
        <f t="shared" si="9"/>
        <v>3.6786859249202511E-2</v>
      </c>
      <c r="N124" s="19">
        <f t="shared" si="9"/>
        <v>5.4521001861000125E-2</v>
      </c>
      <c r="O124" s="19">
        <f t="shared" si="9"/>
        <v>0</v>
      </c>
      <c r="P124" s="19">
        <f t="shared" si="9"/>
        <v>0</v>
      </c>
    </row>
    <row r="125" spans="1:16" ht="15" customHeight="1" x14ac:dyDescent="0.2">
      <c r="A125" s="13" t="s">
        <v>163</v>
      </c>
      <c r="B125" s="14"/>
      <c r="C125" s="15" t="s">
        <v>164</v>
      </c>
      <c r="D125" s="16">
        <v>705551</v>
      </c>
      <c r="E125" s="16">
        <v>0</v>
      </c>
      <c r="F125" s="16">
        <v>24260</v>
      </c>
      <c r="G125" s="16">
        <v>0</v>
      </c>
      <c r="H125" s="16">
        <v>0</v>
      </c>
      <c r="I125" s="16">
        <v>0</v>
      </c>
      <c r="J125" s="17">
        <v>729811</v>
      </c>
      <c r="K125" s="18">
        <f t="shared" si="9"/>
        <v>0.96675851693109582</v>
      </c>
      <c r="L125" s="19">
        <f t="shared" si="9"/>
        <v>0</v>
      </c>
      <c r="M125" s="19">
        <f t="shared" si="9"/>
        <v>3.3241483068904142E-2</v>
      </c>
      <c r="N125" s="19">
        <f t="shared" si="9"/>
        <v>0</v>
      </c>
      <c r="O125" s="19">
        <f t="shared" si="9"/>
        <v>0</v>
      </c>
      <c r="P125" s="19">
        <f t="shared" si="9"/>
        <v>0</v>
      </c>
    </row>
    <row r="126" spans="1:16" ht="15" customHeight="1" x14ac:dyDescent="0.2">
      <c r="A126" s="20" t="s">
        <v>165</v>
      </c>
      <c r="B126" s="21"/>
      <c r="C126" s="22" t="s">
        <v>166</v>
      </c>
      <c r="D126" s="23">
        <v>445266</v>
      </c>
      <c r="E126" s="23">
        <v>13573</v>
      </c>
      <c r="F126" s="23">
        <v>28419</v>
      </c>
      <c r="G126" s="23">
        <v>12401</v>
      </c>
      <c r="H126" s="23">
        <v>0</v>
      </c>
      <c r="I126" s="23">
        <v>0</v>
      </c>
      <c r="J126" s="24">
        <v>499659</v>
      </c>
      <c r="K126" s="25">
        <f t="shared" si="9"/>
        <v>0.89113975731448847</v>
      </c>
      <c r="L126" s="26">
        <f t="shared" si="9"/>
        <v>2.7164526206873086E-2</v>
      </c>
      <c r="M126" s="26">
        <f t="shared" si="9"/>
        <v>5.687678997076006E-2</v>
      </c>
      <c r="N126" s="26">
        <f t="shared" si="9"/>
        <v>2.4818926507878373E-2</v>
      </c>
      <c r="O126" s="26">
        <f t="shared" si="9"/>
        <v>0</v>
      </c>
      <c r="P126" s="26">
        <f t="shared" si="9"/>
        <v>0</v>
      </c>
    </row>
    <row r="127" spans="1:16" ht="15" customHeight="1" thickBot="1" x14ac:dyDescent="0.25">
      <c r="A127" s="27"/>
      <c r="B127" s="28"/>
      <c r="C127" s="29" t="s">
        <v>167</v>
      </c>
      <c r="D127" s="30">
        <f>SUM(D122:D126)</f>
        <v>4268637</v>
      </c>
      <c r="E127" s="30">
        <f t="shared" ref="E127:J127" si="10">SUM(E122:E126)</f>
        <v>99757</v>
      </c>
      <c r="F127" s="30">
        <f t="shared" si="10"/>
        <v>215583</v>
      </c>
      <c r="G127" s="30">
        <f t="shared" si="10"/>
        <v>80750</v>
      </c>
      <c r="H127" s="30">
        <f t="shared" si="10"/>
        <v>0</v>
      </c>
      <c r="I127" s="30">
        <f t="shared" si="10"/>
        <v>0</v>
      </c>
      <c r="J127" s="31">
        <f t="shared" si="10"/>
        <v>4664727</v>
      </c>
      <c r="K127" s="32">
        <f t="shared" si="9"/>
        <v>0.91508827847803309</v>
      </c>
      <c r="L127" s="33">
        <f t="shared" si="9"/>
        <v>2.1385388684053749E-2</v>
      </c>
      <c r="M127" s="33">
        <f t="shared" si="9"/>
        <v>4.6215566312883906E-2</v>
      </c>
      <c r="N127" s="33">
        <f t="shared" si="9"/>
        <v>1.7310766525029223E-2</v>
      </c>
      <c r="O127" s="33">
        <f t="shared" si="9"/>
        <v>0</v>
      </c>
      <c r="P127" s="33">
        <f t="shared" si="9"/>
        <v>0</v>
      </c>
    </row>
    <row r="128" spans="1:16" ht="8.25" customHeight="1" thickTop="1" x14ac:dyDescent="0.2">
      <c r="A128" s="34"/>
      <c r="B128" s="35"/>
      <c r="C128" s="36"/>
      <c r="D128" s="36"/>
      <c r="E128" s="36"/>
      <c r="F128" s="36"/>
      <c r="G128" s="36"/>
      <c r="H128" s="36"/>
      <c r="I128" s="36"/>
      <c r="J128" s="37"/>
      <c r="K128" s="36"/>
      <c r="L128" s="36"/>
      <c r="M128" s="36"/>
      <c r="N128" s="36"/>
      <c r="O128" s="37"/>
      <c r="P128" s="37"/>
    </row>
    <row r="129" spans="1:16" ht="15" customHeight="1" thickBot="1" x14ac:dyDescent="0.25">
      <c r="A129" s="27"/>
      <c r="B129" s="28"/>
      <c r="C129" s="29" t="s">
        <v>168</v>
      </c>
      <c r="D129" s="30">
        <f>SUM(D73,D78,D120,D127)</f>
        <v>1831180272</v>
      </c>
      <c r="E129" s="30">
        <f t="shared" ref="E129:J129" si="11">SUM(E73,E78,E120,E127)</f>
        <v>58446361</v>
      </c>
      <c r="F129" s="30">
        <f t="shared" si="11"/>
        <v>61013349</v>
      </c>
      <c r="G129" s="30">
        <f t="shared" si="11"/>
        <v>130289542</v>
      </c>
      <c r="H129" s="30">
        <f t="shared" si="11"/>
        <v>3404</v>
      </c>
      <c r="I129" s="30">
        <f t="shared" si="11"/>
        <v>1822375</v>
      </c>
      <c r="J129" s="31">
        <f t="shared" si="11"/>
        <v>2082755303</v>
      </c>
      <c r="K129" s="32">
        <f>IFERROR(D129/$J129,0)</f>
        <v>0.87921047151452147</v>
      </c>
      <c r="L129" s="33">
        <f>IFERROR(E129/$J129,0)</f>
        <v>2.8062039220744694E-2</v>
      </c>
      <c r="M129" s="33">
        <f t="shared" ref="M129:P129" si="12">IFERROR(F129/$J129,0)</f>
        <v>2.9294535422436038E-2</v>
      </c>
      <c r="N129" s="33">
        <f t="shared" si="12"/>
        <v>6.2556336700874557E-2</v>
      </c>
      <c r="O129" s="33">
        <f t="shared" si="12"/>
        <v>1.6343734643704326E-6</v>
      </c>
      <c r="P129" s="33">
        <f t="shared" si="12"/>
        <v>8.7498276795889163E-4</v>
      </c>
    </row>
    <row r="130" spans="1:16" s="38" customFormat="1" ht="15" customHeight="1" thickTop="1" x14ac:dyDescent="0.2">
      <c r="A130" s="38" t="s">
        <v>169</v>
      </c>
      <c r="B130" s="39"/>
    </row>
  </sheetData>
  <mergeCells count="3">
    <mergeCell ref="D1:J1"/>
    <mergeCell ref="K1:P1"/>
    <mergeCell ref="A2:C2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4" max="15" man="1"/>
  </rowBreaks>
  <colBreaks count="1" manualBreakCount="1">
    <brk id="10" max="2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dcterms:created xsi:type="dcterms:W3CDTF">2019-06-07T15:20:27Z</dcterms:created>
  <dcterms:modified xsi:type="dcterms:W3CDTF">2019-06-11T13:33:39Z</dcterms:modified>
</cp:coreProperties>
</file>