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Fund\Web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Print_Area" localSheetId="0">Sheet1!$A$1:$P$130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6" i="1" l="1"/>
  <c r="O126" i="1"/>
  <c r="N126" i="1"/>
  <c r="M126" i="1"/>
  <c r="L126" i="1"/>
  <c r="K126" i="1"/>
  <c r="P125" i="1"/>
  <c r="O125" i="1"/>
  <c r="N125" i="1"/>
  <c r="M125" i="1"/>
  <c r="L125" i="1"/>
  <c r="K125" i="1"/>
  <c r="P124" i="1"/>
  <c r="O124" i="1"/>
  <c r="N124" i="1"/>
  <c r="M124" i="1"/>
  <c r="L124" i="1"/>
  <c r="K124" i="1"/>
  <c r="P123" i="1"/>
  <c r="O123" i="1"/>
  <c r="N123" i="1"/>
  <c r="M123" i="1"/>
  <c r="L123" i="1"/>
  <c r="K123" i="1"/>
  <c r="P122" i="1"/>
  <c r="O122" i="1"/>
  <c r="N122" i="1"/>
  <c r="M122" i="1"/>
  <c r="L122" i="1"/>
  <c r="K122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  <c r="P5" i="1"/>
  <c r="O5" i="1"/>
  <c r="N5" i="1"/>
  <c r="M5" i="1"/>
  <c r="L5" i="1"/>
  <c r="K5" i="1"/>
  <c r="P4" i="1"/>
  <c r="O4" i="1"/>
  <c r="N4" i="1"/>
  <c r="M4" i="1"/>
  <c r="L4" i="1"/>
  <c r="K4" i="1"/>
  <c r="P3" i="1"/>
  <c r="O3" i="1"/>
  <c r="N3" i="1"/>
  <c r="M3" i="1"/>
  <c r="L3" i="1"/>
  <c r="K3" i="1"/>
  <c r="J127" i="1" l="1"/>
  <c r="F127" i="1"/>
  <c r="M127" i="1" s="1"/>
  <c r="G78" i="1"/>
  <c r="F73" i="1" l="1"/>
  <c r="J73" i="1"/>
  <c r="D127" i="1"/>
  <c r="K127" i="1" s="1"/>
  <c r="H127" i="1"/>
  <c r="O127" i="1" s="1"/>
  <c r="G73" i="1"/>
  <c r="N73" i="1" s="1"/>
  <c r="D73" i="1"/>
  <c r="K73" i="1" s="1"/>
  <c r="H73" i="1"/>
  <c r="O73" i="1" s="1"/>
  <c r="E73" i="1"/>
  <c r="I73" i="1"/>
  <c r="P73" i="1" s="1"/>
  <c r="F78" i="1"/>
  <c r="J78" i="1"/>
  <c r="N78" i="1" s="1"/>
  <c r="F120" i="1"/>
  <c r="J120" i="1"/>
  <c r="D78" i="1"/>
  <c r="G120" i="1"/>
  <c r="N120" i="1" s="1"/>
  <c r="D120" i="1"/>
  <c r="E78" i="1"/>
  <c r="I78" i="1"/>
  <c r="H78" i="1"/>
  <c r="O78" i="1" s="1"/>
  <c r="H120" i="1"/>
  <c r="E120" i="1"/>
  <c r="L120" i="1" s="1"/>
  <c r="I120" i="1"/>
  <c r="P120" i="1" s="1"/>
  <c r="G127" i="1"/>
  <c r="N127" i="1" s="1"/>
  <c r="E127" i="1"/>
  <c r="L127" i="1" s="1"/>
  <c r="I127" i="1"/>
  <c r="P127" i="1" s="1"/>
  <c r="P78" i="1" l="1"/>
  <c r="K78" i="1"/>
  <c r="M78" i="1"/>
  <c r="M73" i="1"/>
  <c r="L78" i="1"/>
  <c r="O120" i="1"/>
  <c r="K120" i="1"/>
  <c r="M120" i="1"/>
  <c r="L73" i="1"/>
  <c r="F129" i="1"/>
  <c r="I129" i="1"/>
  <c r="E129" i="1"/>
  <c r="L129" i="1" s="1"/>
  <c r="H129" i="1"/>
  <c r="D129" i="1"/>
  <c r="G129" i="1"/>
  <c r="J129" i="1"/>
  <c r="N129" i="1" l="1"/>
  <c r="P129" i="1"/>
  <c r="K129" i="1"/>
  <c r="M129" i="1"/>
  <c r="O129" i="1"/>
</calcChain>
</file>

<file path=xl/sharedStrings.xml><?xml version="1.0" encoding="utf-8"?>
<sst xmlns="http://schemas.openxmlformats.org/spreadsheetml/2006/main" count="240" uniqueCount="172">
  <si>
    <t>Other Purchased Services - 
Object Code 500 - Expenditures by Fund Source</t>
  </si>
  <si>
    <t>2016-2017</t>
  </si>
  <si>
    <t>General
Funds</t>
  </si>
  <si>
    <t xml:space="preserve">Special
Fund
Federal </t>
  </si>
  <si>
    <t>Federal
Funds</t>
  </si>
  <si>
    <t>Other
Special
Funds</t>
  </si>
  <si>
    <t>Debt
Service
Funds</t>
  </si>
  <si>
    <t>Capital
Project
Funds</t>
  </si>
  <si>
    <t>Total
Funds</t>
  </si>
  <si>
    <t>General Funds
as Percent of
Total Funds</t>
  </si>
  <si>
    <t xml:space="preserve">Special Fund
Federal
as Percent of
Total Funds </t>
  </si>
  <si>
    <t>Federal Funds
as Percent of
Total Funds</t>
  </si>
  <si>
    <t>Other Special
Funds
as Percent of
Total Funds</t>
  </si>
  <si>
    <t>Debt Service
Funds
as Percent of
Total Funds</t>
  </si>
  <si>
    <t>Capital Project
Funds
as Percent of
Total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</si>
  <si>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</si>
  <si>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</si>
  <si>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</si>
  <si>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</si>
  <si>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</si>
  <si>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</si>
  <si>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</si>
  <si>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</si>
  <si>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</si>
  <si>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</si>
  <si>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</si>
  <si>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</si>
  <si>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</si>
  <si>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</si>
  <si>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</si>
  <si>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</si>
  <si>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</si>
  <si>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</si>
  <si>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</si>
  <si>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</si>
  <si>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</si>
  <si>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</si>
  <si>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</si>
  <si>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</si>
  <si>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</si>
  <si>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</si>
  <si>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</si>
  <si>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</si>
  <si>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</si>
  <si>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</si>
  <si>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</si>
  <si>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</si>
  <si>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</si>
  <si>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</si>
  <si>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</si>
  <si>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</si>
  <si>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</si>
  <si>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</si>
  <si>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</si>
  <si>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</si>
  <si>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</si>
  <si>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</si>
  <si>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</si>
  <si>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</si>
  <si>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</si>
  <si>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</si>
  <si>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</si>
  <si>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</si>
  <si>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</si>
  <si>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</si>
  <si>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</si>
  <si>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</si>
  <si>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</si>
  <si>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</si>
  <si>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</si>
  <si>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</si>
  <si>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</si>
  <si>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</si>
  <si>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</si>
  <si>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</si>
  <si>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</si>
  <si>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</si>
  <si>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</si>
  <si>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</si>
  <si>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</si>
  <si>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</si>
  <si>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</si>
  <si>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</si>
  <si>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</si>
  <si>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</si>
  <si>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</si>
  <si>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</si>
  <si>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</si>
  <si>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</si>
  <si>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</si>
  <si>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</si>
  <si>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</si>
  <si>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</si>
  <si>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</si>
  <si>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</si>
  <si>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</si>
  <si>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</si>
  <si>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</si>
  <si>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</si>
  <si>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</si>
  <si>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</si>
  <si>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</si>
  <si>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</si>
  <si>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</si>
  <si>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</si>
  <si>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</si>
  <si>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</si>
  <si>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</si>
  <si>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</si>
  <si>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</si>
  <si>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</si>
  <si>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</si>
  <si>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</si>
  <si>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</si>
  <si>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</si>
  <si>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</si>
  <si>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</si>
  <si>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</si>
  <si>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</si>
  <si>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</si>
  <si>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</si>
  <si>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</si>
  <si>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</si>
  <si>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</si>
  <si>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</si>
  <si>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</si>
  <si>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</si>
  <si>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</si>
  <si>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</si>
  <si>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</si>
  <si>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</si>
  <si>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</si>
  <si>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</si>
  <si>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</si>
  <si>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</si>
  <si>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</si>
  <si>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</si>
  <si>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</si>
  <si>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</si>
  <si>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</si>
  <si>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</si>
  <si>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</si>
  <si>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</si>
  <si>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</si>
  <si>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</si>
  <si>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</si>
  <si>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</si>
  <si>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</si>
  <si>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</si>
  <si>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</si>
  <si>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</si>
  <si>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</si>
  <si>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</si>
  <si>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</si>
  <si>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</si>
  <si>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</si>
  <si>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Total Type 2 Charter Schools</t>
  </si>
  <si>
    <t>W12001</t>
  </si>
  <si>
    <t>Pierre A. Capdau Learning Academy</t>
  </si>
  <si>
    <t>W13001</t>
  </si>
  <si>
    <t>Lake Area New Tech Early College High</t>
  </si>
  <si>
    <t>W31001</t>
  </si>
  <si>
    <t>Dr. Martin Luther King Charter for Sci/Tech</t>
  </si>
  <si>
    <t>W5A001</t>
  </si>
  <si>
    <t>Mary D. Coghill Charter School</t>
  </si>
  <si>
    <t>W84001</t>
  </si>
  <si>
    <t>KIPP Renaissance High School</t>
  </si>
  <si>
    <t>Total Type 3B Charter Schools</t>
  </si>
  <si>
    <t>Total State</t>
  </si>
  <si>
    <t>*Excludes one-time hurricane and/or flood related expenditures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</si>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</sst>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6" formatCode="000"/>
    <numFmt numFmtId="167" formatCode="&quot;$&quot;#,##0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6"/>
      <name val="Arial Narrow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6" fontId="7" fillId="0" borderId="4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horizontal="right" vertical="center" wrapText="1"/>
    </xf>
    <xf numFmtId="0" fontId="7" fillId="0" borderId="6" xfId="2" applyFont="1" applyFill="1" applyBorder="1" applyAlignment="1">
      <alignment vertical="center"/>
    </xf>
    <xf numFmtId="167" fontId="7" fillId="0" borderId="4" xfId="2" applyNumberFormat="1" applyFont="1" applyFill="1" applyBorder="1" applyAlignment="1">
      <alignment horizontal="right" vertical="center" wrapText="1"/>
    </xf>
    <xf numFmtId="167" fontId="7" fillId="2" borderId="4" xfId="2" applyNumberFormat="1" applyFont="1" applyFill="1" applyBorder="1" applyAlignment="1">
      <alignment horizontal="right" vertical="center" wrapText="1"/>
    </xf>
    <xf numFmtId="10" fontId="7" fillId="0" borderId="6" xfId="1" applyNumberFormat="1" applyFont="1" applyFill="1" applyBorder="1" applyAlignment="1">
      <alignment horizontal="right" vertical="center" wrapText="1"/>
    </xf>
    <xf numFmtId="10" fontId="7" fillId="0" borderId="4" xfId="1" applyNumberFormat="1" applyFont="1" applyFill="1" applyBorder="1" applyAlignment="1">
      <alignment horizontal="right" vertical="center" wrapText="1"/>
    </xf>
    <xf numFmtId="166" fontId="7" fillId="0" borderId="7" xfId="2" applyNumberFormat="1" applyFont="1" applyFill="1" applyBorder="1" applyAlignment="1">
      <alignment horizontal="center" vertical="center" wrapText="1"/>
    </xf>
    <xf numFmtId="166" fontId="7" fillId="0" borderId="8" xfId="2" applyNumberFormat="1" applyFont="1" applyFill="1" applyBorder="1" applyAlignment="1">
      <alignment horizontal="right" vertical="center" wrapText="1"/>
    </xf>
    <xf numFmtId="0" fontId="7" fillId="0" borderId="9" xfId="2" applyFont="1" applyFill="1" applyBorder="1" applyAlignment="1">
      <alignment vertical="center"/>
    </xf>
    <xf numFmtId="167" fontId="7" fillId="0" borderId="7" xfId="2" applyNumberFormat="1" applyFont="1" applyFill="1" applyBorder="1" applyAlignment="1">
      <alignment horizontal="right" vertical="center" wrapText="1"/>
    </xf>
    <xf numFmtId="167" fontId="7" fillId="2" borderId="7" xfId="2" applyNumberFormat="1" applyFont="1" applyFill="1" applyBorder="1" applyAlignment="1">
      <alignment horizontal="right" vertical="center" wrapText="1"/>
    </xf>
    <xf numFmtId="10" fontId="7" fillId="0" borderId="9" xfId="1" applyNumberFormat="1" applyFont="1" applyFill="1" applyBorder="1" applyAlignment="1">
      <alignment horizontal="right" vertical="center" wrapText="1"/>
    </xf>
    <xf numFmtId="10" fontId="7" fillId="0" borderId="7" xfId="1" applyNumberFormat="1" applyFont="1" applyFill="1" applyBorder="1" applyAlignment="1">
      <alignment horizontal="right" vertical="center" wrapText="1"/>
    </xf>
    <xf numFmtId="166" fontId="7" fillId="0" borderId="10" xfId="2" applyNumberFormat="1" applyFont="1" applyFill="1" applyBorder="1" applyAlignment="1">
      <alignment horizontal="center" vertical="center" wrapText="1"/>
    </xf>
    <xf numFmtId="166" fontId="7" fillId="0" borderId="11" xfId="2" applyNumberFormat="1" applyFont="1" applyFill="1" applyBorder="1" applyAlignment="1">
      <alignment horizontal="right" vertical="center" wrapText="1"/>
    </xf>
    <xf numFmtId="0" fontId="7" fillId="0" borderId="12" xfId="2" applyFont="1" applyFill="1" applyBorder="1" applyAlignment="1">
      <alignment horizontal="left" vertical="center"/>
    </xf>
    <xf numFmtId="167" fontId="7" fillId="0" borderId="10" xfId="2" applyNumberFormat="1" applyFont="1" applyFill="1" applyBorder="1" applyAlignment="1">
      <alignment horizontal="right" vertical="center" wrapText="1"/>
    </xf>
    <xf numFmtId="167" fontId="7" fillId="2" borderId="10" xfId="2" applyNumberFormat="1" applyFont="1" applyFill="1" applyBorder="1" applyAlignment="1">
      <alignment horizontal="right" vertical="center" wrapText="1"/>
    </xf>
    <xf numFmtId="10" fontId="7" fillId="0" borderId="12" xfId="1" applyNumberFormat="1" applyFont="1" applyFill="1" applyBorder="1" applyAlignment="1">
      <alignment horizontal="right" vertical="center" wrapText="1"/>
    </xf>
    <xf numFmtId="10" fontId="7" fillId="0" borderId="10" xfId="1" applyNumberFormat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167" fontId="5" fillId="0" borderId="13" xfId="0" applyNumberFormat="1" applyFont="1" applyBorder="1" applyAlignment="1">
      <alignment vertical="center"/>
    </xf>
    <xf numFmtId="167" fontId="5" fillId="2" borderId="13" xfId="0" applyNumberFormat="1" applyFont="1" applyFill="1" applyBorder="1" applyAlignment="1">
      <alignment vertical="center"/>
    </xf>
    <xf numFmtId="10" fontId="5" fillId="0" borderId="15" xfId="1" applyNumberFormat="1" applyFont="1" applyBorder="1" applyAlignment="1">
      <alignment vertical="center"/>
    </xf>
    <xf numFmtId="10" fontId="5" fillId="0" borderId="13" xfId="1" applyNumberFormat="1" applyFont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2.75" x14ac:dyDescent="0.2"/>
  <cols>
    <col min="1" max="1" width="7.85546875" style="1" customWidth="1"/>
    <col min="2" max="2" width="1.5703125" style="2" bestFit="1" customWidth="1"/>
    <col min="3" max="3" width="34.5703125" style="1" customWidth="1"/>
    <col min="4" max="9" width="14.140625" style="1" customWidth="1"/>
    <col min="10" max="16" width="14.28515625" style="1" customWidth="1"/>
    <col min="17" max="17" width="4.28515625" style="1" customWidth="1"/>
    <col min="18" max="16384" width="9.140625" style="1"/>
  </cols>
  <sheetData>
    <row r="1" spans="1:16" ht="45.75" customHeight="1" x14ac:dyDescent="0.2">
      <c r="D1" s="40" t="s">
        <v>0</v>
      </c>
      <c r="E1" s="41"/>
      <c r="F1" s="41"/>
      <c r="G1" s="41"/>
      <c r="H1" s="41"/>
      <c r="I1" s="41"/>
      <c r="J1" s="41"/>
      <c r="K1" s="40" t="s">
        <v>0</v>
      </c>
      <c r="L1" s="41"/>
      <c r="M1" s="41"/>
      <c r="N1" s="41"/>
      <c r="O1" s="41"/>
      <c r="P1" s="41"/>
    </row>
    <row r="2" spans="1:16" ht="57" customHeight="1" x14ac:dyDescent="0.2">
      <c r="A2" s="42" t="s">
        <v>1</v>
      </c>
      <c r="B2" s="42"/>
      <c r="C2" s="42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5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</row>
    <row r="3" spans="1:16" ht="15" customHeight="1" x14ac:dyDescent="0.2">
      <c r="A3" s="6">
        <v>1</v>
      </c>
      <c r="B3" s="7" t="s">
        <v>170</v>
      </c>
      <c r="C3" s="8" t="s">
        <v>15</v>
      </c>
      <c r="D3" s="9">
        <v>1992902</v>
      </c>
      <c r="E3" s="9">
        <v>138582</v>
      </c>
      <c r="F3" s="9">
        <v>130078</v>
      </c>
      <c r="G3" s="9">
        <v>202518</v>
      </c>
      <c r="H3" s="9">
        <v>0</v>
      </c>
      <c r="I3" s="9">
        <v>0</v>
      </c>
      <c r="J3" s="10">
        <v>2464080</v>
      </c>
      <c r="K3" s="11">
        <f>IFERROR(D3/$J3,0)</f>
        <v>0.80878137073471645</v>
      </c>
      <c r="L3" s="12">
        <f>IFERROR(E3/$J3,0)</f>
        <v>5.624086880296094E-2</v>
      </c>
      <c r="M3" s="12">
        <f t="shared" ref="M3:P18" si="0">IFERROR(F3/$J3,0)</f>
        <v>5.2789682153176844E-2</v>
      </c>
      <c r="N3" s="12">
        <f t="shared" si="0"/>
        <v>8.2188078309145804E-2</v>
      </c>
      <c r="O3" s="12">
        <f t="shared" si="0"/>
        <v>0</v>
      </c>
      <c r="P3" s="12">
        <f t="shared" si="0"/>
        <v>0</v>
      </c>
    </row>
    <row r="4" spans="1:16" ht="15" customHeight="1" x14ac:dyDescent="0.2">
      <c r="A4" s="13">
        <v>2</v>
      </c>
      <c r="B4" s="14" t="s">
        <v>170</v>
      </c>
      <c r="C4" s="15" t="s">
        <v>16</v>
      </c>
      <c r="D4" s="16">
        <v>698976</v>
      </c>
      <c r="E4" s="16">
        <v>120093</v>
      </c>
      <c r="F4" s="16">
        <v>47633</v>
      </c>
      <c r="G4" s="16">
        <v>167161</v>
      </c>
      <c r="H4" s="16">
        <v>0</v>
      </c>
      <c r="I4" s="16">
        <v>0</v>
      </c>
      <c r="J4" s="17">
        <v>1033863</v>
      </c>
      <c r="K4" s="18">
        <f t="shared" ref="K4:P67" si="1">IFERROR(D4/$J4,0)</f>
        <v>0.67608184063072185</v>
      </c>
      <c r="L4" s="19">
        <f t="shared" si="1"/>
        <v>0.11615949115114865</v>
      </c>
      <c r="M4" s="19">
        <f t="shared" si="0"/>
        <v>4.6072835569122797E-2</v>
      </c>
      <c r="N4" s="19">
        <f t="shared" si="0"/>
        <v>0.16168583264900668</v>
      </c>
      <c r="O4" s="19">
        <f t="shared" si="0"/>
        <v>0</v>
      </c>
      <c r="P4" s="19">
        <f t="shared" si="0"/>
        <v>0</v>
      </c>
    </row>
    <row r="5" spans="1:16" ht="15" customHeight="1" x14ac:dyDescent="0.2">
      <c r="A5" s="13">
        <v>3</v>
      </c>
      <c r="B5" s="14" t="s">
        <v>171</v>
      </c>
      <c r="C5" s="15" t="s">
        <v>17</v>
      </c>
      <c r="D5" s="16">
        <v>7930184</v>
      </c>
      <c r="E5" s="16">
        <v>344121</v>
      </c>
      <c r="F5" s="16">
        <v>252268</v>
      </c>
      <c r="G5" s="16">
        <v>79022</v>
      </c>
      <c r="H5" s="16">
        <v>0</v>
      </c>
      <c r="I5" s="16">
        <v>0</v>
      </c>
      <c r="J5" s="17">
        <v>8605595</v>
      </c>
      <c r="K5" s="18">
        <f t="shared" si="1"/>
        <v>0.92151489815637389</v>
      </c>
      <c r="L5" s="19">
        <f t="shared" si="1"/>
        <v>3.998805428328895E-2</v>
      </c>
      <c r="M5" s="19">
        <f t="shared" si="0"/>
        <v>2.9314416957804776E-2</v>
      </c>
      <c r="N5" s="19">
        <f t="shared" si="0"/>
        <v>9.1826306025324222E-3</v>
      </c>
      <c r="O5" s="19">
        <f t="shared" si="0"/>
        <v>0</v>
      </c>
      <c r="P5" s="19">
        <f t="shared" si="0"/>
        <v>0</v>
      </c>
    </row>
    <row r="6" spans="1:16" ht="15" customHeight="1" x14ac:dyDescent="0.2">
      <c r="A6" s="13">
        <v>4</v>
      </c>
      <c r="B6" s="14" t="s">
        <v>170</v>
      </c>
      <c r="C6" s="15" t="s">
        <v>18</v>
      </c>
      <c r="D6" s="16">
        <v>1889083</v>
      </c>
      <c r="E6" s="16">
        <v>95623</v>
      </c>
      <c r="F6" s="16">
        <v>141539</v>
      </c>
      <c r="G6" s="16">
        <v>17229</v>
      </c>
      <c r="H6" s="16">
        <v>0</v>
      </c>
      <c r="I6" s="16">
        <v>0</v>
      </c>
      <c r="J6" s="17">
        <v>2143474</v>
      </c>
      <c r="K6" s="18">
        <f t="shared" si="1"/>
        <v>0.88131836448680978</v>
      </c>
      <c r="L6" s="19">
        <f t="shared" si="1"/>
        <v>4.4611224582150284E-2</v>
      </c>
      <c r="M6" s="19">
        <f t="shared" si="0"/>
        <v>6.6032524770536061E-2</v>
      </c>
      <c r="N6" s="19">
        <f t="shared" si="0"/>
        <v>8.0378861605039289E-3</v>
      </c>
      <c r="O6" s="19">
        <f t="shared" si="0"/>
        <v>0</v>
      </c>
      <c r="P6" s="19">
        <f t="shared" si="0"/>
        <v>0</v>
      </c>
    </row>
    <row r="7" spans="1:16" ht="15" customHeight="1" x14ac:dyDescent="0.2">
      <c r="A7" s="20">
        <v>5</v>
      </c>
      <c r="B7" s="21" t="s">
        <v>170</v>
      </c>
      <c r="C7" s="22" t="s">
        <v>19</v>
      </c>
      <c r="D7" s="23">
        <v>1903208</v>
      </c>
      <c r="E7" s="23">
        <v>100115</v>
      </c>
      <c r="F7" s="23">
        <v>162803</v>
      </c>
      <c r="G7" s="23">
        <v>123537</v>
      </c>
      <c r="H7" s="23">
        <v>0</v>
      </c>
      <c r="I7" s="23">
        <v>0</v>
      </c>
      <c r="J7" s="24">
        <v>2289663</v>
      </c>
      <c r="K7" s="25">
        <f t="shared" si="1"/>
        <v>0.83121751978347902</v>
      </c>
      <c r="L7" s="26">
        <f t="shared" si="1"/>
        <v>4.3724775218012435E-2</v>
      </c>
      <c r="M7" s="26">
        <f t="shared" si="0"/>
        <v>7.110347679986094E-2</v>
      </c>
      <c r="N7" s="26">
        <f t="shared" si="0"/>
        <v>5.3954228198647571E-2</v>
      </c>
      <c r="O7" s="26">
        <f t="shared" si="0"/>
        <v>0</v>
      </c>
      <c r="P7" s="26">
        <f t="shared" si="0"/>
        <v>0</v>
      </c>
    </row>
    <row r="8" spans="1:16" ht="15" customHeight="1" x14ac:dyDescent="0.2">
      <c r="A8" s="6">
        <v>6</v>
      </c>
      <c r="B8" s="7" t="s">
        <v>170</v>
      </c>
      <c r="C8" s="8" t="s">
        <v>20</v>
      </c>
      <c r="D8" s="9">
        <v>1389667</v>
      </c>
      <c r="E8" s="9">
        <v>99836</v>
      </c>
      <c r="F8" s="9">
        <v>146351</v>
      </c>
      <c r="G8" s="9">
        <v>125775</v>
      </c>
      <c r="H8" s="9">
        <v>0</v>
      </c>
      <c r="I8" s="9">
        <v>0</v>
      </c>
      <c r="J8" s="10">
        <v>1761629</v>
      </c>
      <c r="K8" s="11">
        <f t="shared" si="1"/>
        <v>0.78885338513387326</v>
      </c>
      <c r="L8" s="12">
        <f t="shared" si="1"/>
        <v>5.6672545694922145E-2</v>
      </c>
      <c r="M8" s="12">
        <f t="shared" si="0"/>
        <v>8.3077083767353968E-2</v>
      </c>
      <c r="N8" s="12">
        <f t="shared" si="0"/>
        <v>7.1396985403850644E-2</v>
      </c>
      <c r="O8" s="12">
        <f t="shared" si="0"/>
        <v>0</v>
      </c>
      <c r="P8" s="12">
        <f t="shared" si="0"/>
        <v>0</v>
      </c>
    </row>
    <row r="9" spans="1:16" ht="15" customHeight="1" x14ac:dyDescent="0.2">
      <c r="A9" s="13">
        <v>7</v>
      </c>
      <c r="B9" s="14" t="s">
        <v>170</v>
      </c>
      <c r="C9" s="15" t="s">
        <v>21</v>
      </c>
      <c r="D9" s="16">
        <v>197106</v>
      </c>
      <c r="E9" s="16">
        <v>18417</v>
      </c>
      <c r="F9" s="16">
        <v>26344</v>
      </c>
      <c r="G9" s="16">
        <v>347486</v>
      </c>
      <c r="H9" s="16">
        <v>0</v>
      </c>
      <c r="I9" s="16">
        <v>0</v>
      </c>
      <c r="J9" s="17">
        <v>589353</v>
      </c>
      <c r="K9" s="18">
        <f t="shared" si="1"/>
        <v>0.33444472158451727</v>
      </c>
      <c r="L9" s="19">
        <f t="shared" si="1"/>
        <v>3.1249522781762372E-2</v>
      </c>
      <c r="M9" s="19">
        <f t="shared" si="0"/>
        <v>4.4699865785021879E-2</v>
      </c>
      <c r="N9" s="19">
        <f t="shared" si="0"/>
        <v>0.58960588984869844</v>
      </c>
      <c r="O9" s="19">
        <f t="shared" si="0"/>
        <v>0</v>
      </c>
      <c r="P9" s="19">
        <f t="shared" si="0"/>
        <v>0</v>
      </c>
    </row>
    <row r="10" spans="1:16" ht="15" customHeight="1" x14ac:dyDescent="0.2">
      <c r="A10" s="13">
        <v>8</v>
      </c>
      <c r="B10" s="14" t="s">
        <v>170</v>
      </c>
      <c r="C10" s="15" t="s">
        <v>22</v>
      </c>
      <c r="D10" s="16">
        <v>2353847</v>
      </c>
      <c r="E10" s="16">
        <v>428046</v>
      </c>
      <c r="F10" s="16">
        <v>231305</v>
      </c>
      <c r="G10" s="16">
        <v>24948</v>
      </c>
      <c r="H10" s="16">
        <v>0</v>
      </c>
      <c r="I10" s="16">
        <v>6190</v>
      </c>
      <c r="J10" s="17">
        <v>3044336</v>
      </c>
      <c r="K10" s="18">
        <f t="shared" si="1"/>
        <v>0.77318896468720932</v>
      </c>
      <c r="L10" s="19">
        <f t="shared" si="1"/>
        <v>0.14060405947306737</v>
      </c>
      <c r="M10" s="19">
        <f t="shared" si="0"/>
        <v>7.5978801288688239E-2</v>
      </c>
      <c r="N10" s="19">
        <f t="shared" si="0"/>
        <v>8.1948904457326659E-3</v>
      </c>
      <c r="O10" s="19">
        <f t="shared" si="0"/>
        <v>0</v>
      </c>
      <c r="P10" s="19">
        <f t="shared" si="0"/>
        <v>2.0332841053024371E-3</v>
      </c>
    </row>
    <row r="11" spans="1:16" ht="15" customHeight="1" x14ac:dyDescent="0.2">
      <c r="A11" s="13">
        <v>9</v>
      </c>
      <c r="B11" s="14" t="s">
        <v>170</v>
      </c>
      <c r="C11" s="15" t="s">
        <v>23</v>
      </c>
      <c r="D11" s="16">
        <v>4692516</v>
      </c>
      <c r="E11" s="16">
        <v>695793</v>
      </c>
      <c r="F11" s="16">
        <v>2061420</v>
      </c>
      <c r="G11" s="16">
        <v>180449</v>
      </c>
      <c r="H11" s="16">
        <v>0</v>
      </c>
      <c r="I11" s="16">
        <v>8662</v>
      </c>
      <c r="J11" s="17">
        <v>7638840</v>
      </c>
      <c r="K11" s="18">
        <f t="shared" si="1"/>
        <v>0.61429693513674855</v>
      </c>
      <c r="L11" s="19">
        <f t="shared" si="1"/>
        <v>9.1086212042666162E-2</v>
      </c>
      <c r="M11" s="19">
        <f t="shared" si="0"/>
        <v>0.26986034528802805</v>
      </c>
      <c r="N11" s="19">
        <f t="shared" si="0"/>
        <v>2.3622565729875217E-2</v>
      </c>
      <c r="O11" s="19">
        <f t="shared" si="0"/>
        <v>0</v>
      </c>
      <c r="P11" s="19">
        <f t="shared" si="0"/>
        <v>1.1339418026820825E-3</v>
      </c>
    </row>
    <row r="12" spans="1:16" ht="15" customHeight="1" x14ac:dyDescent="0.2">
      <c r="A12" s="20">
        <v>10</v>
      </c>
      <c r="B12" s="21" t="s">
        <v>170</v>
      </c>
      <c r="C12" s="22" t="s">
        <v>24</v>
      </c>
      <c r="D12" s="23">
        <v>6308178</v>
      </c>
      <c r="E12" s="23">
        <v>861852</v>
      </c>
      <c r="F12" s="23">
        <v>878940</v>
      </c>
      <c r="G12" s="23">
        <v>13486</v>
      </c>
      <c r="H12" s="23">
        <v>0</v>
      </c>
      <c r="I12" s="23">
        <v>0</v>
      </c>
      <c r="J12" s="24">
        <v>8062456</v>
      </c>
      <c r="K12" s="25">
        <f t="shared" si="1"/>
        <v>0.78241394433656442</v>
      </c>
      <c r="L12" s="26">
        <f t="shared" si="1"/>
        <v>0.1068969554686562</v>
      </c>
      <c r="M12" s="26">
        <f t="shared" si="0"/>
        <v>0.10901640889575087</v>
      </c>
      <c r="N12" s="26">
        <f t="shared" si="0"/>
        <v>1.6726912990284847E-3</v>
      </c>
      <c r="O12" s="26">
        <f t="shared" si="0"/>
        <v>0</v>
      </c>
      <c r="P12" s="26">
        <f t="shared" si="0"/>
        <v>0</v>
      </c>
    </row>
    <row r="13" spans="1:16" ht="15" customHeight="1" x14ac:dyDescent="0.2">
      <c r="A13" s="6">
        <v>11</v>
      </c>
      <c r="B13" s="7" t="s">
        <v>170</v>
      </c>
      <c r="C13" s="8" t="s">
        <v>25</v>
      </c>
      <c r="D13" s="9">
        <v>320468</v>
      </c>
      <c r="E13" s="9">
        <v>56246</v>
      </c>
      <c r="F13" s="9">
        <v>22692</v>
      </c>
      <c r="G13" s="9">
        <v>18254</v>
      </c>
      <c r="H13" s="9">
        <v>0</v>
      </c>
      <c r="I13" s="9">
        <v>0</v>
      </c>
      <c r="J13" s="10">
        <v>417660</v>
      </c>
      <c r="K13" s="11">
        <f t="shared" si="1"/>
        <v>0.76729397117272424</v>
      </c>
      <c r="L13" s="12">
        <f t="shared" si="1"/>
        <v>0.13466934827371546</v>
      </c>
      <c r="M13" s="12">
        <f t="shared" si="0"/>
        <v>5.433127424220658E-2</v>
      </c>
      <c r="N13" s="12">
        <f t="shared" si="0"/>
        <v>4.370540631135373E-2</v>
      </c>
      <c r="O13" s="12">
        <f t="shared" si="0"/>
        <v>0</v>
      </c>
      <c r="P13" s="12">
        <f t="shared" si="0"/>
        <v>0</v>
      </c>
    </row>
    <row r="14" spans="1:16" ht="15" customHeight="1" x14ac:dyDescent="0.2">
      <c r="A14" s="13">
        <v>12</v>
      </c>
      <c r="B14" s="14" t="s">
        <v>170</v>
      </c>
      <c r="C14" s="15" t="s">
        <v>26</v>
      </c>
      <c r="D14" s="16">
        <v>1441083</v>
      </c>
      <c r="E14" s="16">
        <v>24287</v>
      </c>
      <c r="F14" s="16">
        <v>73480</v>
      </c>
      <c r="G14" s="16">
        <v>1875</v>
      </c>
      <c r="H14" s="16">
        <v>0</v>
      </c>
      <c r="I14" s="16">
        <v>0</v>
      </c>
      <c r="J14" s="17">
        <v>1540725</v>
      </c>
      <c r="K14" s="18">
        <f t="shared" si="1"/>
        <v>0.93532784890230247</v>
      </c>
      <c r="L14" s="19">
        <f t="shared" si="1"/>
        <v>1.5763358159308117E-2</v>
      </c>
      <c r="M14" s="19">
        <f t="shared" si="0"/>
        <v>4.7691833390124776E-2</v>
      </c>
      <c r="N14" s="19">
        <f t="shared" si="0"/>
        <v>1.2169595482646157E-3</v>
      </c>
      <c r="O14" s="19">
        <f t="shared" si="0"/>
        <v>0</v>
      </c>
      <c r="P14" s="19">
        <f t="shared" si="0"/>
        <v>0</v>
      </c>
    </row>
    <row r="15" spans="1:16" ht="15" customHeight="1" x14ac:dyDescent="0.2">
      <c r="A15" s="13">
        <v>13</v>
      </c>
      <c r="B15" s="14" t="s">
        <v>170</v>
      </c>
      <c r="C15" s="15" t="s">
        <v>27</v>
      </c>
      <c r="D15" s="16">
        <v>593593</v>
      </c>
      <c r="E15" s="16">
        <v>113096</v>
      </c>
      <c r="F15" s="16">
        <v>42595</v>
      </c>
      <c r="G15" s="16">
        <v>57152</v>
      </c>
      <c r="H15" s="16">
        <v>0</v>
      </c>
      <c r="I15" s="16">
        <v>0</v>
      </c>
      <c r="J15" s="17">
        <v>806436</v>
      </c>
      <c r="K15" s="18">
        <f t="shared" si="1"/>
        <v>0.73606957030688114</v>
      </c>
      <c r="L15" s="19">
        <f t="shared" si="1"/>
        <v>0.14024175508037837</v>
      </c>
      <c r="M15" s="19">
        <f t="shared" si="0"/>
        <v>5.2818822572405E-2</v>
      </c>
      <c r="N15" s="19">
        <f t="shared" si="0"/>
        <v>7.0869852040335496E-2</v>
      </c>
      <c r="O15" s="19">
        <f t="shared" si="0"/>
        <v>0</v>
      </c>
      <c r="P15" s="19">
        <f t="shared" si="0"/>
        <v>0</v>
      </c>
    </row>
    <row r="16" spans="1:16" ht="15" customHeight="1" x14ac:dyDescent="0.2">
      <c r="A16" s="13">
        <v>14</v>
      </c>
      <c r="B16" s="14" t="s">
        <v>170</v>
      </c>
      <c r="C16" s="15" t="s">
        <v>28</v>
      </c>
      <c r="D16" s="16">
        <v>120969</v>
      </c>
      <c r="E16" s="16">
        <v>28940</v>
      </c>
      <c r="F16" s="16">
        <v>131276</v>
      </c>
      <c r="G16" s="16">
        <v>236309</v>
      </c>
      <c r="H16" s="16">
        <v>0</v>
      </c>
      <c r="I16" s="16">
        <v>0</v>
      </c>
      <c r="J16" s="17">
        <v>517494</v>
      </c>
      <c r="K16" s="18">
        <f t="shared" si="1"/>
        <v>0.23375923199109555</v>
      </c>
      <c r="L16" s="19">
        <f t="shared" si="1"/>
        <v>5.5923353700719235E-2</v>
      </c>
      <c r="M16" s="19">
        <f t="shared" si="0"/>
        <v>0.25367637112700825</v>
      </c>
      <c r="N16" s="19">
        <f t="shared" si="0"/>
        <v>0.45664104318117699</v>
      </c>
      <c r="O16" s="19">
        <f t="shared" si="0"/>
        <v>0</v>
      </c>
      <c r="P16" s="19">
        <f t="shared" si="0"/>
        <v>0</v>
      </c>
    </row>
    <row r="17" spans="1:16" ht="15" customHeight="1" x14ac:dyDescent="0.2">
      <c r="A17" s="20">
        <v>15</v>
      </c>
      <c r="B17" s="21" t="s">
        <v>170</v>
      </c>
      <c r="C17" s="22" t="s">
        <v>29</v>
      </c>
      <c r="D17" s="23">
        <v>1626979</v>
      </c>
      <c r="E17" s="23">
        <v>102836</v>
      </c>
      <c r="F17" s="23">
        <v>257702</v>
      </c>
      <c r="G17" s="23">
        <v>52270</v>
      </c>
      <c r="H17" s="23">
        <v>0</v>
      </c>
      <c r="I17" s="23">
        <v>0</v>
      </c>
      <c r="J17" s="24">
        <v>2039787</v>
      </c>
      <c r="K17" s="25">
        <f t="shared" si="1"/>
        <v>0.79762200661147464</v>
      </c>
      <c r="L17" s="26">
        <f t="shared" si="1"/>
        <v>5.0415067847770383E-2</v>
      </c>
      <c r="M17" s="26">
        <f t="shared" si="0"/>
        <v>0.12633770094622626</v>
      </c>
      <c r="N17" s="26">
        <f t="shared" si="0"/>
        <v>2.5625224594528741E-2</v>
      </c>
      <c r="O17" s="26">
        <f t="shared" si="0"/>
        <v>0</v>
      </c>
      <c r="P17" s="26">
        <f t="shared" si="0"/>
        <v>0</v>
      </c>
    </row>
    <row r="18" spans="1:16" ht="15" customHeight="1" x14ac:dyDescent="0.2">
      <c r="A18" s="6">
        <v>16</v>
      </c>
      <c r="B18" s="7" t="s">
        <v>170</v>
      </c>
      <c r="C18" s="8" t="s">
        <v>30</v>
      </c>
      <c r="D18" s="9">
        <v>492744</v>
      </c>
      <c r="E18" s="9">
        <v>181962</v>
      </c>
      <c r="F18" s="9">
        <v>176404</v>
      </c>
      <c r="G18" s="9">
        <v>540366</v>
      </c>
      <c r="H18" s="9">
        <v>0</v>
      </c>
      <c r="I18" s="9">
        <v>0</v>
      </c>
      <c r="J18" s="10">
        <v>1391476</v>
      </c>
      <c r="K18" s="11">
        <f t="shared" si="1"/>
        <v>0.35411606093098263</v>
      </c>
      <c r="L18" s="12">
        <f t="shared" si="1"/>
        <v>0.13076905386797905</v>
      </c>
      <c r="M18" s="12">
        <f t="shared" si="0"/>
        <v>0.12677473416717214</v>
      </c>
      <c r="N18" s="12">
        <f t="shared" si="0"/>
        <v>0.38834015103386621</v>
      </c>
      <c r="O18" s="12">
        <f t="shared" si="0"/>
        <v>0</v>
      </c>
      <c r="P18" s="12">
        <f t="shared" si="0"/>
        <v>0</v>
      </c>
    </row>
    <row r="19" spans="1:16" ht="15" customHeight="1" x14ac:dyDescent="0.2">
      <c r="A19" s="13">
        <v>17</v>
      </c>
      <c r="B19" s="14" t="s">
        <v>170</v>
      </c>
      <c r="C19" s="15" t="s">
        <v>31</v>
      </c>
      <c r="D19" s="16">
        <v>10095033</v>
      </c>
      <c r="E19" s="16">
        <v>714896</v>
      </c>
      <c r="F19" s="16">
        <v>1117540</v>
      </c>
      <c r="G19" s="16">
        <v>752358</v>
      </c>
      <c r="H19" s="16">
        <v>0</v>
      </c>
      <c r="I19" s="16">
        <v>19472</v>
      </c>
      <c r="J19" s="17">
        <v>12699299</v>
      </c>
      <c r="K19" s="18">
        <f t="shared" si="1"/>
        <v>0.7949283657310533</v>
      </c>
      <c r="L19" s="19">
        <f t="shared" si="1"/>
        <v>5.6294130880767512E-2</v>
      </c>
      <c r="M19" s="19">
        <f t="shared" si="1"/>
        <v>8.8000132920722632E-2</v>
      </c>
      <c r="N19" s="19">
        <f t="shared" si="1"/>
        <v>5.9244057486952627E-2</v>
      </c>
      <c r="O19" s="19">
        <f t="shared" si="1"/>
        <v>0</v>
      </c>
      <c r="P19" s="19">
        <f t="shared" si="1"/>
        <v>1.5333129805038845E-3</v>
      </c>
    </row>
    <row r="20" spans="1:16" ht="15" customHeight="1" x14ac:dyDescent="0.2">
      <c r="A20" s="13">
        <v>18</v>
      </c>
      <c r="B20" s="14" t="s">
        <v>170</v>
      </c>
      <c r="C20" s="15" t="s">
        <v>32</v>
      </c>
      <c r="D20" s="16">
        <v>333675</v>
      </c>
      <c r="E20" s="16">
        <v>25005</v>
      </c>
      <c r="F20" s="16">
        <v>76167</v>
      </c>
      <c r="G20" s="16">
        <v>2719</v>
      </c>
      <c r="H20" s="16">
        <v>0</v>
      </c>
      <c r="I20" s="16">
        <v>0</v>
      </c>
      <c r="J20" s="17">
        <v>437566</v>
      </c>
      <c r="K20" s="18">
        <f t="shared" si="1"/>
        <v>0.76257067505244924</v>
      </c>
      <c r="L20" s="19">
        <f t="shared" si="1"/>
        <v>5.7145664882554861E-2</v>
      </c>
      <c r="M20" s="19">
        <f t="shared" si="1"/>
        <v>0.17406974033631498</v>
      </c>
      <c r="N20" s="19">
        <f t="shared" si="1"/>
        <v>6.2139197286809307E-3</v>
      </c>
      <c r="O20" s="19">
        <f t="shared" si="1"/>
        <v>0</v>
      </c>
      <c r="P20" s="19">
        <f t="shared" si="1"/>
        <v>0</v>
      </c>
    </row>
    <row r="21" spans="1:16" ht="15" customHeight="1" x14ac:dyDescent="0.2">
      <c r="A21" s="13">
        <v>19</v>
      </c>
      <c r="B21" s="14" t="s">
        <v>170</v>
      </c>
      <c r="C21" s="15" t="s">
        <v>33</v>
      </c>
      <c r="D21" s="16">
        <v>3577054</v>
      </c>
      <c r="E21" s="16">
        <v>76699</v>
      </c>
      <c r="F21" s="16">
        <v>147867</v>
      </c>
      <c r="G21" s="16">
        <v>2287</v>
      </c>
      <c r="H21" s="16">
        <v>0</v>
      </c>
      <c r="I21" s="16">
        <v>0</v>
      </c>
      <c r="J21" s="17">
        <v>3803907</v>
      </c>
      <c r="K21" s="18">
        <f t="shared" si="1"/>
        <v>0.94036315819498217</v>
      </c>
      <c r="L21" s="19">
        <f t="shared" si="1"/>
        <v>2.0163216398297854E-2</v>
      </c>
      <c r="M21" s="19">
        <f t="shared" si="1"/>
        <v>3.8872401454609698E-2</v>
      </c>
      <c r="N21" s="19">
        <f t="shared" si="1"/>
        <v>6.012239521102908E-4</v>
      </c>
      <c r="O21" s="19">
        <f t="shared" si="1"/>
        <v>0</v>
      </c>
      <c r="P21" s="19">
        <f t="shared" si="1"/>
        <v>0</v>
      </c>
    </row>
    <row r="22" spans="1:16" ht="15" customHeight="1" x14ac:dyDescent="0.2">
      <c r="A22" s="20">
        <v>20</v>
      </c>
      <c r="B22" s="21" t="s">
        <v>170</v>
      </c>
      <c r="C22" s="22" t="s">
        <v>34</v>
      </c>
      <c r="D22" s="23">
        <v>828137</v>
      </c>
      <c r="E22" s="23">
        <v>164540</v>
      </c>
      <c r="F22" s="23">
        <v>101045</v>
      </c>
      <c r="G22" s="23">
        <v>127522</v>
      </c>
      <c r="H22" s="23">
        <v>0</v>
      </c>
      <c r="I22" s="23">
        <v>0</v>
      </c>
      <c r="J22" s="24">
        <v>1221244</v>
      </c>
      <c r="K22" s="25">
        <f t="shared" si="1"/>
        <v>0.67810937044521813</v>
      </c>
      <c r="L22" s="26">
        <f t="shared" si="1"/>
        <v>0.13473147053332504</v>
      </c>
      <c r="M22" s="26">
        <f t="shared" si="1"/>
        <v>8.2739403427979988E-2</v>
      </c>
      <c r="N22" s="26">
        <f t="shared" si="1"/>
        <v>0.10441975559347681</v>
      </c>
      <c r="O22" s="26">
        <f t="shared" si="1"/>
        <v>0</v>
      </c>
      <c r="P22" s="26">
        <f t="shared" si="1"/>
        <v>0</v>
      </c>
    </row>
    <row r="23" spans="1:16" ht="15" customHeight="1" x14ac:dyDescent="0.2">
      <c r="A23" s="6">
        <v>21</v>
      </c>
      <c r="B23" s="7" t="s">
        <v>170</v>
      </c>
      <c r="C23" s="8" t="s">
        <v>35</v>
      </c>
      <c r="D23" s="9">
        <v>462944</v>
      </c>
      <c r="E23" s="9">
        <v>121518</v>
      </c>
      <c r="F23" s="9">
        <v>132268</v>
      </c>
      <c r="G23" s="9">
        <v>40480</v>
      </c>
      <c r="H23" s="9">
        <v>0</v>
      </c>
      <c r="I23" s="9">
        <v>9114</v>
      </c>
      <c r="J23" s="10">
        <v>766324</v>
      </c>
      <c r="K23" s="11">
        <f t="shared" si="1"/>
        <v>0.60411001090922378</v>
      </c>
      <c r="L23" s="12">
        <f t="shared" si="1"/>
        <v>0.15857261419451824</v>
      </c>
      <c r="M23" s="12">
        <f t="shared" si="1"/>
        <v>0.17260062323508071</v>
      </c>
      <c r="N23" s="12">
        <f t="shared" si="1"/>
        <v>5.2823609856927356E-2</v>
      </c>
      <c r="O23" s="12">
        <f t="shared" si="1"/>
        <v>0</v>
      </c>
      <c r="P23" s="12">
        <f t="shared" si="1"/>
        <v>1.1893141804249899E-2</v>
      </c>
    </row>
    <row r="24" spans="1:16" ht="15" customHeight="1" x14ac:dyDescent="0.2">
      <c r="A24" s="13">
        <v>22</v>
      </c>
      <c r="B24" s="14" t="s">
        <v>170</v>
      </c>
      <c r="C24" s="15" t="s">
        <v>36</v>
      </c>
      <c r="D24" s="16">
        <v>479725</v>
      </c>
      <c r="E24" s="16">
        <v>57711</v>
      </c>
      <c r="F24" s="16">
        <v>62163</v>
      </c>
      <c r="G24" s="16">
        <v>96305</v>
      </c>
      <c r="H24" s="16">
        <v>0</v>
      </c>
      <c r="I24" s="16">
        <v>34068</v>
      </c>
      <c r="J24" s="17">
        <v>729972</v>
      </c>
      <c r="K24" s="18">
        <f t="shared" si="1"/>
        <v>0.65718274125582898</v>
      </c>
      <c r="L24" s="19">
        <f t="shared" si="1"/>
        <v>7.9059196791109801E-2</v>
      </c>
      <c r="M24" s="19">
        <f t="shared" si="1"/>
        <v>8.5158060857128764E-2</v>
      </c>
      <c r="N24" s="19">
        <f t="shared" si="1"/>
        <v>0.1319297178521916</v>
      </c>
      <c r="O24" s="19">
        <f t="shared" si="1"/>
        <v>0</v>
      </c>
      <c r="P24" s="19">
        <f t="shared" si="1"/>
        <v>4.6670283243740854E-2</v>
      </c>
    </row>
    <row r="25" spans="1:16" ht="15" customHeight="1" x14ac:dyDescent="0.2">
      <c r="A25" s="13">
        <v>23</v>
      </c>
      <c r="B25" s="14" t="s">
        <v>170</v>
      </c>
      <c r="C25" s="15" t="s">
        <v>37</v>
      </c>
      <c r="D25" s="16">
        <v>3389208</v>
      </c>
      <c r="E25" s="16">
        <v>278710</v>
      </c>
      <c r="F25" s="16">
        <v>138170</v>
      </c>
      <c r="G25" s="16">
        <v>118878</v>
      </c>
      <c r="H25" s="16">
        <v>0</v>
      </c>
      <c r="I25" s="16">
        <v>0</v>
      </c>
      <c r="J25" s="17">
        <v>3924966</v>
      </c>
      <c r="K25" s="18">
        <f t="shared" si="1"/>
        <v>0.86349996407612195</v>
      </c>
      <c r="L25" s="19">
        <f t="shared" si="1"/>
        <v>7.100953231187225E-2</v>
      </c>
      <c r="M25" s="19">
        <f t="shared" si="1"/>
        <v>3.5202852712609485E-2</v>
      </c>
      <c r="N25" s="19">
        <f t="shared" si="1"/>
        <v>3.0287650899396328E-2</v>
      </c>
      <c r="O25" s="19">
        <f t="shared" si="1"/>
        <v>0</v>
      </c>
      <c r="P25" s="19">
        <f t="shared" si="1"/>
        <v>0</v>
      </c>
    </row>
    <row r="26" spans="1:16" ht="15" customHeight="1" x14ac:dyDescent="0.2">
      <c r="A26" s="13">
        <v>24</v>
      </c>
      <c r="B26" s="14" t="s">
        <v>170</v>
      </c>
      <c r="C26" s="15" t="s">
        <v>38</v>
      </c>
      <c r="D26" s="16">
        <v>1293233</v>
      </c>
      <c r="E26" s="16">
        <v>718000</v>
      </c>
      <c r="F26" s="16">
        <v>372537</v>
      </c>
      <c r="G26" s="16">
        <v>1077267</v>
      </c>
      <c r="H26" s="16">
        <v>0</v>
      </c>
      <c r="I26" s="16">
        <v>0</v>
      </c>
      <c r="J26" s="17">
        <v>3461037</v>
      </c>
      <c r="K26" s="18">
        <f t="shared" si="1"/>
        <v>0.3736547745661199</v>
      </c>
      <c r="L26" s="19">
        <f t="shared" si="1"/>
        <v>0.20745227514181444</v>
      </c>
      <c r="M26" s="19">
        <f t="shared" si="1"/>
        <v>0.10763739307034279</v>
      </c>
      <c r="N26" s="19">
        <f t="shared" si="1"/>
        <v>0.31125555722172288</v>
      </c>
      <c r="O26" s="19">
        <f t="shared" si="1"/>
        <v>0</v>
      </c>
      <c r="P26" s="19">
        <f t="shared" si="1"/>
        <v>0</v>
      </c>
    </row>
    <row r="27" spans="1:16" ht="15" customHeight="1" x14ac:dyDescent="0.2">
      <c r="A27" s="20">
        <v>25</v>
      </c>
      <c r="B27" s="21" t="s">
        <v>170</v>
      </c>
      <c r="C27" s="22" t="s">
        <v>39</v>
      </c>
      <c r="D27" s="23">
        <v>570377</v>
      </c>
      <c r="E27" s="23">
        <v>35521</v>
      </c>
      <c r="F27" s="23">
        <v>12027</v>
      </c>
      <c r="G27" s="23">
        <v>9196</v>
      </c>
      <c r="H27" s="23">
        <v>0</v>
      </c>
      <c r="I27" s="23">
        <v>0</v>
      </c>
      <c r="J27" s="24">
        <v>627121</v>
      </c>
      <c r="K27" s="25">
        <f t="shared" si="1"/>
        <v>0.90951666424820732</v>
      </c>
      <c r="L27" s="26">
        <f t="shared" si="1"/>
        <v>5.664138180670078E-2</v>
      </c>
      <c r="M27" s="26">
        <f t="shared" si="1"/>
        <v>1.9178117141668036E-2</v>
      </c>
      <c r="N27" s="26">
        <f t="shared" si="1"/>
        <v>1.46638368034239E-2</v>
      </c>
      <c r="O27" s="26">
        <f t="shared" si="1"/>
        <v>0</v>
      </c>
      <c r="P27" s="26">
        <f t="shared" si="1"/>
        <v>0</v>
      </c>
    </row>
    <row r="28" spans="1:16" ht="15" customHeight="1" x14ac:dyDescent="0.2">
      <c r="A28" s="6">
        <v>26</v>
      </c>
      <c r="B28" s="7" t="s">
        <v>170</v>
      </c>
      <c r="C28" s="8" t="s">
        <v>40</v>
      </c>
      <c r="D28" s="9">
        <v>18277020</v>
      </c>
      <c r="E28" s="9">
        <v>341465</v>
      </c>
      <c r="F28" s="9">
        <v>2353490</v>
      </c>
      <c r="G28" s="9">
        <v>1268261</v>
      </c>
      <c r="H28" s="9">
        <v>0</v>
      </c>
      <c r="I28" s="9">
        <v>0</v>
      </c>
      <c r="J28" s="10">
        <v>22240236</v>
      </c>
      <c r="K28" s="11">
        <f t="shared" si="1"/>
        <v>0.82179973270067819</v>
      </c>
      <c r="L28" s="12">
        <f t="shared" si="1"/>
        <v>1.5353479162721116E-2</v>
      </c>
      <c r="M28" s="12">
        <f t="shared" si="1"/>
        <v>0.10582126916279126</v>
      </c>
      <c r="N28" s="12">
        <f t="shared" si="1"/>
        <v>5.7025518973809454E-2</v>
      </c>
      <c r="O28" s="12">
        <f t="shared" si="1"/>
        <v>0</v>
      </c>
      <c r="P28" s="12">
        <f t="shared" si="1"/>
        <v>0</v>
      </c>
    </row>
    <row r="29" spans="1:16" ht="15" customHeight="1" x14ac:dyDescent="0.2">
      <c r="A29" s="13">
        <v>27</v>
      </c>
      <c r="B29" s="14" t="s">
        <v>170</v>
      </c>
      <c r="C29" s="15" t="s">
        <v>41</v>
      </c>
      <c r="D29" s="16">
        <v>1334630</v>
      </c>
      <c r="E29" s="16">
        <v>161275</v>
      </c>
      <c r="F29" s="16">
        <v>111291</v>
      </c>
      <c r="G29" s="16">
        <v>52480</v>
      </c>
      <c r="H29" s="16">
        <v>1851</v>
      </c>
      <c r="I29" s="16">
        <v>412</v>
      </c>
      <c r="J29" s="17">
        <v>1661939</v>
      </c>
      <c r="K29" s="18">
        <f t="shared" si="1"/>
        <v>0.80305594850352513</v>
      </c>
      <c r="L29" s="19">
        <f t="shared" si="1"/>
        <v>9.7040264414036861E-2</v>
      </c>
      <c r="M29" s="19">
        <f t="shared" si="1"/>
        <v>6.6964551647202455E-2</v>
      </c>
      <c r="N29" s="19">
        <f t="shared" si="1"/>
        <v>3.1577572943411278E-2</v>
      </c>
      <c r="O29" s="19">
        <f t="shared" si="1"/>
        <v>1.1137592896008819E-3</v>
      </c>
      <c r="P29" s="19">
        <f t="shared" si="1"/>
        <v>2.4790320222342697E-4</v>
      </c>
    </row>
    <row r="30" spans="1:16" ht="15" customHeight="1" x14ac:dyDescent="0.2">
      <c r="A30" s="13">
        <v>28</v>
      </c>
      <c r="B30" s="14" t="s">
        <v>170</v>
      </c>
      <c r="C30" s="15" t="s">
        <v>42</v>
      </c>
      <c r="D30" s="16">
        <v>5613683</v>
      </c>
      <c r="E30" s="16">
        <v>1097095</v>
      </c>
      <c r="F30" s="16">
        <v>1238335</v>
      </c>
      <c r="G30" s="16">
        <v>248832</v>
      </c>
      <c r="H30" s="16">
        <v>0</v>
      </c>
      <c r="I30" s="16">
        <v>2109</v>
      </c>
      <c r="J30" s="17">
        <v>8200054</v>
      </c>
      <c r="K30" s="18">
        <f t="shared" si="1"/>
        <v>0.68459097952281778</v>
      </c>
      <c r="L30" s="19">
        <f t="shared" si="1"/>
        <v>0.1337911921067837</v>
      </c>
      <c r="M30" s="19">
        <f t="shared" si="1"/>
        <v>0.15101546892252174</v>
      </c>
      <c r="N30" s="19">
        <f t="shared" si="1"/>
        <v>3.0345166019638409E-2</v>
      </c>
      <c r="O30" s="19">
        <f t="shared" si="1"/>
        <v>0</v>
      </c>
      <c r="P30" s="19">
        <f t="shared" si="1"/>
        <v>2.571934282383994E-4</v>
      </c>
    </row>
    <row r="31" spans="1:16" ht="15" customHeight="1" x14ac:dyDescent="0.2">
      <c r="A31" s="13">
        <v>29</v>
      </c>
      <c r="B31" s="14" t="s">
        <v>170</v>
      </c>
      <c r="C31" s="15" t="s">
        <v>43</v>
      </c>
      <c r="D31" s="16">
        <v>4323346</v>
      </c>
      <c r="E31" s="16">
        <v>712665</v>
      </c>
      <c r="F31" s="16">
        <v>528745</v>
      </c>
      <c r="G31" s="16">
        <v>153704</v>
      </c>
      <c r="H31" s="16">
        <v>0</v>
      </c>
      <c r="I31" s="16">
        <v>3916</v>
      </c>
      <c r="J31" s="17">
        <v>5722376</v>
      </c>
      <c r="K31" s="18">
        <f t="shared" si="1"/>
        <v>0.75551589060208557</v>
      </c>
      <c r="L31" s="19">
        <f t="shared" si="1"/>
        <v>0.12454005119551739</v>
      </c>
      <c r="M31" s="19">
        <f t="shared" si="1"/>
        <v>9.2399555709027165E-2</v>
      </c>
      <c r="N31" s="19">
        <f t="shared" si="1"/>
        <v>2.6860171369375237E-2</v>
      </c>
      <c r="O31" s="19">
        <f t="shared" si="1"/>
        <v>0</v>
      </c>
      <c r="P31" s="19">
        <f t="shared" si="1"/>
        <v>6.8433112399464836E-4</v>
      </c>
    </row>
    <row r="32" spans="1:16" ht="15" customHeight="1" x14ac:dyDescent="0.2">
      <c r="A32" s="20">
        <v>30</v>
      </c>
      <c r="B32" s="21" t="s">
        <v>170</v>
      </c>
      <c r="C32" s="22" t="s">
        <v>44</v>
      </c>
      <c r="D32" s="23">
        <v>607407</v>
      </c>
      <c r="E32" s="23">
        <v>54720</v>
      </c>
      <c r="F32" s="23">
        <v>58240</v>
      </c>
      <c r="G32" s="23">
        <v>21952</v>
      </c>
      <c r="H32" s="23">
        <v>0</v>
      </c>
      <c r="I32" s="23">
        <v>0</v>
      </c>
      <c r="J32" s="24">
        <v>742319</v>
      </c>
      <c r="K32" s="25">
        <f t="shared" si="1"/>
        <v>0.81825603278374925</v>
      </c>
      <c r="L32" s="26">
        <f t="shared" si="1"/>
        <v>7.3714939264655763E-2</v>
      </c>
      <c r="M32" s="26">
        <f t="shared" si="1"/>
        <v>7.8456835942499109E-2</v>
      </c>
      <c r="N32" s="26">
        <f t="shared" si="1"/>
        <v>2.9572192009095818E-2</v>
      </c>
      <c r="O32" s="26">
        <f t="shared" si="1"/>
        <v>0</v>
      </c>
      <c r="P32" s="26">
        <f t="shared" si="1"/>
        <v>0</v>
      </c>
    </row>
    <row r="33" spans="1:16" ht="15" customHeight="1" x14ac:dyDescent="0.2">
      <c r="A33" s="6">
        <v>31</v>
      </c>
      <c r="B33" s="7" t="s">
        <v>170</v>
      </c>
      <c r="C33" s="8" t="s">
        <v>45</v>
      </c>
      <c r="D33" s="9">
        <v>802368</v>
      </c>
      <c r="E33" s="9">
        <v>149891</v>
      </c>
      <c r="F33" s="9">
        <v>168293</v>
      </c>
      <c r="G33" s="9">
        <v>65401</v>
      </c>
      <c r="H33" s="9">
        <v>0</v>
      </c>
      <c r="I33" s="9">
        <v>0</v>
      </c>
      <c r="J33" s="10">
        <v>1185953</v>
      </c>
      <c r="K33" s="11">
        <f t="shared" si="1"/>
        <v>0.67655969503007285</v>
      </c>
      <c r="L33" s="12">
        <f t="shared" si="1"/>
        <v>0.12638865115228007</v>
      </c>
      <c r="M33" s="12">
        <f t="shared" si="1"/>
        <v>0.14190528629718041</v>
      </c>
      <c r="N33" s="12">
        <f t="shared" si="1"/>
        <v>5.5146367520466665E-2</v>
      </c>
      <c r="O33" s="12">
        <f t="shared" si="1"/>
        <v>0</v>
      </c>
      <c r="P33" s="12">
        <f t="shared" si="1"/>
        <v>0</v>
      </c>
    </row>
    <row r="34" spans="1:16" ht="15" customHeight="1" x14ac:dyDescent="0.2">
      <c r="A34" s="13">
        <v>32</v>
      </c>
      <c r="B34" s="14" t="s">
        <v>171</v>
      </c>
      <c r="C34" s="15" t="s">
        <v>46</v>
      </c>
      <c r="D34" s="16">
        <v>2649113</v>
      </c>
      <c r="E34" s="16">
        <v>348631</v>
      </c>
      <c r="F34" s="16">
        <v>399650</v>
      </c>
      <c r="G34" s="16">
        <v>46846</v>
      </c>
      <c r="H34" s="16">
        <v>0</v>
      </c>
      <c r="I34" s="16">
        <v>0</v>
      </c>
      <c r="J34" s="17">
        <v>3444240</v>
      </c>
      <c r="K34" s="18">
        <f t="shared" si="1"/>
        <v>0.76914297493786732</v>
      </c>
      <c r="L34" s="19">
        <f t="shared" si="1"/>
        <v>0.10122145959631153</v>
      </c>
      <c r="M34" s="19">
        <f t="shared" si="1"/>
        <v>0.11603430655238892</v>
      </c>
      <c r="N34" s="19">
        <f t="shared" si="1"/>
        <v>1.3601258913432281E-2</v>
      </c>
      <c r="O34" s="19">
        <f t="shared" si="1"/>
        <v>0</v>
      </c>
      <c r="P34" s="19">
        <f t="shared" si="1"/>
        <v>0</v>
      </c>
    </row>
    <row r="35" spans="1:16" ht="15" customHeight="1" x14ac:dyDescent="0.2">
      <c r="A35" s="13">
        <v>33</v>
      </c>
      <c r="B35" s="14" t="s">
        <v>170</v>
      </c>
      <c r="C35" s="15" t="s">
        <v>47</v>
      </c>
      <c r="D35" s="16">
        <v>481618</v>
      </c>
      <c r="E35" s="16">
        <v>100412</v>
      </c>
      <c r="F35" s="16">
        <v>121874</v>
      </c>
      <c r="G35" s="16">
        <v>10874</v>
      </c>
      <c r="H35" s="16">
        <v>1532</v>
      </c>
      <c r="I35" s="16">
        <v>0</v>
      </c>
      <c r="J35" s="17">
        <v>716310</v>
      </c>
      <c r="K35" s="18">
        <f t="shared" si="1"/>
        <v>0.67235973251804382</v>
      </c>
      <c r="L35" s="19">
        <f t="shared" si="1"/>
        <v>0.14017953120855495</v>
      </c>
      <c r="M35" s="19">
        <f t="shared" si="1"/>
        <v>0.17014141921793638</v>
      </c>
      <c r="N35" s="19">
        <f t="shared" si="1"/>
        <v>1.5180578241264257E-2</v>
      </c>
      <c r="O35" s="19">
        <f t="shared" si="1"/>
        <v>2.1387388142005558E-3</v>
      </c>
      <c r="P35" s="19">
        <f t="shared" si="1"/>
        <v>0</v>
      </c>
    </row>
    <row r="36" spans="1:16" ht="15" customHeight="1" x14ac:dyDescent="0.2">
      <c r="A36" s="13">
        <v>34</v>
      </c>
      <c r="B36" s="14" t="s">
        <v>170</v>
      </c>
      <c r="C36" s="15" t="s">
        <v>48</v>
      </c>
      <c r="D36" s="16">
        <v>1631472</v>
      </c>
      <c r="E36" s="16">
        <v>107504</v>
      </c>
      <c r="F36" s="16">
        <v>124865</v>
      </c>
      <c r="G36" s="16">
        <v>31834</v>
      </c>
      <c r="H36" s="16">
        <v>0</v>
      </c>
      <c r="I36" s="16">
        <v>4507</v>
      </c>
      <c r="J36" s="17">
        <v>1900182</v>
      </c>
      <c r="K36" s="18">
        <f t="shared" si="1"/>
        <v>0.85858723006533055</v>
      </c>
      <c r="L36" s="19">
        <f t="shared" si="1"/>
        <v>5.657563328144357E-2</v>
      </c>
      <c r="M36" s="19">
        <f t="shared" si="1"/>
        <v>6.5712126522617306E-2</v>
      </c>
      <c r="N36" s="19">
        <f t="shared" si="1"/>
        <v>1.6753132068401868E-2</v>
      </c>
      <c r="O36" s="19">
        <f t="shared" si="1"/>
        <v>0</v>
      </c>
      <c r="P36" s="19">
        <f t="shared" si="1"/>
        <v>2.371878062206673E-3</v>
      </c>
    </row>
    <row r="37" spans="1:16" ht="15" customHeight="1" x14ac:dyDescent="0.2">
      <c r="A37" s="20">
        <v>35</v>
      </c>
      <c r="B37" s="21" t="s">
        <v>170</v>
      </c>
      <c r="C37" s="22" t="s">
        <v>49</v>
      </c>
      <c r="D37" s="23">
        <v>4575436</v>
      </c>
      <c r="E37" s="23">
        <v>104915</v>
      </c>
      <c r="F37" s="23">
        <v>251814</v>
      </c>
      <c r="G37" s="23">
        <v>277473</v>
      </c>
      <c r="H37" s="23">
        <v>0</v>
      </c>
      <c r="I37" s="23">
        <v>0</v>
      </c>
      <c r="J37" s="24">
        <v>5209638</v>
      </c>
      <c r="K37" s="25">
        <f t="shared" si="1"/>
        <v>0.8782637104535862</v>
      </c>
      <c r="L37" s="26">
        <f t="shared" si="1"/>
        <v>2.0138635352398765E-2</v>
      </c>
      <c r="M37" s="26">
        <f t="shared" si="1"/>
        <v>4.8336179980259665E-2</v>
      </c>
      <c r="N37" s="26">
        <f t="shared" si="1"/>
        <v>5.326147421375535E-2</v>
      </c>
      <c r="O37" s="26">
        <f t="shared" si="1"/>
        <v>0</v>
      </c>
      <c r="P37" s="26">
        <f t="shared" si="1"/>
        <v>0</v>
      </c>
    </row>
    <row r="38" spans="1:16" ht="15" customHeight="1" x14ac:dyDescent="0.2">
      <c r="A38" s="6">
        <v>36</v>
      </c>
      <c r="B38" s="7" t="s">
        <v>170</v>
      </c>
      <c r="C38" s="8" t="s">
        <v>50</v>
      </c>
      <c r="D38" s="9">
        <v>17346173</v>
      </c>
      <c r="E38" s="9">
        <v>546642</v>
      </c>
      <c r="F38" s="9">
        <v>549711</v>
      </c>
      <c r="G38" s="9">
        <v>67273</v>
      </c>
      <c r="H38" s="9">
        <v>0</v>
      </c>
      <c r="I38" s="9">
        <v>25185</v>
      </c>
      <c r="J38" s="10">
        <v>18534984</v>
      </c>
      <c r="K38" s="11">
        <f t="shared" si="1"/>
        <v>0.93586123408576993</v>
      </c>
      <c r="L38" s="12">
        <f t="shared" si="1"/>
        <v>2.9492445205239994E-2</v>
      </c>
      <c r="M38" s="12">
        <f t="shared" si="1"/>
        <v>2.9658023983187686E-2</v>
      </c>
      <c r="N38" s="12">
        <f t="shared" si="1"/>
        <v>3.6295148676686205E-3</v>
      </c>
      <c r="O38" s="12">
        <f t="shared" si="1"/>
        <v>0</v>
      </c>
      <c r="P38" s="12">
        <f t="shared" si="1"/>
        <v>1.3587818581337863E-3</v>
      </c>
    </row>
    <row r="39" spans="1:16" ht="15" customHeight="1" x14ac:dyDescent="0.2">
      <c r="A39" s="13">
        <v>37</v>
      </c>
      <c r="B39" s="14" t="s">
        <v>170</v>
      </c>
      <c r="C39" s="15" t="s">
        <v>51</v>
      </c>
      <c r="D39" s="16">
        <v>1968357</v>
      </c>
      <c r="E39" s="16">
        <v>382882</v>
      </c>
      <c r="F39" s="16">
        <v>415323</v>
      </c>
      <c r="G39" s="16">
        <v>266323</v>
      </c>
      <c r="H39" s="16">
        <v>21218</v>
      </c>
      <c r="I39" s="16">
        <v>8116</v>
      </c>
      <c r="J39" s="17">
        <v>3062219</v>
      </c>
      <c r="K39" s="18">
        <f t="shared" si="1"/>
        <v>0.64278779538628683</v>
      </c>
      <c r="L39" s="19">
        <f t="shared" si="1"/>
        <v>0.12503416640024767</v>
      </c>
      <c r="M39" s="19">
        <f t="shared" si="1"/>
        <v>0.13562811804119823</v>
      </c>
      <c r="N39" s="19">
        <f t="shared" si="1"/>
        <v>8.6970592240463537E-2</v>
      </c>
      <c r="O39" s="19">
        <f t="shared" si="1"/>
        <v>6.9289622982549584E-3</v>
      </c>
      <c r="P39" s="19">
        <f t="shared" si="1"/>
        <v>2.6503656335487434E-3</v>
      </c>
    </row>
    <row r="40" spans="1:16" ht="15" customHeight="1" x14ac:dyDescent="0.2">
      <c r="A40" s="13">
        <v>38</v>
      </c>
      <c r="B40" s="14" t="s">
        <v>170</v>
      </c>
      <c r="C40" s="15" t="s">
        <v>52</v>
      </c>
      <c r="D40" s="16">
        <v>3202350</v>
      </c>
      <c r="E40" s="16">
        <v>82194</v>
      </c>
      <c r="F40" s="16">
        <v>61980</v>
      </c>
      <c r="G40" s="16">
        <v>41114</v>
      </c>
      <c r="H40" s="16">
        <v>0</v>
      </c>
      <c r="I40" s="16">
        <v>0</v>
      </c>
      <c r="J40" s="17">
        <v>3387638</v>
      </c>
      <c r="K40" s="18">
        <f t="shared" si="1"/>
        <v>0.94530466360337206</v>
      </c>
      <c r="L40" s="19">
        <f t="shared" si="1"/>
        <v>2.4262923015977503E-2</v>
      </c>
      <c r="M40" s="19">
        <f t="shared" si="1"/>
        <v>1.8295933626910548E-2</v>
      </c>
      <c r="N40" s="19">
        <f t="shared" si="1"/>
        <v>1.2136479753739922E-2</v>
      </c>
      <c r="O40" s="19">
        <f t="shared" si="1"/>
        <v>0</v>
      </c>
      <c r="P40" s="19">
        <f t="shared" si="1"/>
        <v>0</v>
      </c>
    </row>
    <row r="41" spans="1:16" ht="15" customHeight="1" x14ac:dyDescent="0.2">
      <c r="A41" s="13">
        <v>39</v>
      </c>
      <c r="B41" s="14" t="s">
        <v>170</v>
      </c>
      <c r="C41" s="15" t="s">
        <v>53</v>
      </c>
      <c r="D41" s="16">
        <v>3200940</v>
      </c>
      <c r="E41" s="16">
        <v>225825</v>
      </c>
      <c r="F41" s="16">
        <v>296259</v>
      </c>
      <c r="G41" s="16">
        <v>43728</v>
      </c>
      <c r="H41" s="16">
        <v>0</v>
      </c>
      <c r="I41" s="16">
        <v>0</v>
      </c>
      <c r="J41" s="17">
        <v>3766752</v>
      </c>
      <c r="K41" s="18">
        <f t="shared" si="1"/>
        <v>0.84978782781558226</v>
      </c>
      <c r="L41" s="19">
        <f t="shared" si="1"/>
        <v>5.9952181614292631E-2</v>
      </c>
      <c r="M41" s="19">
        <f t="shared" si="1"/>
        <v>7.8651050029309069E-2</v>
      </c>
      <c r="N41" s="19">
        <f t="shared" si="1"/>
        <v>1.1608940540816067E-2</v>
      </c>
      <c r="O41" s="19">
        <f t="shared" si="1"/>
        <v>0</v>
      </c>
      <c r="P41" s="19">
        <f t="shared" si="1"/>
        <v>0</v>
      </c>
    </row>
    <row r="42" spans="1:16" ht="15" customHeight="1" x14ac:dyDescent="0.2">
      <c r="A42" s="20">
        <v>40</v>
      </c>
      <c r="B42" s="21" t="s">
        <v>170</v>
      </c>
      <c r="C42" s="22" t="s">
        <v>54</v>
      </c>
      <c r="D42" s="23">
        <v>3331348</v>
      </c>
      <c r="E42" s="23">
        <v>546566</v>
      </c>
      <c r="F42" s="23">
        <v>784427</v>
      </c>
      <c r="G42" s="23">
        <v>1067950</v>
      </c>
      <c r="H42" s="23">
        <v>0</v>
      </c>
      <c r="I42" s="23">
        <v>0</v>
      </c>
      <c r="J42" s="24">
        <v>5730291</v>
      </c>
      <c r="K42" s="25">
        <f t="shared" si="1"/>
        <v>0.58135756107325087</v>
      </c>
      <c r="L42" s="26">
        <f t="shared" si="1"/>
        <v>9.5381892472825552E-2</v>
      </c>
      <c r="M42" s="26">
        <f t="shared" si="1"/>
        <v>0.13689130272790684</v>
      </c>
      <c r="N42" s="26">
        <f t="shared" si="1"/>
        <v>0.18636924372601671</v>
      </c>
      <c r="O42" s="26">
        <f t="shared" si="1"/>
        <v>0</v>
      </c>
      <c r="P42" s="26">
        <f t="shared" si="1"/>
        <v>0</v>
      </c>
    </row>
    <row r="43" spans="1:16" ht="15" customHeight="1" x14ac:dyDescent="0.2">
      <c r="A43" s="6">
        <v>41</v>
      </c>
      <c r="B43" s="7" t="s">
        <v>170</v>
      </c>
      <c r="C43" s="8" t="s">
        <v>55</v>
      </c>
      <c r="D43" s="9">
        <v>383015</v>
      </c>
      <c r="E43" s="9">
        <v>32536</v>
      </c>
      <c r="F43" s="9">
        <v>21638</v>
      </c>
      <c r="G43" s="9">
        <v>15345</v>
      </c>
      <c r="H43" s="9">
        <v>0</v>
      </c>
      <c r="I43" s="9">
        <v>0</v>
      </c>
      <c r="J43" s="10">
        <v>452534</v>
      </c>
      <c r="K43" s="11">
        <f t="shared" si="1"/>
        <v>0.8463783936676581</v>
      </c>
      <c r="L43" s="12">
        <f t="shared" si="1"/>
        <v>7.1897360198349733E-2</v>
      </c>
      <c r="M43" s="12">
        <f t="shared" si="1"/>
        <v>4.781519178669448E-2</v>
      </c>
      <c r="N43" s="12">
        <f t="shared" si="1"/>
        <v>3.3909054347297664E-2</v>
      </c>
      <c r="O43" s="12">
        <f t="shared" si="1"/>
        <v>0</v>
      </c>
      <c r="P43" s="12">
        <f t="shared" si="1"/>
        <v>0</v>
      </c>
    </row>
    <row r="44" spans="1:16" ht="15" customHeight="1" x14ac:dyDescent="0.2">
      <c r="A44" s="13">
        <v>42</v>
      </c>
      <c r="B44" s="14" t="s">
        <v>170</v>
      </c>
      <c r="C44" s="15" t="s">
        <v>56</v>
      </c>
      <c r="D44" s="16">
        <v>565901</v>
      </c>
      <c r="E44" s="16">
        <v>59414</v>
      </c>
      <c r="F44" s="16">
        <v>137781</v>
      </c>
      <c r="G44" s="16">
        <v>66188</v>
      </c>
      <c r="H44" s="16">
        <v>0</v>
      </c>
      <c r="I44" s="16">
        <v>0</v>
      </c>
      <c r="J44" s="17">
        <v>829284</v>
      </c>
      <c r="K44" s="18">
        <f t="shared" si="1"/>
        <v>0.68239710400779463</v>
      </c>
      <c r="L44" s="19">
        <f t="shared" si="1"/>
        <v>7.1644937078250634E-2</v>
      </c>
      <c r="M44" s="19">
        <f t="shared" si="1"/>
        <v>0.16614452949773539</v>
      </c>
      <c r="N44" s="19">
        <f t="shared" si="1"/>
        <v>7.9813429416219286E-2</v>
      </c>
      <c r="O44" s="19">
        <f t="shared" si="1"/>
        <v>0</v>
      </c>
      <c r="P44" s="19">
        <f t="shared" si="1"/>
        <v>0</v>
      </c>
    </row>
    <row r="45" spans="1:16" ht="15" customHeight="1" x14ac:dyDescent="0.2">
      <c r="A45" s="13">
        <v>43</v>
      </c>
      <c r="B45" s="14" t="s">
        <v>170</v>
      </c>
      <c r="C45" s="15" t="s">
        <v>57</v>
      </c>
      <c r="D45" s="16">
        <v>868560</v>
      </c>
      <c r="E45" s="16">
        <v>245432</v>
      </c>
      <c r="F45" s="16">
        <v>188368</v>
      </c>
      <c r="G45" s="16">
        <v>210155</v>
      </c>
      <c r="H45" s="16">
        <v>329</v>
      </c>
      <c r="I45" s="16">
        <v>19</v>
      </c>
      <c r="J45" s="17">
        <v>1512863</v>
      </c>
      <c r="K45" s="18">
        <f t="shared" si="1"/>
        <v>0.57411675743276158</v>
      </c>
      <c r="L45" s="19">
        <f t="shared" si="1"/>
        <v>0.16223015567172969</v>
      </c>
      <c r="M45" s="19">
        <f t="shared" si="1"/>
        <v>0.12451094381976424</v>
      </c>
      <c r="N45" s="19">
        <f t="shared" si="1"/>
        <v>0.13891211563770151</v>
      </c>
      <c r="O45" s="19">
        <f t="shared" si="1"/>
        <v>2.1746846872453091E-4</v>
      </c>
      <c r="P45" s="19">
        <f t="shared" si="1"/>
        <v>1.2558969318437955E-5</v>
      </c>
    </row>
    <row r="46" spans="1:16" ht="15" customHeight="1" x14ac:dyDescent="0.2">
      <c r="A46" s="13">
        <v>44</v>
      </c>
      <c r="B46" s="14" t="s">
        <v>170</v>
      </c>
      <c r="C46" s="15" t="s">
        <v>58</v>
      </c>
      <c r="D46" s="16">
        <v>2126046</v>
      </c>
      <c r="E46" s="16">
        <v>57668</v>
      </c>
      <c r="F46" s="16">
        <v>4677</v>
      </c>
      <c r="G46" s="16">
        <v>11398</v>
      </c>
      <c r="H46" s="16">
        <v>0</v>
      </c>
      <c r="I46" s="16">
        <v>0</v>
      </c>
      <c r="J46" s="17">
        <v>2199789</v>
      </c>
      <c r="K46" s="18">
        <f t="shared" si="1"/>
        <v>0.96647723940796137</v>
      </c>
      <c r="L46" s="19">
        <f t="shared" si="1"/>
        <v>2.6215241552712557E-2</v>
      </c>
      <c r="M46" s="19">
        <f t="shared" si="1"/>
        <v>2.1261130044745199E-3</v>
      </c>
      <c r="N46" s="19">
        <f t="shared" si="1"/>
        <v>5.1814060348515248E-3</v>
      </c>
      <c r="O46" s="19">
        <f t="shared" si="1"/>
        <v>0</v>
      </c>
      <c r="P46" s="19">
        <f t="shared" si="1"/>
        <v>0</v>
      </c>
    </row>
    <row r="47" spans="1:16" ht="15" customHeight="1" x14ac:dyDescent="0.2">
      <c r="A47" s="20">
        <v>45</v>
      </c>
      <c r="B47" s="21" t="s">
        <v>170</v>
      </c>
      <c r="C47" s="22" t="s">
        <v>59</v>
      </c>
      <c r="D47" s="23">
        <v>1889301</v>
      </c>
      <c r="E47" s="23">
        <v>70459</v>
      </c>
      <c r="F47" s="23">
        <v>36788</v>
      </c>
      <c r="G47" s="23">
        <v>47835</v>
      </c>
      <c r="H47" s="23">
        <v>0</v>
      </c>
      <c r="I47" s="23">
        <v>1569973</v>
      </c>
      <c r="J47" s="24">
        <v>3614356</v>
      </c>
      <c r="K47" s="25">
        <f t="shared" si="1"/>
        <v>0.52272133680246213</v>
      </c>
      <c r="L47" s="26">
        <f t="shared" si="1"/>
        <v>1.9494205883427089E-2</v>
      </c>
      <c r="M47" s="26">
        <f t="shared" si="1"/>
        <v>1.0178300089974534E-2</v>
      </c>
      <c r="N47" s="26">
        <f t="shared" si="1"/>
        <v>1.3234722866258885E-2</v>
      </c>
      <c r="O47" s="26">
        <f t="shared" si="1"/>
        <v>0</v>
      </c>
      <c r="P47" s="26">
        <f t="shared" si="1"/>
        <v>0.43437143435787728</v>
      </c>
    </row>
    <row r="48" spans="1:16" ht="15" customHeight="1" x14ac:dyDescent="0.2">
      <c r="A48" s="6">
        <v>46</v>
      </c>
      <c r="B48" s="7" t="s">
        <v>170</v>
      </c>
      <c r="C48" s="8" t="s">
        <v>60</v>
      </c>
      <c r="D48" s="9">
        <v>230733</v>
      </c>
      <c r="E48" s="9">
        <v>35092</v>
      </c>
      <c r="F48" s="9">
        <v>64480</v>
      </c>
      <c r="G48" s="9">
        <v>1786</v>
      </c>
      <c r="H48" s="9">
        <v>0</v>
      </c>
      <c r="I48" s="9">
        <v>159683</v>
      </c>
      <c r="J48" s="10">
        <v>491774</v>
      </c>
      <c r="K48" s="11">
        <f t="shared" si="1"/>
        <v>0.46918503214891394</v>
      </c>
      <c r="L48" s="12">
        <f t="shared" si="1"/>
        <v>7.1357981511832674E-2</v>
      </c>
      <c r="M48" s="12">
        <f t="shared" si="1"/>
        <v>0.13111713917368548</v>
      </c>
      <c r="N48" s="12">
        <f t="shared" si="1"/>
        <v>3.6317495434894892E-3</v>
      </c>
      <c r="O48" s="12">
        <f t="shared" si="1"/>
        <v>0</v>
      </c>
      <c r="P48" s="12">
        <f t="shared" si="1"/>
        <v>0.32470809762207842</v>
      </c>
    </row>
    <row r="49" spans="1:16" ht="15" customHeight="1" x14ac:dyDescent="0.2">
      <c r="A49" s="13">
        <v>47</v>
      </c>
      <c r="B49" s="14" t="s">
        <v>170</v>
      </c>
      <c r="C49" s="15" t="s">
        <v>61</v>
      </c>
      <c r="D49" s="16">
        <v>576920</v>
      </c>
      <c r="E49" s="16">
        <v>69877</v>
      </c>
      <c r="F49" s="16">
        <v>14697</v>
      </c>
      <c r="G49" s="16">
        <v>550140</v>
      </c>
      <c r="H49" s="16">
        <v>0</v>
      </c>
      <c r="I49" s="16">
        <v>0</v>
      </c>
      <c r="J49" s="17">
        <v>1211634</v>
      </c>
      <c r="K49" s="18">
        <f t="shared" si="1"/>
        <v>0.47615038864871734</v>
      </c>
      <c r="L49" s="19">
        <f t="shared" si="1"/>
        <v>5.7671706142283889E-2</v>
      </c>
      <c r="M49" s="19">
        <f t="shared" si="1"/>
        <v>1.2129900613551617E-2</v>
      </c>
      <c r="N49" s="19">
        <f t="shared" si="1"/>
        <v>0.45404800459544714</v>
      </c>
      <c r="O49" s="19">
        <f t="shared" si="1"/>
        <v>0</v>
      </c>
      <c r="P49" s="19">
        <f t="shared" si="1"/>
        <v>0</v>
      </c>
    </row>
    <row r="50" spans="1:16" ht="15" customHeight="1" x14ac:dyDescent="0.2">
      <c r="A50" s="13">
        <v>48</v>
      </c>
      <c r="B50" s="14" t="s">
        <v>170</v>
      </c>
      <c r="C50" s="15" t="s">
        <v>62</v>
      </c>
      <c r="D50" s="16">
        <v>2237588</v>
      </c>
      <c r="E50" s="16">
        <v>203659</v>
      </c>
      <c r="F50" s="16">
        <v>76681</v>
      </c>
      <c r="G50" s="16">
        <v>8446</v>
      </c>
      <c r="H50" s="16">
        <v>0</v>
      </c>
      <c r="I50" s="16">
        <v>0</v>
      </c>
      <c r="J50" s="17">
        <v>2526374</v>
      </c>
      <c r="K50" s="18">
        <f t="shared" si="1"/>
        <v>0.88569150885815007</v>
      </c>
      <c r="L50" s="19">
        <f t="shared" si="1"/>
        <v>8.0613163371693983E-2</v>
      </c>
      <c r="M50" s="19">
        <f t="shared" si="1"/>
        <v>3.0352196468139712E-2</v>
      </c>
      <c r="N50" s="19">
        <f t="shared" si="1"/>
        <v>3.3431313020162493E-3</v>
      </c>
      <c r="O50" s="19">
        <f t="shared" si="1"/>
        <v>0</v>
      </c>
      <c r="P50" s="19">
        <f t="shared" si="1"/>
        <v>0</v>
      </c>
    </row>
    <row r="51" spans="1:16" ht="15" customHeight="1" x14ac:dyDescent="0.2">
      <c r="A51" s="13">
        <v>49</v>
      </c>
      <c r="B51" s="14" t="s">
        <v>170</v>
      </c>
      <c r="C51" s="15" t="s">
        <v>63</v>
      </c>
      <c r="D51" s="16">
        <v>2328655</v>
      </c>
      <c r="E51" s="16">
        <v>246887</v>
      </c>
      <c r="F51" s="16">
        <v>174086</v>
      </c>
      <c r="G51" s="16">
        <v>34705</v>
      </c>
      <c r="H51" s="16">
        <v>0</v>
      </c>
      <c r="I51" s="16">
        <v>0</v>
      </c>
      <c r="J51" s="17">
        <v>2784333</v>
      </c>
      <c r="K51" s="18">
        <f t="shared" si="1"/>
        <v>0.83634213292734738</v>
      </c>
      <c r="L51" s="19">
        <f t="shared" si="1"/>
        <v>8.8670069276914801E-2</v>
      </c>
      <c r="M51" s="19">
        <f t="shared" si="1"/>
        <v>6.2523412249899712E-2</v>
      </c>
      <c r="N51" s="19">
        <f t="shared" si="1"/>
        <v>1.2464385545838088E-2</v>
      </c>
      <c r="O51" s="19">
        <f t="shared" si="1"/>
        <v>0</v>
      </c>
      <c r="P51" s="19">
        <f t="shared" si="1"/>
        <v>0</v>
      </c>
    </row>
    <row r="52" spans="1:16" ht="15" customHeight="1" x14ac:dyDescent="0.2">
      <c r="A52" s="20">
        <v>50</v>
      </c>
      <c r="B52" s="21" t="s">
        <v>170</v>
      </c>
      <c r="C52" s="22" t="s">
        <v>64</v>
      </c>
      <c r="D52" s="23">
        <v>1051031</v>
      </c>
      <c r="E52" s="23">
        <v>158495</v>
      </c>
      <c r="F52" s="23">
        <v>254249</v>
      </c>
      <c r="G52" s="23">
        <v>50584</v>
      </c>
      <c r="H52" s="23">
        <v>0</v>
      </c>
      <c r="I52" s="23">
        <v>0</v>
      </c>
      <c r="J52" s="24">
        <v>1514359</v>
      </c>
      <c r="K52" s="25">
        <f t="shared" si="1"/>
        <v>0.69404348638598901</v>
      </c>
      <c r="L52" s="26">
        <f t="shared" si="1"/>
        <v>0.1046614442150111</v>
      </c>
      <c r="M52" s="26">
        <f t="shared" si="1"/>
        <v>0.16789215767199192</v>
      </c>
      <c r="N52" s="26">
        <f t="shared" si="1"/>
        <v>3.3402911727007926E-2</v>
      </c>
      <c r="O52" s="26">
        <f t="shared" si="1"/>
        <v>0</v>
      </c>
      <c r="P52" s="26">
        <f t="shared" si="1"/>
        <v>0</v>
      </c>
    </row>
    <row r="53" spans="1:16" ht="15" customHeight="1" x14ac:dyDescent="0.2">
      <c r="A53" s="6">
        <v>51</v>
      </c>
      <c r="B53" s="7" t="s">
        <v>170</v>
      </c>
      <c r="C53" s="8" t="s">
        <v>65</v>
      </c>
      <c r="D53" s="9">
        <v>2722493</v>
      </c>
      <c r="E53" s="9">
        <v>124209</v>
      </c>
      <c r="F53" s="9">
        <v>178049</v>
      </c>
      <c r="G53" s="9">
        <v>23474</v>
      </c>
      <c r="H53" s="9">
        <v>0</v>
      </c>
      <c r="I53" s="9">
        <v>0</v>
      </c>
      <c r="J53" s="10">
        <v>3048225</v>
      </c>
      <c r="K53" s="11">
        <f t="shared" si="1"/>
        <v>0.89314043418710887</v>
      </c>
      <c r="L53" s="12">
        <f t="shared" si="1"/>
        <v>4.074797628127845E-2</v>
      </c>
      <c r="M53" s="12">
        <f t="shared" si="1"/>
        <v>5.8410714432169539E-2</v>
      </c>
      <c r="N53" s="12">
        <f t="shared" si="1"/>
        <v>7.7008750994431189E-3</v>
      </c>
      <c r="O53" s="12">
        <f t="shared" si="1"/>
        <v>0</v>
      </c>
      <c r="P53" s="12">
        <f t="shared" si="1"/>
        <v>0</v>
      </c>
    </row>
    <row r="54" spans="1:16" ht="15" customHeight="1" x14ac:dyDescent="0.2">
      <c r="A54" s="13">
        <v>52</v>
      </c>
      <c r="B54" s="14" t="s">
        <v>170</v>
      </c>
      <c r="C54" s="15" t="s">
        <v>66</v>
      </c>
      <c r="D54" s="16">
        <v>14226709</v>
      </c>
      <c r="E54" s="16">
        <v>1077684</v>
      </c>
      <c r="F54" s="16">
        <v>342056</v>
      </c>
      <c r="G54" s="16">
        <v>45235</v>
      </c>
      <c r="H54" s="16">
        <v>0</v>
      </c>
      <c r="I54" s="16">
        <v>0</v>
      </c>
      <c r="J54" s="17">
        <v>15691684</v>
      </c>
      <c r="K54" s="18">
        <f t="shared" si="1"/>
        <v>0.906640039399213</v>
      </c>
      <c r="L54" s="19">
        <f t="shared" si="1"/>
        <v>6.8678670816975415E-2</v>
      </c>
      <c r="M54" s="19">
        <f t="shared" si="1"/>
        <v>2.1798552660122393E-2</v>
      </c>
      <c r="N54" s="19">
        <f t="shared" si="1"/>
        <v>2.8827371236892101E-3</v>
      </c>
      <c r="O54" s="19">
        <f t="shared" si="1"/>
        <v>0</v>
      </c>
      <c r="P54" s="19">
        <f t="shared" si="1"/>
        <v>0</v>
      </c>
    </row>
    <row r="55" spans="1:16" ht="15" customHeight="1" x14ac:dyDescent="0.2">
      <c r="A55" s="13">
        <v>53</v>
      </c>
      <c r="B55" s="14" t="s">
        <v>170</v>
      </c>
      <c r="C55" s="15" t="s">
        <v>67</v>
      </c>
      <c r="D55" s="16">
        <v>2721491</v>
      </c>
      <c r="E55" s="16">
        <v>265267</v>
      </c>
      <c r="F55" s="16">
        <v>531838</v>
      </c>
      <c r="G55" s="16">
        <v>339440</v>
      </c>
      <c r="H55" s="16">
        <v>0</v>
      </c>
      <c r="I55" s="16">
        <v>0</v>
      </c>
      <c r="J55" s="17">
        <v>3858036</v>
      </c>
      <c r="K55" s="18">
        <f t="shared" si="1"/>
        <v>0.70540839950689938</v>
      </c>
      <c r="L55" s="19">
        <f t="shared" si="1"/>
        <v>6.8757004859467355E-2</v>
      </c>
      <c r="M55" s="19">
        <f t="shared" si="1"/>
        <v>0.1378520055282014</v>
      </c>
      <c r="N55" s="19">
        <f t="shared" si="1"/>
        <v>8.7982590105431885E-2</v>
      </c>
      <c r="O55" s="19">
        <f t="shared" si="1"/>
        <v>0</v>
      </c>
      <c r="P55" s="19">
        <f t="shared" si="1"/>
        <v>0</v>
      </c>
    </row>
    <row r="56" spans="1:16" ht="15" customHeight="1" x14ac:dyDescent="0.2">
      <c r="A56" s="13">
        <v>54</v>
      </c>
      <c r="B56" s="14" t="s">
        <v>170</v>
      </c>
      <c r="C56" s="15" t="s">
        <v>68</v>
      </c>
      <c r="D56" s="16">
        <v>201752</v>
      </c>
      <c r="E56" s="16">
        <v>23047</v>
      </c>
      <c r="F56" s="16">
        <v>17900</v>
      </c>
      <c r="G56" s="16">
        <v>3914</v>
      </c>
      <c r="H56" s="16">
        <v>0</v>
      </c>
      <c r="I56" s="16">
        <v>0</v>
      </c>
      <c r="J56" s="17">
        <v>246613</v>
      </c>
      <c r="K56" s="18">
        <f t="shared" si="1"/>
        <v>0.81809150369201944</v>
      </c>
      <c r="L56" s="19">
        <f t="shared" si="1"/>
        <v>9.3454116368561269E-2</v>
      </c>
      <c r="M56" s="19">
        <f t="shared" si="1"/>
        <v>7.2583359352507773E-2</v>
      </c>
      <c r="N56" s="19">
        <f t="shared" ref="N56:P119" si="2">IFERROR(G56/$J56,0)</f>
        <v>1.5871020586911477E-2</v>
      </c>
      <c r="O56" s="19">
        <f t="shared" si="2"/>
        <v>0</v>
      </c>
      <c r="P56" s="19">
        <f t="shared" si="2"/>
        <v>0</v>
      </c>
    </row>
    <row r="57" spans="1:16" ht="15" customHeight="1" x14ac:dyDescent="0.2">
      <c r="A57" s="20">
        <v>55</v>
      </c>
      <c r="B57" s="21" t="s">
        <v>170</v>
      </c>
      <c r="C57" s="22" t="s">
        <v>69</v>
      </c>
      <c r="D57" s="23">
        <v>2900891</v>
      </c>
      <c r="E57" s="23">
        <v>644309</v>
      </c>
      <c r="F57" s="23">
        <v>233818</v>
      </c>
      <c r="G57" s="23">
        <v>182706</v>
      </c>
      <c r="H57" s="23">
        <v>0</v>
      </c>
      <c r="I57" s="23">
        <v>0</v>
      </c>
      <c r="J57" s="24">
        <v>3961724</v>
      </c>
      <c r="K57" s="25">
        <f t="shared" ref="K57:M120" si="3">IFERROR(D57/$J57,0)</f>
        <v>0.73222945364189929</v>
      </c>
      <c r="L57" s="26">
        <f t="shared" si="3"/>
        <v>0.16263348986451354</v>
      </c>
      <c r="M57" s="26">
        <f t="shared" si="3"/>
        <v>5.901925525352094E-2</v>
      </c>
      <c r="N57" s="26">
        <f t="shared" si="2"/>
        <v>4.6117801240066196E-2</v>
      </c>
      <c r="O57" s="26">
        <f t="shared" si="2"/>
        <v>0</v>
      </c>
      <c r="P57" s="26">
        <f t="shared" si="2"/>
        <v>0</v>
      </c>
    </row>
    <row r="58" spans="1:16" ht="15" customHeight="1" x14ac:dyDescent="0.2">
      <c r="A58" s="6">
        <v>56</v>
      </c>
      <c r="B58" s="7" t="s">
        <v>170</v>
      </c>
      <c r="C58" s="8" t="s">
        <v>70</v>
      </c>
      <c r="D58" s="9">
        <v>448476</v>
      </c>
      <c r="E58" s="9">
        <v>65330</v>
      </c>
      <c r="F58" s="9">
        <v>312875</v>
      </c>
      <c r="G58" s="9">
        <v>114418</v>
      </c>
      <c r="H58" s="9">
        <v>0</v>
      </c>
      <c r="I58" s="9">
        <v>13707</v>
      </c>
      <c r="J58" s="10">
        <v>954806</v>
      </c>
      <c r="K58" s="11">
        <f t="shared" si="3"/>
        <v>0.46970379323129513</v>
      </c>
      <c r="L58" s="12">
        <f t="shared" si="3"/>
        <v>6.8422276357710365E-2</v>
      </c>
      <c r="M58" s="12">
        <f t="shared" si="3"/>
        <v>0.32768436729555533</v>
      </c>
      <c r="N58" s="12">
        <f t="shared" si="2"/>
        <v>0.11983376727837906</v>
      </c>
      <c r="O58" s="12">
        <f t="shared" si="2"/>
        <v>0</v>
      </c>
      <c r="P58" s="12">
        <f t="shared" si="2"/>
        <v>1.4355795837060094E-2</v>
      </c>
    </row>
    <row r="59" spans="1:16" ht="15" customHeight="1" x14ac:dyDescent="0.2">
      <c r="A59" s="13">
        <v>57</v>
      </c>
      <c r="B59" s="14" t="s">
        <v>170</v>
      </c>
      <c r="C59" s="15" t="s">
        <v>71</v>
      </c>
      <c r="D59" s="16">
        <v>2435038</v>
      </c>
      <c r="E59" s="16">
        <v>433417</v>
      </c>
      <c r="F59" s="16">
        <v>40242</v>
      </c>
      <c r="G59" s="16">
        <v>44583</v>
      </c>
      <c r="H59" s="16">
        <v>0</v>
      </c>
      <c r="I59" s="16">
        <v>0</v>
      </c>
      <c r="J59" s="17">
        <v>2953280</v>
      </c>
      <c r="K59" s="18">
        <f t="shared" si="3"/>
        <v>0.82451985588904542</v>
      </c>
      <c r="L59" s="19">
        <f t="shared" si="3"/>
        <v>0.14675784212807455</v>
      </c>
      <c r="M59" s="19">
        <f t="shared" si="3"/>
        <v>1.362620543937588E-2</v>
      </c>
      <c r="N59" s="19">
        <f t="shared" si="2"/>
        <v>1.5096096543504172E-2</v>
      </c>
      <c r="O59" s="19">
        <f t="shared" si="2"/>
        <v>0</v>
      </c>
      <c r="P59" s="19">
        <f t="shared" si="2"/>
        <v>0</v>
      </c>
    </row>
    <row r="60" spans="1:16" ht="15" customHeight="1" x14ac:dyDescent="0.2">
      <c r="A60" s="13">
        <v>58</v>
      </c>
      <c r="B60" s="14" t="s">
        <v>170</v>
      </c>
      <c r="C60" s="15" t="s">
        <v>72</v>
      </c>
      <c r="D60" s="16">
        <v>1762015</v>
      </c>
      <c r="E60" s="16">
        <v>163720</v>
      </c>
      <c r="F60" s="16">
        <v>169486</v>
      </c>
      <c r="G60" s="16">
        <v>76506</v>
      </c>
      <c r="H60" s="16">
        <v>0</v>
      </c>
      <c r="I60" s="16">
        <v>0</v>
      </c>
      <c r="J60" s="17">
        <v>2171727</v>
      </c>
      <c r="K60" s="18">
        <f t="shared" si="3"/>
        <v>0.81134277006271971</v>
      </c>
      <c r="L60" s="19">
        <f t="shared" si="3"/>
        <v>7.538700766716995E-2</v>
      </c>
      <c r="M60" s="19">
        <f t="shared" si="3"/>
        <v>7.80420375120814E-2</v>
      </c>
      <c r="N60" s="19">
        <f t="shared" si="2"/>
        <v>3.5228184758028976E-2</v>
      </c>
      <c r="O60" s="19">
        <f t="shared" si="2"/>
        <v>0</v>
      </c>
      <c r="P60" s="19">
        <f t="shared" si="2"/>
        <v>0</v>
      </c>
    </row>
    <row r="61" spans="1:16" ht="15" customHeight="1" x14ac:dyDescent="0.2">
      <c r="A61" s="13">
        <v>59</v>
      </c>
      <c r="B61" s="14" t="s">
        <v>170</v>
      </c>
      <c r="C61" s="15" t="s">
        <v>73</v>
      </c>
      <c r="D61" s="16">
        <v>2488670</v>
      </c>
      <c r="E61" s="16">
        <v>190942</v>
      </c>
      <c r="F61" s="16">
        <v>146891</v>
      </c>
      <c r="G61" s="16">
        <v>16562</v>
      </c>
      <c r="H61" s="16">
        <v>0</v>
      </c>
      <c r="I61" s="16">
        <v>0</v>
      </c>
      <c r="J61" s="17">
        <v>2843065</v>
      </c>
      <c r="K61" s="18">
        <f t="shared" si="3"/>
        <v>0.87534755624651561</v>
      </c>
      <c r="L61" s="19">
        <f t="shared" si="3"/>
        <v>6.7160617150856555E-2</v>
      </c>
      <c r="M61" s="19">
        <f t="shared" si="3"/>
        <v>5.1666423384621879E-2</v>
      </c>
      <c r="N61" s="19">
        <f t="shared" si="2"/>
        <v>5.8254032180059196E-3</v>
      </c>
      <c r="O61" s="19">
        <f t="shared" si="2"/>
        <v>0</v>
      </c>
      <c r="P61" s="19">
        <f t="shared" si="2"/>
        <v>0</v>
      </c>
    </row>
    <row r="62" spans="1:16" ht="15" customHeight="1" x14ac:dyDescent="0.2">
      <c r="A62" s="20">
        <v>60</v>
      </c>
      <c r="B62" s="21" t="s">
        <v>170</v>
      </c>
      <c r="C62" s="22" t="s">
        <v>74</v>
      </c>
      <c r="D62" s="23">
        <v>841486</v>
      </c>
      <c r="E62" s="23">
        <v>153237</v>
      </c>
      <c r="F62" s="23">
        <v>330544</v>
      </c>
      <c r="G62" s="23">
        <v>24760</v>
      </c>
      <c r="H62" s="23">
        <v>0</v>
      </c>
      <c r="I62" s="23">
        <v>556</v>
      </c>
      <c r="J62" s="24">
        <v>1350583</v>
      </c>
      <c r="K62" s="25">
        <f t="shared" si="3"/>
        <v>0.62305389598417871</v>
      </c>
      <c r="L62" s="26">
        <f t="shared" si="3"/>
        <v>0.1134598910248389</v>
      </c>
      <c r="M62" s="26">
        <f t="shared" si="3"/>
        <v>0.24474171524445368</v>
      </c>
      <c r="N62" s="26">
        <f t="shared" si="2"/>
        <v>1.8332823676886205E-2</v>
      </c>
      <c r="O62" s="26">
        <f t="shared" si="2"/>
        <v>0</v>
      </c>
      <c r="P62" s="26">
        <f t="shared" si="2"/>
        <v>4.1167406964251734E-4</v>
      </c>
    </row>
    <row r="63" spans="1:16" ht="15" customHeight="1" x14ac:dyDescent="0.2">
      <c r="A63" s="6">
        <v>61</v>
      </c>
      <c r="B63" s="7" t="s">
        <v>170</v>
      </c>
      <c r="C63" s="8" t="s">
        <v>75</v>
      </c>
      <c r="D63" s="9">
        <v>3359631</v>
      </c>
      <c r="E63" s="9">
        <v>302693</v>
      </c>
      <c r="F63" s="9">
        <v>124102</v>
      </c>
      <c r="G63" s="9">
        <v>59038</v>
      </c>
      <c r="H63" s="9">
        <v>0</v>
      </c>
      <c r="I63" s="9">
        <v>0</v>
      </c>
      <c r="J63" s="10">
        <v>3845464</v>
      </c>
      <c r="K63" s="11">
        <f t="shared" si="3"/>
        <v>0.87366075979387658</v>
      </c>
      <c r="L63" s="12">
        <f t="shared" si="3"/>
        <v>7.8714298196524535E-2</v>
      </c>
      <c r="M63" s="12">
        <f t="shared" si="3"/>
        <v>3.2272308361227672E-2</v>
      </c>
      <c r="N63" s="12">
        <f t="shared" si="2"/>
        <v>1.5352633648371172E-2</v>
      </c>
      <c r="O63" s="12">
        <f t="shared" si="2"/>
        <v>0</v>
      </c>
      <c r="P63" s="12">
        <f t="shared" si="2"/>
        <v>0</v>
      </c>
    </row>
    <row r="64" spans="1:16" ht="15" customHeight="1" x14ac:dyDescent="0.2">
      <c r="A64" s="13">
        <v>62</v>
      </c>
      <c r="B64" s="14" t="s">
        <v>170</v>
      </c>
      <c r="C64" s="15" t="s">
        <v>76</v>
      </c>
      <c r="D64" s="16">
        <v>433010</v>
      </c>
      <c r="E64" s="16">
        <v>24314</v>
      </c>
      <c r="F64" s="16">
        <v>119194</v>
      </c>
      <c r="G64" s="16">
        <v>15471</v>
      </c>
      <c r="H64" s="16">
        <v>0</v>
      </c>
      <c r="I64" s="16">
        <v>0</v>
      </c>
      <c r="J64" s="17">
        <v>591989</v>
      </c>
      <c r="K64" s="18">
        <f t="shared" si="3"/>
        <v>0.7314494019314548</v>
      </c>
      <c r="L64" s="19">
        <f t="shared" si="3"/>
        <v>4.107170910270292E-2</v>
      </c>
      <c r="M64" s="19">
        <f t="shared" si="3"/>
        <v>0.20134495742319536</v>
      </c>
      <c r="N64" s="19">
        <f t="shared" si="2"/>
        <v>2.6133931542646906E-2</v>
      </c>
      <c r="O64" s="19">
        <f t="shared" si="2"/>
        <v>0</v>
      </c>
      <c r="P64" s="19">
        <f t="shared" si="2"/>
        <v>0</v>
      </c>
    </row>
    <row r="65" spans="1:16" ht="15" customHeight="1" x14ac:dyDescent="0.2">
      <c r="A65" s="13">
        <v>63</v>
      </c>
      <c r="B65" s="14" t="s">
        <v>170</v>
      </c>
      <c r="C65" s="15" t="s">
        <v>77</v>
      </c>
      <c r="D65" s="16">
        <v>736803</v>
      </c>
      <c r="E65" s="16">
        <v>51599</v>
      </c>
      <c r="F65" s="16">
        <v>25107</v>
      </c>
      <c r="G65" s="16">
        <v>8686</v>
      </c>
      <c r="H65" s="16">
        <v>0</v>
      </c>
      <c r="I65" s="16">
        <v>0</v>
      </c>
      <c r="J65" s="17">
        <v>822195</v>
      </c>
      <c r="K65" s="18">
        <f t="shared" si="3"/>
        <v>0.89614142630397897</v>
      </c>
      <c r="L65" s="19">
        <f t="shared" si="3"/>
        <v>6.2757618326552703E-2</v>
      </c>
      <c r="M65" s="19">
        <f t="shared" si="3"/>
        <v>3.053655154799044E-2</v>
      </c>
      <c r="N65" s="19">
        <f t="shared" si="2"/>
        <v>1.0564403821477874E-2</v>
      </c>
      <c r="O65" s="19">
        <f t="shared" si="2"/>
        <v>0</v>
      </c>
      <c r="P65" s="19">
        <f t="shared" si="2"/>
        <v>0</v>
      </c>
    </row>
    <row r="66" spans="1:16" ht="15" customHeight="1" x14ac:dyDescent="0.2">
      <c r="A66" s="13">
        <v>64</v>
      </c>
      <c r="B66" s="14" t="s">
        <v>170</v>
      </c>
      <c r="C66" s="15" t="s">
        <v>78</v>
      </c>
      <c r="D66" s="16">
        <v>669228</v>
      </c>
      <c r="E66" s="16">
        <v>34138</v>
      </c>
      <c r="F66" s="16">
        <v>9523</v>
      </c>
      <c r="G66" s="16">
        <v>37257</v>
      </c>
      <c r="H66" s="16">
        <v>0</v>
      </c>
      <c r="I66" s="16">
        <v>0</v>
      </c>
      <c r="J66" s="17">
        <v>750146</v>
      </c>
      <c r="K66" s="18">
        <f t="shared" si="3"/>
        <v>0.89213033196204472</v>
      </c>
      <c r="L66" s="19">
        <f t="shared" si="3"/>
        <v>4.5508474350326469E-2</v>
      </c>
      <c r="M66" s="19">
        <f t="shared" si="3"/>
        <v>1.2694862066850986E-2</v>
      </c>
      <c r="N66" s="19">
        <f t="shared" si="2"/>
        <v>4.9666331620777819E-2</v>
      </c>
      <c r="O66" s="19">
        <f t="shared" si="2"/>
        <v>0</v>
      </c>
      <c r="P66" s="19">
        <f t="shared" si="2"/>
        <v>0</v>
      </c>
    </row>
    <row r="67" spans="1:16" ht="15" customHeight="1" x14ac:dyDescent="0.2">
      <c r="A67" s="20">
        <v>65</v>
      </c>
      <c r="B67" s="21" t="s">
        <v>170</v>
      </c>
      <c r="C67" s="22" t="s">
        <v>79</v>
      </c>
      <c r="D67" s="23">
        <v>1176910</v>
      </c>
      <c r="E67" s="23">
        <v>122264</v>
      </c>
      <c r="F67" s="23">
        <v>546523</v>
      </c>
      <c r="G67" s="23">
        <v>458195</v>
      </c>
      <c r="H67" s="23">
        <v>0</v>
      </c>
      <c r="I67" s="23">
        <v>0</v>
      </c>
      <c r="J67" s="24">
        <v>2303892</v>
      </c>
      <c r="K67" s="25">
        <f t="shared" si="3"/>
        <v>0.51083557736213325</v>
      </c>
      <c r="L67" s="26">
        <f t="shared" si="3"/>
        <v>5.3068459806275642E-2</v>
      </c>
      <c r="M67" s="26">
        <f t="shared" si="3"/>
        <v>0.23721728275457357</v>
      </c>
      <c r="N67" s="26">
        <f t="shared" si="2"/>
        <v>0.19887868007701751</v>
      </c>
      <c r="O67" s="26">
        <f t="shared" si="2"/>
        <v>0</v>
      </c>
      <c r="P67" s="26">
        <f t="shared" si="2"/>
        <v>0</v>
      </c>
    </row>
    <row r="68" spans="1:16" ht="15" customHeight="1" x14ac:dyDescent="0.2">
      <c r="A68" s="6">
        <v>66</v>
      </c>
      <c r="B68" s="7" t="s">
        <v>170</v>
      </c>
      <c r="C68" s="8" t="s">
        <v>80</v>
      </c>
      <c r="D68" s="9">
        <v>1012206</v>
      </c>
      <c r="E68" s="9">
        <v>42985</v>
      </c>
      <c r="F68" s="9">
        <v>135642</v>
      </c>
      <c r="G68" s="9">
        <v>27670</v>
      </c>
      <c r="H68" s="9">
        <v>0</v>
      </c>
      <c r="I68" s="9">
        <v>0</v>
      </c>
      <c r="J68" s="10">
        <v>1218503</v>
      </c>
      <c r="K68" s="11">
        <f t="shared" si="3"/>
        <v>0.83069635446117085</v>
      </c>
      <c r="L68" s="12">
        <f t="shared" si="3"/>
        <v>3.5276893040066377E-2</v>
      </c>
      <c r="M68" s="12">
        <f t="shared" si="3"/>
        <v>0.11131856056160715</v>
      </c>
      <c r="N68" s="12">
        <f t="shared" si="2"/>
        <v>2.2708191937155675E-2</v>
      </c>
      <c r="O68" s="12">
        <f t="shared" si="2"/>
        <v>0</v>
      </c>
      <c r="P68" s="12">
        <f t="shared" si="2"/>
        <v>0</v>
      </c>
    </row>
    <row r="69" spans="1:16" ht="15" customHeight="1" x14ac:dyDescent="0.2">
      <c r="A69" s="13">
        <v>67</v>
      </c>
      <c r="B69" s="14" t="s">
        <v>170</v>
      </c>
      <c r="C69" s="15" t="s">
        <v>81</v>
      </c>
      <c r="D69" s="16">
        <v>4882406</v>
      </c>
      <c r="E69" s="16">
        <v>185738</v>
      </c>
      <c r="F69" s="16">
        <v>17310</v>
      </c>
      <c r="G69" s="16">
        <v>3909</v>
      </c>
      <c r="H69" s="16">
        <v>588</v>
      </c>
      <c r="I69" s="16">
        <v>0</v>
      </c>
      <c r="J69" s="17">
        <v>5089951</v>
      </c>
      <c r="K69" s="18">
        <f t="shared" si="3"/>
        <v>0.95922455835036524</v>
      </c>
      <c r="L69" s="19">
        <f t="shared" si="3"/>
        <v>3.6491117497987703E-2</v>
      </c>
      <c r="M69" s="19">
        <f t="shared" si="3"/>
        <v>3.4008185933420577E-3</v>
      </c>
      <c r="N69" s="19">
        <f t="shared" si="2"/>
        <v>7.679838175259447E-4</v>
      </c>
      <c r="O69" s="19">
        <f t="shared" si="2"/>
        <v>1.1552174077903697E-4</v>
      </c>
      <c r="P69" s="19">
        <f t="shared" si="2"/>
        <v>0</v>
      </c>
    </row>
    <row r="70" spans="1:16" ht="15" customHeight="1" x14ac:dyDescent="0.2">
      <c r="A70" s="13">
        <v>68</v>
      </c>
      <c r="B70" s="14" t="s">
        <v>170</v>
      </c>
      <c r="C70" s="15" t="s">
        <v>82</v>
      </c>
      <c r="D70" s="16">
        <v>562916</v>
      </c>
      <c r="E70" s="16">
        <v>20659</v>
      </c>
      <c r="F70" s="16">
        <v>120620</v>
      </c>
      <c r="G70" s="16">
        <v>3623</v>
      </c>
      <c r="H70" s="16">
        <v>0</v>
      </c>
      <c r="I70" s="16">
        <v>0</v>
      </c>
      <c r="J70" s="17">
        <v>707818</v>
      </c>
      <c r="K70" s="18">
        <f t="shared" si="3"/>
        <v>0.79528353333766588</v>
      </c>
      <c r="L70" s="19">
        <f t="shared" si="3"/>
        <v>2.918688137346041E-2</v>
      </c>
      <c r="M70" s="19">
        <f t="shared" si="3"/>
        <v>0.17041103786566603</v>
      </c>
      <c r="N70" s="19">
        <f t="shared" si="2"/>
        <v>5.118547423207661E-3</v>
      </c>
      <c r="O70" s="19">
        <f t="shared" si="2"/>
        <v>0</v>
      </c>
      <c r="P70" s="19">
        <f t="shared" si="2"/>
        <v>0</v>
      </c>
    </row>
    <row r="71" spans="1:16" ht="15" customHeight="1" x14ac:dyDescent="0.2">
      <c r="A71" s="13">
        <v>69</v>
      </c>
      <c r="B71" s="14" t="s">
        <v>171</v>
      </c>
      <c r="C71" s="15" t="s">
        <v>83</v>
      </c>
      <c r="D71" s="16">
        <v>5536482</v>
      </c>
      <c r="E71" s="16">
        <v>48797</v>
      </c>
      <c r="F71" s="16">
        <v>247434</v>
      </c>
      <c r="G71" s="16">
        <v>7512</v>
      </c>
      <c r="H71" s="16">
        <v>0</v>
      </c>
      <c r="I71" s="16">
        <v>0</v>
      </c>
      <c r="J71" s="17">
        <v>5840225</v>
      </c>
      <c r="K71" s="18">
        <f t="shared" si="3"/>
        <v>0.94799121609184578</v>
      </c>
      <c r="L71" s="19">
        <f t="shared" si="3"/>
        <v>8.3553287758605186E-3</v>
      </c>
      <c r="M71" s="19">
        <f t="shared" si="3"/>
        <v>4.2367203318365305E-2</v>
      </c>
      <c r="N71" s="19">
        <f t="shared" si="2"/>
        <v>1.2862518139284016E-3</v>
      </c>
      <c r="O71" s="19">
        <f t="shared" si="2"/>
        <v>0</v>
      </c>
      <c r="P71" s="19">
        <f t="shared" si="2"/>
        <v>0</v>
      </c>
    </row>
    <row r="72" spans="1:16" ht="15" customHeight="1" x14ac:dyDescent="0.2">
      <c r="A72" s="20">
        <v>396</v>
      </c>
      <c r="B72" s="21"/>
      <c r="C72" s="22" t="s">
        <v>84</v>
      </c>
      <c r="D72" s="23">
        <v>34745090</v>
      </c>
      <c r="E72" s="23">
        <v>553462</v>
      </c>
      <c r="F72" s="23">
        <v>536203</v>
      </c>
      <c r="G72" s="23">
        <v>18072743</v>
      </c>
      <c r="H72" s="23">
        <v>0</v>
      </c>
      <c r="I72" s="23">
        <v>0</v>
      </c>
      <c r="J72" s="24">
        <v>53907498</v>
      </c>
      <c r="K72" s="25">
        <f t="shared" si="3"/>
        <v>0.64453167535247136</v>
      </c>
      <c r="L72" s="26">
        <f t="shared" si="3"/>
        <v>1.0266883467676426E-2</v>
      </c>
      <c r="M72" s="26">
        <f t="shared" si="3"/>
        <v>9.9467239232657392E-3</v>
      </c>
      <c r="N72" s="26">
        <f t="shared" si="2"/>
        <v>0.33525471725658645</v>
      </c>
      <c r="O72" s="26">
        <f t="shared" si="2"/>
        <v>0</v>
      </c>
      <c r="P72" s="26">
        <f t="shared" si="2"/>
        <v>0</v>
      </c>
    </row>
    <row r="73" spans="1:16" ht="15" customHeight="1" thickBot="1" x14ac:dyDescent="0.25">
      <c r="A73" s="27"/>
      <c r="B73" s="28"/>
      <c r="C73" s="29" t="s">
        <v>85</v>
      </c>
      <c r="D73" s="30">
        <f>SUM(D3:D72)</f>
        <v>220447603</v>
      </c>
      <c r="E73" s="30">
        <f t="shared" ref="E73:J73" si="4">SUM(E3:E72)</f>
        <v>16272457</v>
      </c>
      <c r="F73" s="30">
        <f t="shared" si="4"/>
        <v>19565713</v>
      </c>
      <c r="G73" s="30">
        <f t="shared" si="4"/>
        <v>28641178</v>
      </c>
      <c r="H73" s="30">
        <f t="shared" si="4"/>
        <v>25518</v>
      </c>
      <c r="I73" s="30">
        <f t="shared" si="4"/>
        <v>1865689</v>
      </c>
      <c r="J73" s="31">
        <f t="shared" si="4"/>
        <v>286818158</v>
      </c>
      <c r="K73" s="32">
        <f>IFERROR(D73/$J73,0)</f>
        <v>0.76859709488825323</v>
      </c>
      <c r="L73" s="33">
        <f>IFERROR(E73/$J73,0)</f>
        <v>5.6734403126597027E-2</v>
      </c>
      <c r="M73" s="33">
        <f t="shared" si="3"/>
        <v>6.8216437677561539E-2</v>
      </c>
      <c r="N73" s="33">
        <f t="shared" si="2"/>
        <v>9.9858315107093046E-2</v>
      </c>
      <c r="O73" s="33">
        <f t="shared" si="2"/>
        <v>8.8969262538810388E-5</v>
      </c>
      <c r="P73" s="33">
        <f t="shared" si="2"/>
        <v>6.5047799379563693E-3</v>
      </c>
    </row>
    <row r="74" spans="1:16" ht="8.25" customHeight="1" thickTop="1" x14ac:dyDescent="0.2">
      <c r="A74" s="34"/>
      <c r="B74" s="35"/>
      <c r="C74" s="36"/>
      <c r="D74" s="36"/>
      <c r="E74" s="36"/>
      <c r="F74" s="36"/>
      <c r="G74" s="36"/>
      <c r="H74" s="36"/>
      <c r="I74" s="36"/>
      <c r="J74" s="37"/>
      <c r="K74" s="36"/>
      <c r="L74" s="36"/>
      <c r="M74" s="36"/>
      <c r="N74" s="36"/>
      <c r="O74" s="37"/>
      <c r="P74" s="37"/>
    </row>
    <row r="75" spans="1:16" ht="15" customHeight="1" x14ac:dyDescent="0.2">
      <c r="A75" s="13">
        <v>318001</v>
      </c>
      <c r="B75" s="14"/>
      <c r="C75" s="15" t="s">
        <v>86</v>
      </c>
      <c r="D75" s="16">
        <v>77060</v>
      </c>
      <c r="E75" s="16">
        <v>0</v>
      </c>
      <c r="F75" s="16">
        <v>0</v>
      </c>
      <c r="G75" s="16">
        <v>11608</v>
      </c>
      <c r="H75" s="16">
        <v>0</v>
      </c>
      <c r="I75" s="16">
        <v>0</v>
      </c>
      <c r="J75" s="17">
        <v>88668</v>
      </c>
      <c r="K75" s="18">
        <f t="shared" ref="K75:P78" si="5">IFERROR(D75/$J75,0)</f>
        <v>0.86908467541841472</v>
      </c>
      <c r="L75" s="19">
        <f t="shared" si="5"/>
        <v>0</v>
      </c>
      <c r="M75" s="19">
        <f t="shared" si="5"/>
        <v>0</v>
      </c>
      <c r="N75" s="19">
        <f t="shared" si="5"/>
        <v>0.13091532458158525</v>
      </c>
      <c r="O75" s="19">
        <f t="shared" si="5"/>
        <v>0</v>
      </c>
      <c r="P75" s="19">
        <f t="shared" si="5"/>
        <v>0</v>
      </c>
    </row>
    <row r="76" spans="1:16" ht="15" customHeight="1" x14ac:dyDescent="0.2">
      <c r="A76" s="13">
        <v>319001</v>
      </c>
      <c r="B76" s="14"/>
      <c r="C76" s="15" t="s">
        <v>87</v>
      </c>
      <c r="D76" s="16">
        <v>1321563</v>
      </c>
      <c r="E76" s="16">
        <v>0</v>
      </c>
      <c r="F76" s="16">
        <v>0</v>
      </c>
      <c r="G76" s="16">
        <v>25197</v>
      </c>
      <c r="H76" s="16">
        <v>0</v>
      </c>
      <c r="I76" s="16">
        <v>0</v>
      </c>
      <c r="J76" s="17">
        <v>1346760</v>
      </c>
      <c r="K76" s="18">
        <f t="shared" si="5"/>
        <v>0.98129065312305086</v>
      </c>
      <c r="L76" s="19">
        <f t="shared" si="5"/>
        <v>0</v>
      </c>
      <c r="M76" s="19">
        <f t="shared" si="5"/>
        <v>0</v>
      </c>
      <c r="N76" s="19">
        <f t="shared" si="5"/>
        <v>1.8709346876949123E-2</v>
      </c>
      <c r="O76" s="19">
        <f t="shared" si="5"/>
        <v>0</v>
      </c>
      <c r="P76" s="19">
        <f t="shared" si="5"/>
        <v>0</v>
      </c>
    </row>
    <row r="77" spans="1:16" ht="15" customHeight="1" x14ac:dyDescent="0.2">
      <c r="A77" s="20" t="s">
        <v>88</v>
      </c>
      <c r="B77" s="21"/>
      <c r="C77" s="22" t="s">
        <v>89</v>
      </c>
      <c r="D77" s="23">
        <v>0</v>
      </c>
      <c r="E77" s="23">
        <v>0</v>
      </c>
      <c r="F77" s="23">
        <v>68384</v>
      </c>
      <c r="G77" s="23">
        <v>0</v>
      </c>
      <c r="H77" s="23">
        <v>0</v>
      </c>
      <c r="I77" s="23">
        <v>0</v>
      </c>
      <c r="J77" s="24">
        <v>68384</v>
      </c>
      <c r="K77" s="25">
        <f t="shared" si="5"/>
        <v>0</v>
      </c>
      <c r="L77" s="26">
        <f t="shared" si="5"/>
        <v>0</v>
      </c>
      <c r="M77" s="26">
        <f t="shared" si="5"/>
        <v>1</v>
      </c>
      <c r="N77" s="26">
        <f t="shared" si="5"/>
        <v>0</v>
      </c>
      <c r="O77" s="26">
        <f t="shared" si="5"/>
        <v>0</v>
      </c>
      <c r="P77" s="26">
        <f t="shared" si="5"/>
        <v>0</v>
      </c>
    </row>
    <row r="78" spans="1:16" ht="15" customHeight="1" thickBot="1" x14ac:dyDescent="0.25">
      <c r="A78" s="27"/>
      <c r="B78" s="28"/>
      <c r="C78" s="29" t="s">
        <v>90</v>
      </c>
      <c r="D78" s="30">
        <f>SUM(D75:D77)</f>
        <v>1398623</v>
      </c>
      <c r="E78" s="30">
        <f t="shared" ref="E78:J78" si="6">SUM(E75:E77)</f>
        <v>0</v>
      </c>
      <c r="F78" s="30">
        <f t="shared" si="6"/>
        <v>68384</v>
      </c>
      <c r="G78" s="30">
        <f t="shared" si="6"/>
        <v>36805</v>
      </c>
      <c r="H78" s="30">
        <f t="shared" si="6"/>
        <v>0</v>
      </c>
      <c r="I78" s="30">
        <f t="shared" si="6"/>
        <v>0</v>
      </c>
      <c r="J78" s="31">
        <f t="shared" si="6"/>
        <v>1503812</v>
      </c>
      <c r="K78" s="32">
        <f t="shared" si="5"/>
        <v>0.93005176178937266</v>
      </c>
      <c r="L78" s="33">
        <f t="shared" si="5"/>
        <v>0</v>
      </c>
      <c r="M78" s="33">
        <f t="shared" si="5"/>
        <v>4.5473769327548923E-2</v>
      </c>
      <c r="N78" s="33">
        <f t="shared" si="5"/>
        <v>2.4474468883078471E-2</v>
      </c>
      <c r="O78" s="33">
        <f t="shared" si="5"/>
        <v>0</v>
      </c>
      <c r="P78" s="33">
        <f t="shared" si="5"/>
        <v>0</v>
      </c>
    </row>
    <row r="79" spans="1:16" ht="8.25" customHeight="1" thickTop="1" x14ac:dyDescent="0.2">
      <c r="A79" s="34"/>
      <c r="B79" s="35"/>
      <c r="C79" s="36"/>
      <c r="D79" s="36"/>
      <c r="E79" s="36"/>
      <c r="F79" s="36"/>
      <c r="G79" s="36"/>
      <c r="H79" s="36"/>
      <c r="I79" s="36"/>
      <c r="J79" s="37"/>
      <c r="K79" s="36"/>
      <c r="L79" s="36"/>
      <c r="M79" s="36"/>
      <c r="N79" s="36"/>
      <c r="O79" s="37"/>
      <c r="P79" s="37"/>
    </row>
    <row r="80" spans="1:16" ht="15" customHeight="1" x14ac:dyDescent="0.2">
      <c r="A80" s="6">
        <v>321001</v>
      </c>
      <c r="B80" s="7"/>
      <c r="C80" s="8" t="s">
        <v>91</v>
      </c>
      <c r="D80" s="9">
        <v>86660</v>
      </c>
      <c r="E80" s="9">
        <v>2241</v>
      </c>
      <c r="F80" s="9">
        <v>13267</v>
      </c>
      <c r="G80" s="9">
        <v>0</v>
      </c>
      <c r="H80" s="9">
        <v>0</v>
      </c>
      <c r="I80" s="9">
        <v>0</v>
      </c>
      <c r="J80" s="10">
        <v>102168</v>
      </c>
      <c r="K80" s="11">
        <f t="shared" ref="K80:P120" si="7">IFERROR(D80/$J80,0)</f>
        <v>0.84821079007125522</v>
      </c>
      <c r="L80" s="12">
        <f t="shared" si="7"/>
        <v>2.1934460887949259E-2</v>
      </c>
      <c r="M80" s="12">
        <f t="shared" si="7"/>
        <v>0.12985474904079555</v>
      </c>
      <c r="N80" s="12">
        <f t="shared" si="7"/>
        <v>0</v>
      </c>
      <c r="O80" s="12">
        <f t="shared" si="7"/>
        <v>0</v>
      </c>
      <c r="P80" s="12">
        <f t="shared" si="7"/>
        <v>0</v>
      </c>
    </row>
    <row r="81" spans="1:16" ht="15" customHeight="1" x14ac:dyDescent="0.2">
      <c r="A81" s="13">
        <v>329001</v>
      </c>
      <c r="B81" s="14"/>
      <c r="C81" s="15" t="s">
        <v>92</v>
      </c>
      <c r="D81" s="16">
        <v>87699</v>
      </c>
      <c r="E81" s="16">
        <v>0</v>
      </c>
      <c r="F81" s="16">
        <v>16510</v>
      </c>
      <c r="G81" s="16">
        <v>396</v>
      </c>
      <c r="H81" s="16">
        <v>0</v>
      </c>
      <c r="I81" s="16">
        <v>0</v>
      </c>
      <c r="J81" s="17">
        <v>104605</v>
      </c>
      <c r="K81" s="18">
        <f t="shared" si="7"/>
        <v>0.83838248649682134</v>
      </c>
      <c r="L81" s="19">
        <f t="shared" si="7"/>
        <v>0</v>
      </c>
      <c r="M81" s="19">
        <f t="shared" si="7"/>
        <v>0.15783184360212227</v>
      </c>
      <c r="N81" s="19">
        <f t="shared" si="7"/>
        <v>3.7856699010563547E-3</v>
      </c>
      <c r="O81" s="19">
        <f t="shared" si="7"/>
        <v>0</v>
      </c>
      <c r="P81" s="19">
        <f t="shared" si="7"/>
        <v>0</v>
      </c>
    </row>
    <row r="82" spans="1:16" ht="15" customHeight="1" x14ac:dyDescent="0.2">
      <c r="A82" s="13">
        <v>331001</v>
      </c>
      <c r="B82" s="14"/>
      <c r="C82" s="15" t="s">
        <v>93</v>
      </c>
      <c r="D82" s="16">
        <v>97457</v>
      </c>
      <c r="E82" s="16">
        <v>0</v>
      </c>
      <c r="F82" s="16">
        <v>0</v>
      </c>
      <c r="G82" s="16">
        <v>207</v>
      </c>
      <c r="H82" s="16">
        <v>0</v>
      </c>
      <c r="I82" s="16">
        <v>0</v>
      </c>
      <c r="J82" s="17">
        <v>97664</v>
      </c>
      <c r="K82" s="18">
        <f t="shared" si="7"/>
        <v>0.99788048820445607</v>
      </c>
      <c r="L82" s="19">
        <f t="shared" si="7"/>
        <v>0</v>
      </c>
      <c r="M82" s="19">
        <f t="shared" si="7"/>
        <v>0</v>
      </c>
      <c r="N82" s="19">
        <f t="shared" si="7"/>
        <v>2.1195117955439056E-3</v>
      </c>
      <c r="O82" s="19">
        <f t="shared" si="7"/>
        <v>0</v>
      </c>
      <c r="P82" s="19">
        <f t="shared" si="7"/>
        <v>0</v>
      </c>
    </row>
    <row r="83" spans="1:16" ht="15" customHeight="1" x14ac:dyDescent="0.2">
      <c r="A83" s="13">
        <v>333001</v>
      </c>
      <c r="B83" s="14"/>
      <c r="C83" s="15" t="s">
        <v>94</v>
      </c>
      <c r="D83" s="16">
        <v>285562</v>
      </c>
      <c r="E83" s="16">
        <v>0</v>
      </c>
      <c r="F83" s="16">
        <v>0</v>
      </c>
      <c r="G83" s="16">
        <v>156142</v>
      </c>
      <c r="H83" s="16">
        <v>0</v>
      </c>
      <c r="I83" s="16">
        <v>0</v>
      </c>
      <c r="J83" s="17">
        <v>441704</v>
      </c>
      <c r="K83" s="18">
        <f t="shared" si="7"/>
        <v>0.64650082408128517</v>
      </c>
      <c r="L83" s="19">
        <f t="shared" si="7"/>
        <v>0</v>
      </c>
      <c r="M83" s="19">
        <f t="shared" si="7"/>
        <v>0</v>
      </c>
      <c r="N83" s="19">
        <f t="shared" si="7"/>
        <v>0.35349917591871477</v>
      </c>
      <c r="O83" s="19">
        <f t="shared" si="7"/>
        <v>0</v>
      </c>
      <c r="P83" s="19">
        <f t="shared" si="7"/>
        <v>0</v>
      </c>
    </row>
    <row r="84" spans="1:16" ht="15" customHeight="1" x14ac:dyDescent="0.2">
      <c r="A84" s="20">
        <v>336001</v>
      </c>
      <c r="B84" s="21"/>
      <c r="C84" s="22" t="s">
        <v>95</v>
      </c>
      <c r="D84" s="23">
        <v>160383</v>
      </c>
      <c r="E84" s="23">
        <v>0</v>
      </c>
      <c r="F84" s="23">
        <v>5850</v>
      </c>
      <c r="G84" s="23">
        <v>0</v>
      </c>
      <c r="H84" s="23">
        <v>0</v>
      </c>
      <c r="I84" s="23">
        <v>0</v>
      </c>
      <c r="J84" s="24">
        <v>166233</v>
      </c>
      <c r="K84" s="25">
        <f t="shared" si="7"/>
        <v>0.96480843153886409</v>
      </c>
      <c r="L84" s="26">
        <f t="shared" si="7"/>
        <v>0</v>
      </c>
      <c r="M84" s="26">
        <f t="shared" si="7"/>
        <v>3.5191568461135879E-2</v>
      </c>
      <c r="N84" s="26">
        <f t="shared" si="7"/>
        <v>0</v>
      </c>
      <c r="O84" s="26">
        <f t="shared" si="7"/>
        <v>0</v>
      </c>
      <c r="P84" s="26">
        <f t="shared" si="7"/>
        <v>0</v>
      </c>
    </row>
    <row r="85" spans="1:16" ht="15" customHeight="1" x14ac:dyDescent="0.2">
      <c r="A85" s="6">
        <v>337001</v>
      </c>
      <c r="B85" s="7"/>
      <c r="C85" s="8" t="s">
        <v>96</v>
      </c>
      <c r="D85" s="9">
        <v>197962</v>
      </c>
      <c r="E85" s="9">
        <v>0</v>
      </c>
      <c r="F85" s="9">
        <v>475</v>
      </c>
      <c r="G85" s="9">
        <v>11802</v>
      </c>
      <c r="H85" s="9">
        <v>0</v>
      </c>
      <c r="I85" s="9">
        <v>0</v>
      </c>
      <c r="J85" s="10">
        <v>210239</v>
      </c>
      <c r="K85" s="11">
        <f t="shared" si="7"/>
        <v>0.94160455481618544</v>
      </c>
      <c r="L85" s="12">
        <f t="shared" si="7"/>
        <v>0</v>
      </c>
      <c r="M85" s="12">
        <f t="shared" si="7"/>
        <v>2.2593334252921675E-3</v>
      </c>
      <c r="N85" s="12">
        <f t="shared" si="7"/>
        <v>5.6136111758522442E-2</v>
      </c>
      <c r="O85" s="12">
        <f t="shared" si="7"/>
        <v>0</v>
      </c>
      <c r="P85" s="12">
        <f t="shared" si="7"/>
        <v>0</v>
      </c>
    </row>
    <row r="86" spans="1:16" ht="15" customHeight="1" x14ac:dyDescent="0.2">
      <c r="A86" s="13">
        <v>339001</v>
      </c>
      <c r="B86" s="14"/>
      <c r="C86" s="15" t="s">
        <v>97</v>
      </c>
      <c r="D86" s="16">
        <v>578449</v>
      </c>
      <c r="E86" s="16">
        <v>0</v>
      </c>
      <c r="F86" s="16">
        <v>21009</v>
      </c>
      <c r="G86" s="16">
        <v>6135</v>
      </c>
      <c r="H86" s="16">
        <v>0</v>
      </c>
      <c r="I86" s="16">
        <v>0</v>
      </c>
      <c r="J86" s="17">
        <v>605593</v>
      </c>
      <c r="K86" s="18">
        <f t="shared" si="7"/>
        <v>0.9551778174450497</v>
      </c>
      <c r="L86" s="19">
        <f t="shared" si="7"/>
        <v>0</v>
      </c>
      <c r="M86" s="19">
        <f t="shared" si="7"/>
        <v>3.469161631656905E-2</v>
      </c>
      <c r="N86" s="19">
        <f t="shared" si="7"/>
        <v>1.0130566238381223E-2</v>
      </c>
      <c r="O86" s="19">
        <f t="shared" si="7"/>
        <v>0</v>
      </c>
      <c r="P86" s="19">
        <f t="shared" si="7"/>
        <v>0</v>
      </c>
    </row>
    <row r="87" spans="1:16" ht="15" customHeight="1" x14ac:dyDescent="0.2">
      <c r="A87" s="13">
        <v>340001</v>
      </c>
      <c r="B87" s="14"/>
      <c r="C87" s="15" t="s">
        <v>98</v>
      </c>
      <c r="D87" s="16">
        <v>31147</v>
      </c>
      <c r="E87" s="16">
        <v>0</v>
      </c>
      <c r="F87" s="16">
        <v>8472</v>
      </c>
      <c r="G87" s="16">
        <v>0</v>
      </c>
      <c r="H87" s="16">
        <v>0</v>
      </c>
      <c r="I87" s="16">
        <v>0</v>
      </c>
      <c r="J87" s="17">
        <v>39619</v>
      </c>
      <c r="K87" s="18">
        <f t="shared" si="7"/>
        <v>0.7861632045230823</v>
      </c>
      <c r="L87" s="19">
        <f t="shared" si="7"/>
        <v>0</v>
      </c>
      <c r="M87" s="19">
        <f t="shared" si="7"/>
        <v>0.21383679547691764</v>
      </c>
      <c r="N87" s="19">
        <f t="shared" si="7"/>
        <v>0</v>
      </c>
      <c r="O87" s="19">
        <f t="shared" si="7"/>
        <v>0</v>
      </c>
      <c r="P87" s="19">
        <f t="shared" si="7"/>
        <v>0</v>
      </c>
    </row>
    <row r="88" spans="1:16" ht="15" customHeight="1" x14ac:dyDescent="0.2">
      <c r="A88" s="13">
        <v>341001</v>
      </c>
      <c r="B88" s="14"/>
      <c r="C88" s="15" t="s">
        <v>99</v>
      </c>
      <c r="D88" s="16">
        <v>843166</v>
      </c>
      <c r="E88" s="16">
        <v>0</v>
      </c>
      <c r="F88" s="16">
        <v>8393</v>
      </c>
      <c r="G88" s="16">
        <v>263436</v>
      </c>
      <c r="H88" s="16">
        <v>0</v>
      </c>
      <c r="I88" s="16">
        <v>0</v>
      </c>
      <c r="J88" s="17">
        <v>1114995</v>
      </c>
      <c r="K88" s="18">
        <f t="shared" si="7"/>
        <v>0.75620608164162173</v>
      </c>
      <c r="L88" s="19">
        <f t="shared" si="7"/>
        <v>0</v>
      </c>
      <c r="M88" s="19">
        <f t="shared" si="7"/>
        <v>7.5273880151928933E-3</v>
      </c>
      <c r="N88" s="19">
        <f t="shared" si="7"/>
        <v>0.2362665303431854</v>
      </c>
      <c r="O88" s="19">
        <f t="shared" si="7"/>
        <v>0</v>
      </c>
      <c r="P88" s="19">
        <f t="shared" si="7"/>
        <v>0</v>
      </c>
    </row>
    <row r="89" spans="1:16" ht="15" customHeight="1" x14ac:dyDescent="0.2">
      <c r="A89" s="20">
        <v>343001</v>
      </c>
      <c r="B89" s="21"/>
      <c r="C89" s="22" t="s">
        <v>100</v>
      </c>
      <c r="D89" s="23">
        <v>365902</v>
      </c>
      <c r="E89" s="23">
        <v>0</v>
      </c>
      <c r="F89" s="23">
        <v>19675</v>
      </c>
      <c r="G89" s="23">
        <v>4337</v>
      </c>
      <c r="H89" s="23">
        <v>0</v>
      </c>
      <c r="I89" s="23">
        <v>0</v>
      </c>
      <c r="J89" s="24">
        <v>389914</v>
      </c>
      <c r="K89" s="25">
        <f t="shared" si="7"/>
        <v>0.93841718943151564</v>
      </c>
      <c r="L89" s="26">
        <f t="shared" si="7"/>
        <v>0</v>
      </c>
      <c r="M89" s="26">
        <f t="shared" si="7"/>
        <v>5.0459844991459654E-2</v>
      </c>
      <c r="N89" s="26">
        <f t="shared" si="7"/>
        <v>1.1122965577024677E-2</v>
      </c>
      <c r="O89" s="26">
        <f t="shared" si="7"/>
        <v>0</v>
      </c>
      <c r="P89" s="26">
        <f t="shared" si="7"/>
        <v>0</v>
      </c>
    </row>
    <row r="90" spans="1:16" ht="15" customHeight="1" x14ac:dyDescent="0.2">
      <c r="A90" s="6">
        <v>344001</v>
      </c>
      <c r="B90" s="7"/>
      <c r="C90" s="8" t="s">
        <v>101</v>
      </c>
      <c r="D90" s="9">
        <v>709143</v>
      </c>
      <c r="E90" s="9">
        <v>23555</v>
      </c>
      <c r="F90" s="9">
        <v>56233</v>
      </c>
      <c r="G90" s="9">
        <v>71373</v>
      </c>
      <c r="H90" s="9">
        <v>0</v>
      </c>
      <c r="I90" s="9">
        <v>0</v>
      </c>
      <c r="J90" s="10">
        <v>860304</v>
      </c>
      <c r="K90" s="11">
        <f t="shared" si="7"/>
        <v>0.82429350555152592</v>
      </c>
      <c r="L90" s="12">
        <f t="shared" si="7"/>
        <v>2.7379856422845877E-2</v>
      </c>
      <c r="M90" s="12">
        <f t="shared" si="7"/>
        <v>6.5364103851661734E-2</v>
      </c>
      <c r="N90" s="12">
        <f t="shared" si="7"/>
        <v>8.2962534173966415E-2</v>
      </c>
      <c r="O90" s="12">
        <f t="shared" si="7"/>
        <v>0</v>
      </c>
      <c r="P90" s="12">
        <f t="shared" si="7"/>
        <v>0</v>
      </c>
    </row>
    <row r="91" spans="1:16" ht="15" customHeight="1" x14ac:dyDescent="0.2">
      <c r="A91" s="13">
        <v>345001</v>
      </c>
      <c r="B91" s="14"/>
      <c r="C91" s="15" t="s">
        <v>102</v>
      </c>
      <c r="D91" s="16">
        <v>845026</v>
      </c>
      <c r="E91" s="16">
        <v>0</v>
      </c>
      <c r="F91" s="16">
        <v>17326</v>
      </c>
      <c r="G91" s="16">
        <v>0</v>
      </c>
      <c r="H91" s="16">
        <v>0</v>
      </c>
      <c r="I91" s="16">
        <v>0</v>
      </c>
      <c r="J91" s="17">
        <v>862352</v>
      </c>
      <c r="K91" s="18">
        <f t="shared" si="7"/>
        <v>0.97990843646214076</v>
      </c>
      <c r="L91" s="19">
        <f t="shared" si="7"/>
        <v>0</v>
      </c>
      <c r="M91" s="19">
        <f t="shared" si="7"/>
        <v>2.009156353785925E-2</v>
      </c>
      <c r="N91" s="19">
        <f t="shared" si="7"/>
        <v>0</v>
      </c>
      <c r="O91" s="19">
        <f t="shared" si="7"/>
        <v>0</v>
      </c>
      <c r="P91" s="19">
        <f t="shared" si="7"/>
        <v>0</v>
      </c>
    </row>
    <row r="92" spans="1:16" ht="15" customHeight="1" x14ac:dyDescent="0.2">
      <c r="A92" s="13">
        <v>346001</v>
      </c>
      <c r="B92" s="14"/>
      <c r="C92" s="15" t="s">
        <v>103</v>
      </c>
      <c r="D92" s="16">
        <v>462205</v>
      </c>
      <c r="E92" s="16">
        <v>0</v>
      </c>
      <c r="F92" s="16">
        <v>4041</v>
      </c>
      <c r="G92" s="16">
        <v>72858</v>
      </c>
      <c r="H92" s="16">
        <v>0</v>
      </c>
      <c r="I92" s="16">
        <v>0</v>
      </c>
      <c r="J92" s="17">
        <v>539104</v>
      </c>
      <c r="K92" s="18">
        <f t="shared" si="7"/>
        <v>0.85735776399358932</v>
      </c>
      <c r="L92" s="19">
        <f t="shared" si="7"/>
        <v>0</v>
      </c>
      <c r="M92" s="19">
        <f t="shared" si="7"/>
        <v>7.495770760372767E-3</v>
      </c>
      <c r="N92" s="19">
        <f t="shared" si="7"/>
        <v>0.13514646524603788</v>
      </c>
      <c r="O92" s="19">
        <f t="shared" si="7"/>
        <v>0</v>
      </c>
      <c r="P92" s="19">
        <f t="shared" si="7"/>
        <v>0</v>
      </c>
    </row>
    <row r="93" spans="1:16" ht="15" customHeight="1" x14ac:dyDescent="0.2">
      <c r="A93" s="13">
        <v>347001</v>
      </c>
      <c r="B93" s="14"/>
      <c r="C93" s="15" t="s">
        <v>104</v>
      </c>
      <c r="D93" s="16">
        <v>148808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7">
        <v>148808</v>
      </c>
      <c r="K93" s="18">
        <f t="shared" si="7"/>
        <v>1</v>
      </c>
      <c r="L93" s="19">
        <f t="shared" si="7"/>
        <v>0</v>
      </c>
      <c r="M93" s="19">
        <f t="shared" si="7"/>
        <v>0</v>
      </c>
      <c r="N93" s="19">
        <f t="shared" si="7"/>
        <v>0</v>
      </c>
      <c r="O93" s="19">
        <f t="shared" si="7"/>
        <v>0</v>
      </c>
      <c r="P93" s="19">
        <f t="shared" si="7"/>
        <v>0</v>
      </c>
    </row>
    <row r="94" spans="1:16" ht="15" customHeight="1" x14ac:dyDescent="0.2">
      <c r="A94" s="20">
        <v>348001</v>
      </c>
      <c r="B94" s="21"/>
      <c r="C94" s="22" t="s">
        <v>105</v>
      </c>
      <c r="D94" s="23">
        <v>759256</v>
      </c>
      <c r="E94" s="23">
        <v>0</v>
      </c>
      <c r="F94" s="23">
        <v>77986</v>
      </c>
      <c r="G94" s="23">
        <v>343891</v>
      </c>
      <c r="H94" s="23">
        <v>0</v>
      </c>
      <c r="I94" s="23">
        <v>0</v>
      </c>
      <c r="J94" s="24">
        <v>1181133</v>
      </c>
      <c r="K94" s="25">
        <f t="shared" si="7"/>
        <v>0.64282007191400126</v>
      </c>
      <c r="L94" s="26">
        <f t="shared" si="7"/>
        <v>0</v>
      </c>
      <c r="M94" s="26">
        <f t="shared" si="7"/>
        <v>6.6026433940970242E-2</v>
      </c>
      <c r="N94" s="26">
        <f t="shared" si="7"/>
        <v>0.29115349414502856</v>
      </c>
      <c r="O94" s="26">
        <f t="shared" si="7"/>
        <v>0</v>
      </c>
      <c r="P94" s="26">
        <f t="shared" si="7"/>
        <v>0</v>
      </c>
    </row>
    <row r="95" spans="1:16" ht="15" customHeight="1" x14ac:dyDescent="0.2">
      <c r="A95" s="6" t="s">
        <v>106</v>
      </c>
      <c r="B95" s="7"/>
      <c r="C95" s="8" t="s">
        <v>107</v>
      </c>
      <c r="D95" s="9">
        <v>206542</v>
      </c>
      <c r="E95" s="9">
        <v>876</v>
      </c>
      <c r="F95" s="9">
        <v>11359</v>
      </c>
      <c r="G95" s="9">
        <v>793</v>
      </c>
      <c r="H95" s="9">
        <v>0</v>
      </c>
      <c r="I95" s="9">
        <v>0</v>
      </c>
      <c r="J95" s="10">
        <v>219570</v>
      </c>
      <c r="K95" s="11">
        <f t="shared" si="7"/>
        <v>0.94066584688254318</v>
      </c>
      <c r="L95" s="12">
        <f t="shared" si="7"/>
        <v>3.9896160677688206E-3</v>
      </c>
      <c r="M95" s="12">
        <f t="shared" si="7"/>
        <v>5.1732932549984061E-2</v>
      </c>
      <c r="N95" s="12">
        <f t="shared" si="7"/>
        <v>3.611604499703967E-3</v>
      </c>
      <c r="O95" s="12">
        <f t="shared" si="7"/>
        <v>0</v>
      </c>
      <c r="P95" s="12">
        <f t="shared" si="7"/>
        <v>0</v>
      </c>
    </row>
    <row r="96" spans="1:16" ht="15" customHeight="1" x14ac:dyDescent="0.2">
      <c r="A96" s="13" t="s">
        <v>108</v>
      </c>
      <c r="B96" s="14"/>
      <c r="C96" s="15" t="s">
        <v>109</v>
      </c>
      <c r="D96" s="16">
        <v>71758</v>
      </c>
      <c r="E96" s="16">
        <v>0</v>
      </c>
      <c r="F96" s="16">
        <v>0</v>
      </c>
      <c r="G96" s="16">
        <v>485</v>
      </c>
      <c r="H96" s="16">
        <v>0</v>
      </c>
      <c r="I96" s="16">
        <v>0</v>
      </c>
      <c r="J96" s="17">
        <v>72243</v>
      </c>
      <c r="K96" s="18">
        <f t="shared" si="7"/>
        <v>0.99328654679346096</v>
      </c>
      <c r="L96" s="19">
        <f t="shared" si="7"/>
        <v>0</v>
      </c>
      <c r="M96" s="19">
        <f t="shared" si="7"/>
        <v>0</v>
      </c>
      <c r="N96" s="19">
        <f t="shared" si="7"/>
        <v>6.7134532065390422E-3</v>
      </c>
      <c r="O96" s="19">
        <f t="shared" si="7"/>
        <v>0</v>
      </c>
      <c r="P96" s="19">
        <f t="shared" si="7"/>
        <v>0</v>
      </c>
    </row>
    <row r="97" spans="1:16" ht="15" customHeight="1" x14ac:dyDescent="0.2">
      <c r="A97" s="13" t="s">
        <v>110</v>
      </c>
      <c r="B97" s="14"/>
      <c r="C97" s="15" t="s">
        <v>111</v>
      </c>
      <c r="D97" s="16">
        <v>65899</v>
      </c>
      <c r="E97" s="16">
        <v>14844</v>
      </c>
      <c r="F97" s="16">
        <v>2882</v>
      </c>
      <c r="G97" s="16">
        <v>320453</v>
      </c>
      <c r="H97" s="16">
        <v>0</v>
      </c>
      <c r="I97" s="16">
        <v>0</v>
      </c>
      <c r="J97" s="17">
        <v>404078</v>
      </c>
      <c r="K97" s="18">
        <f t="shared" si="7"/>
        <v>0.1630848499547117</v>
      </c>
      <c r="L97" s="19">
        <f t="shared" si="7"/>
        <v>3.6735481763421916E-2</v>
      </c>
      <c r="M97" s="19">
        <f t="shared" si="7"/>
        <v>7.1322863407559927E-3</v>
      </c>
      <c r="N97" s="19">
        <f t="shared" si="7"/>
        <v>0.79304738194111035</v>
      </c>
      <c r="O97" s="19">
        <f t="shared" si="7"/>
        <v>0</v>
      </c>
      <c r="P97" s="19">
        <f t="shared" si="7"/>
        <v>0</v>
      </c>
    </row>
    <row r="98" spans="1:16" ht="15" customHeight="1" x14ac:dyDescent="0.2">
      <c r="A98" s="13" t="s">
        <v>112</v>
      </c>
      <c r="B98" s="14"/>
      <c r="C98" s="15" t="s">
        <v>113</v>
      </c>
      <c r="D98" s="16">
        <v>75528</v>
      </c>
      <c r="E98" s="16">
        <v>0</v>
      </c>
      <c r="F98" s="16">
        <v>0</v>
      </c>
      <c r="G98" s="16">
        <v>479</v>
      </c>
      <c r="H98" s="16">
        <v>0</v>
      </c>
      <c r="I98" s="16">
        <v>0</v>
      </c>
      <c r="J98" s="17">
        <v>76007</v>
      </c>
      <c r="K98" s="18">
        <f t="shared" si="7"/>
        <v>0.99369794887313012</v>
      </c>
      <c r="L98" s="19">
        <f t="shared" si="7"/>
        <v>0</v>
      </c>
      <c r="M98" s="19">
        <f t="shared" si="7"/>
        <v>0</v>
      </c>
      <c r="N98" s="19">
        <f t="shared" si="7"/>
        <v>6.3020511268698934E-3</v>
      </c>
      <c r="O98" s="19">
        <f t="shared" si="7"/>
        <v>0</v>
      </c>
      <c r="P98" s="19">
        <f t="shared" si="7"/>
        <v>0</v>
      </c>
    </row>
    <row r="99" spans="1:16" ht="15" customHeight="1" x14ac:dyDescent="0.2">
      <c r="A99" s="20" t="s">
        <v>114</v>
      </c>
      <c r="B99" s="21"/>
      <c r="C99" s="22" t="s">
        <v>115</v>
      </c>
      <c r="D99" s="23">
        <v>240778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4">
        <v>240778</v>
      </c>
      <c r="K99" s="25">
        <f t="shared" si="7"/>
        <v>1</v>
      </c>
      <c r="L99" s="26">
        <f t="shared" si="7"/>
        <v>0</v>
      </c>
      <c r="M99" s="26">
        <f t="shared" si="7"/>
        <v>0</v>
      </c>
      <c r="N99" s="26">
        <f t="shared" si="7"/>
        <v>0</v>
      </c>
      <c r="O99" s="26">
        <f t="shared" si="7"/>
        <v>0</v>
      </c>
      <c r="P99" s="26">
        <f t="shared" si="7"/>
        <v>0</v>
      </c>
    </row>
    <row r="100" spans="1:16" ht="15" customHeight="1" x14ac:dyDescent="0.2">
      <c r="A100" s="6" t="s">
        <v>116</v>
      </c>
      <c r="B100" s="7"/>
      <c r="C100" s="8" t="s">
        <v>117</v>
      </c>
      <c r="D100" s="9">
        <v>153706</v>
      </c>
      <c r="E100" s="9">
        <v>10000</v>
      </c>
      <c r="F100" s="9">
        <v>0</v>
      </c>
      <c r="G100" s="9">
        <v>0</v>
      </c>
      <c r="H100" s="9">
        <v>0</v>
      </c>
      <c r="I100" s="9">
        <v>0</v>
      </c>
      <c r="J100" s="10">
        <v>163706</v>
      </c>
      <c r="K100" s="11">
        <f t="shared" si="7"/>
        <v>0.93891488399936474</v>
      </c>
      <c r="L100" s="12">
        <f t="shared" si="7"/>
        <v>6.1085116000635285E-2</v>
      </c>
      <c r="M100" s="12">
        <f t="shared" si="7"/>
        <v>0</v>
      </c>
      <c r="N100" s="12">
        <f t="shared" si="7"/>
        <v>0</v>
      </c>
      <c r="O100" s="12">
        <f t="shared" si="7"/>
        <v>0</v>
      </c>
      <c r="P100" s="12">
        <f t="shared" si="7"/>
        <v>0</v>
      </c>
    </row>
    <row r="101" spans="1:16" ht="15" customHeight="1" x14ac:dyDescent="0.2">
      <c r="A101" s="13" t="s">
        <v>118</v>
      </c>
      <c r="B101" s="14"/>
      <c r="C101" s="15" t="s">
        <v>119</v>
      </c>
      <c r="D101" s="16">
        <v>47604</v>
      </c>
      <c r="E101" s="16">
        <v>0</v>
      </c>
      <c r="F101" s="16">
        <v>3733</v>
      </c>
      <c r="G101" s="16">
        <v>0</v>
      </c>
      <c r="H101" s="16">
        <v>0</v>
      </c>
      <c r="I101" s="16">
        <v>0</v>
      </c>
      <c r="J101" s="17">
        <v>51337</v>
      </c>
      <c r="K101" s="18">
        <f t="shared" si="7"/>
        <v>0.92728441474959578</v>
      </c>
      <c r="L101" s="19">
        <f t="shared" si="7"/>
        <v>0</v>
      </c>
      <c r="M101" s="19">
        <f t="shared" si="7"/>
        <v>7.2715585250404197E-2</v>
      </c>
      <c r="N101" s="19">
        <f t="shared" si="7"/>
        <v>0</v>
      </c>
      <c r="O101" s="19">
        <f t="shared" si="7"/>
        <v>0</v>
      </c>
      <c r="P101" s="19">
        <f t="shared" si="7"/>
        <v>0</v>
      </c>
    </row>
    <row r="102" spans="1:16" ht="15" customHeight="1" x14ac:dyDescent="0.2">
      <c r="A102" s="13" t="s">
        <v>120</v>
      </c>
      <c r="B102" s="14"/>
      <c r="C102" s="15" t="s">
        <v>121</v>
      </c>
      <c r="D102" s="16">
        <v>76083</v>
      </c>
      <c r="E102" s="16">
        <v>0</v>
      </c>
      <c r="F102" s="16">
        <v>0</v>
      </c>
      <c r="G102" s="16">
        <v>191250</v>
      </c>
      <c r="H102" s="16">
        <v>0</v>
      </c>
      <c r="I102" s="16">
        <v>0</v>
      </c>
      <c r="J102" s="17">
        <v>267333</v>
      </c>
      <c r="K102" s="18">
        <f t="shared" si="7"/>
        <v>0.28460010548641584</v>
      </c>
      <c r="L102" s="19">
        <f t="shared" si="7"/>
        <v>0</v>
      </c>
      <c r="M102" s="19">
        <f t="shared" si="7"/>
        <v>0</v>
      </c>
      <c r="N102" s="19">
        <f t="shared" si="7"/>
        <v>0.71539989451358421</v>
      </c>
      <c r="O102" s="19">
        <f t="shared" si="7"/>
        <v>0</v>
      </c>
      <c r="P102" s="19">
        <f t="shared" si="7"/>
        <v>0</v>
      </c>
    </row>
    <row r="103" spans="1:16" ht="15" customHeight="1" x14ac:dyDescent="0.2">
      <c r="A103" s="13" t="s">
        <v>122</v>
      </c>
      <c r="B103" s="14"/>
      <c r="C103" s="15" t="s">
        <v>123</v>
      </c>
      <c r="D103" s="16">
        <v>163074</v>
      </c>
      <c r="E103" s="16">
        <v>0</v>
      </c>
      <c r="F103" s="16">
        <v>2273</v>
      </c>
      <c r="G103" s="16">
        <v>0</v>
      </c>
      <c r="H103" s="16">
        <v>0</v>
      </c>
      <c r="I103" s="16">
        <v>0</v>
      </c>
      <c r="J103" s="17">
        <v>165347</v>
      </c>
      <c r="K103" s="18">
        <f t="shared" si="7"/>
        <v>0.98625315246118772</v>
      </c>
      <c r="L103" s="19">
        <f t="shared" si="7"/>
        <v>0</v>
      </c>
      <c r="M103" s="19">
        <f t="shared" si="7"/>
        <v>1.3746847538812315E-2</v>
      </c>
      <c r="N103" s="19">
        <f t="shared" si="7"/>
        <v>0</v>
      </c>
      <c r="O103" s="19">
        <f t="shared" si="7"/>
        <v>0</v>
      </c>
      <c r="P103" s="19">
        <f t="shared" si="7"/>
        <v>0</v>
      </c>
    </row>
    <row r="104" spans="1:16" ht="15" customHeight="1" x14ac:dyDescent="0.2">
      <c r="A104" s="20" t="s">
        <v>124</v>
      </c>
      <c r="B104" s="21"/>
      <c r="C104" s="22" t="s">
        <v>125</v>
      </c>
      <c r="D104" s="23">
        <v>160518</v>
      </c>
      <c r="E104" s="23">
        <v>0</v>
      </c>
      <c r="F104" s="23">
        <v>409</v>
      </c>
      <c r="G104" s="23">
        <v>53049</v>
      </c>
      <c r="H104" s="23">
        <v>0</v>
      </c>
      <c r="I104" s="23">
        <v>0</v>
      </c>
      <c r="J104" s="24">
        <v>213976</v>
      </c>
      <c r="K104" s="25">
        <f t="shared" si="7"/>
        <v>0.750168243167458</v>
      </c>
      <c r="L104" s="26">
        <f t="shared" si="7"/>
        <v>0</v>
      </c>
      <c r="M104" s="26">
        <f t="shared" si="7"/>
        <v>1.9114293191759824E-3</v>
      </c>
      <c r="N104" s="26">
        <f t="shared" si="7"/>
        <v>0.24792032751336598</v>
      </c>
      <c r="O104" s="26">
        <f t="shared" si="7"/>
        <v>0</v>
      </c>
      <c r="P104" s="26">
        <f t="shared" si="7"/>
        <v>0</v>
      </c>
    </row>
    <row r="105" spans="1:16" ht="15" customHeight="1" x14ac:dyDescent="0.2">
      <c r="A105" s="6" t="s">
        <v>126</v>
      </c>
      <c r="B105" s="7"/>
      <c r="C105" s="8" t="s">
        <v>127</v>
      </c>
      <c r="D105" s="9">
        <v>267623</v>
      </c>
      <c r="E105" s="9">
        <v>0</v>
      </c>
      <c r="F105" s="9">
        <v>6403</v>
      </c>
      <c r="G105" s="9">
        <v>28833</v>
      </c>
      <c r="H105" s="9">
        <v>0</v>
      </c>
      <c r="I105" s="9">
        <v>0</v>
      </c>
      <c r="J105" s="10">
        <v>302859</v>
      </c>
      <c r="K105" s="11">
        <f t="shared" si="7"/>
        <v>0.88365543041481354</v>
      </c>
      <c r="L105" s="12">
        <f t="shared" si="7"/>
        <v>0</v>
      </c>
      <c r="M105" s="12">
        <f t="shared" si="7"/>
        <v>2.1141851488646533E-2</v>
      </c>
      <c r="N105" s="12">
        <f t="shared" si="7"/>
        <v>9.5202718096539976E-2</v>
      </c>
      <c r="O105" s="12">
        <f t="shared" si="7"/>
        <v>0</v>
      </c>
      <c r="P105" s="12">
        <f t="shared" si="7"/>
        <v>0</v>
      </c>
    </row>
    <row r="106" spans="1:16" ht="15" customHeight="1" x14ac:dyDescent="0.2">
      <c r="A106" s="13" t="s">
        <v>128</v>
      </c>
      <c r="B106" s="14"/>
      <c r="C106" s="15" t="s">
        <v>129</v>
      </c>
      <c r="D106" s="16">
        <v>71154</v>
      </c>
      <c r="E106" s="16">
        <v>9217</v>
      </c>
      <c r="F106" s="16">
        <v>25802</v>
      </c>
      <c r="G106" s="16">
        <v>130630</v>
      </c>
      <c r="H106" s="16">
        <v>0</v>
      </c>
      <c r="I106" s="16">
        <v>0</v>
      </c>
      <c r="J106" s="17">
        <v>236803</v>
      </c>
      <c r="K106" s="18">
        <f t="shared" si="7"/>
        <v>0.30047761219241309</v>
      </c>
      <c r="L106" s="19">
        <f t="shared" si="7"/>
        <v>3.892264878401034E-2</v>
      </c>
      <c r="M106" s="19">
        <f t="shared" si="7"/>
        <v>0.10895976824617931</v>
      </c>
      <c r="N106" s="19">
        <f t="shared" si="7"/>
        <v>0.55163997077739724</v>
      </c>
      <c r="O106" s="19">
        <f t="shared" si="7"/>
        <v>0</v>
      </c>
      <c r="P106" s="19">
        <f t="shared" si="7"/>
        <v>0</v>
      </c>
    </row>
    <row r="107" spans="1:16" ht="15" customHeight="1" x14ac:dyDescent="0.2">
      <c r="A107" s="13" t="s">
        <v>130</v>
      </c>
      <c r="B107" s="14"/>
      <c r="C107" s="15" t="s">
        <v>131</v>
      </c>
      <c r="D107" s="16">
        <v>160992</v>
      </c>
      <c r="E107" s="16">
        <v>0</v>
      </c>
      <c r="F107" s="16">
        <v>7233</v>
      </c>
      <c r="G107" s="16">
        <v>7806</v>
      </c>
      <c r="H107" s="16">
        <v>0</v>
      </c>
      <c r="I107" s="16">
        <v>0</v>
      </c>
      <c r="J107" s="17">
        <v>176031</v>
      </c>
      <c r="K107" s="18">
        <f t="shared" si="7"/>
        <v>0.91456618436525383</v>
      </c>
      <c r="L107" s="19">
        <f t="shared" si="7"/>
        <v>0</v>
      </c>
      <c r="M107" s="19">
        <f t="shared" si="7"/>
        <v>4.1089353579767202E-2</v>
      </c>
      <c r="N107" s="19">
        <f t="shared" si="7"/>
        <v>4.4344462054978953E-2</v>
      </c>
      <c r="O107" s="19">
        <f t="shared" si="7"/>
        <v>0</v>
      </c>
      <c r="P107" s="19">
        <f t="shared" si="7"/>
        <v>0</v>
      </c>
    </row>
    <row r="108" spans="1:16" ht="15" customHeight="1" x14ac:dyDescent="0.2">
      <c r="A108" s="13" t="s">
        <v>132</v>
      </c>
      <c r="B108" s="14"/>
      <c r="C108" s="15" t="s">
        <v>133</v>
      </c>
      <c r="D108" s="16">
        <v>947838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7">
        <v>947838</v>
      </c>
      <c r="K108" s="18">
        <f t="shared" si="7"/>
        <v>1</v>
      </c>
      <c r="L108" s="19">
        <f t="shared" si="7"/>
        <v>0</v>
      </c>
      <c r="M108" s="19">
        <f t="shared" si="7"/>
        <v>0</v>
      </c>
      <c r="N108" s="19">
        <f t="shared" si="7"/>
        <v>0</v>
      </c>
      <c r="O108" s="19">
        <f t="shared" si="7"/>
        <v>0</v>
      </c>
      <c r="P108" s="19">
        <f t="shared" si="7"/>
        <v>0</v>
      </c>
    </row>
    <row r="109" spans="1:16" ht="15" customHeight="1" x14ac:dyDescent="0.2">
      <c r="A109" s="20" t="s">
        <v>134</v>
      </c>
      <c r="B109" s="21"/>
      <c r="C109" s="22" t="s">
        <v>135</v>
      </c>
      <c r="D109" s="23">
        <v>185209</v>
      </c>
      <c r="E109" s="23">
        <v>942</v>
      </c>
      <c r="F109" s="23">
        <v>11120</v>
      </c>
      <c r="G109" s="23">
        <v>6169</v>
      </c>
      <c r="H109" s="23">
        <v>0</v>
      </c>
      <c r="I109" s="23">
        <v>0</v>
      </c>
      <c r="J109" s="24">
        <v>203440</v>
      </c>
      <c r="K109" s="25">
        <f t="shared" si="7"/>
        <v>0.91038635469917417</v>
      </c>
      <c r="L109" s="26">
        <f t="shared" si="7"/>
        <v>4.6303578450648843E-3</v>
      </c>
      <c r="M109" s="26">
        <f t="shared" si="7"/>
        <v>5.4659850570192688E-2</v>
      </c>
      <c r="N109" s="26">
        <f t="shared" si="7"/>
        <v>3.0323436885568225E-2</v>
      </c>
      <c r="O109" s="26">
        <f t="shared" si="7"/>
        <v>0</v>
      </c>
      <c r="P109" s="26">
        <f t="shared" si="7"/>
        <v>0</v>
      </c>
    </row>
    <row r="110" spans="1:16" ht="15" customHeight="1" x14ac:dyDescent="0.2">
      <c r="A110" s="6" t="s">
        <v>136</v>
      </c>
      <c r="B110" s="7"/>
      <c r="C110" s="8" t="s">
        <v>137</v>
      </c>
      <c r="D110" s="9">
        <v>31252</v>
      </c>
      <c r="E110" s="9">
        <v>103</v>
      </c>
      <c r="F110" s="9">
        <v>1979</v>
      </c>
      <c r="G110" s="9">
        <v>32576</v>
      </c>
      <c r="H110" s="9">
        <v>0</v>
      </c>
      <c r="I110" s="9">
        <v>0</v>
      </c>
      <c r="J110" s="10">
        <v>65910</v>
      </c>
      <c r="K110" s="11">
        <f t="shared" si="7"/>
        <v>0.47416173570019726</v>
      </c>
      <c r="L110" s="12">
        <f t="shared" si="7"/>
        <v>1.5627370656956456E-3</v>
      </c>
      <c r="M110" s="12">
        <f t="shared" si="7"/>
        <v>3.0025792747686238E-2</v>
      </c>
      <c r="N110" s="12">
        <f t="shared" si="7"/>
        <v>0.4942497344864209</v>
      </c>
      <c r="O110" s="12">
        <f t="shared" si="7"/>
        <v>0</v>
      </c>
      <c r="P110" s="12">
        <f t="shared" si="7"/>
        <v>0</v>
      </c>
    </row>
    <row r="111" spans="1:16" ht="15" customHeight="1" x14ac:dyDescent="0.2">
      <c r="A111" s="13" t="s">
        <v>138</v>
      </c>
      <c r="B111" s="14"/>
      <c r="C111" s="15" t="s">
        <v>139</v>
      </c>
      <c r="D111" s="16">
        <v>66858</v>
      </c>
      <c r="E111" s="16">
        <v>0</v>
      </c>
      <c r="F111" s="16">
        <v>0</v>
      </c>
      <c r="G111" s="16">
        <v>150584</v>
      </c>
      <c r="H111" s="16">
        <v>0</v>
      </c>
      <c r="I111" s="16">
        <v>0</v>
      </c>
      <c r="J111" s="17">
        <v>217442</v>
      </c>
      <c r="K111" s="18">
        <f t="shared" si="7"/>
        <v>0.30747509680742452</v>
      </c>
      <c r="L111" s="19">
        <f t="shared" si="7"/>
        <v>0</v>
      </c>
      <c r="M111" s="19">
        <f t="shared" si="7"/>
        <v>0</v>
      </c>
      <c r="N111" s="19">
        <f t="shared" si="7"/>
        <v>0.69252490319257554</v>
      </c>
      <c r="O111" s="19">
        <f t="shared" si="7"/>
        <v>0</v>
      </c>
      <c r="P111" s="19">
        <f t="shared" si="7"/>
        <v>0</v>
      </c>
    </row>
    <row r="112" spans="1:16" ht="15" customHeight="1" x14ac:dyDescent="0.2">
      <c r="A112" s="13" t="s">
        <v>140</v>
      </c>
      <c r="B112" s="14"/>
      <c r="C112" s="15" t="s">
        <v>141</v>
      </c>
      <c r="D112" s="16">
        <v>33470</v>
      </c>
      <c r="E112" s="16">
        <v>0</v>
      </c>
      <c r="F112" s="16">
        <v>13848</v>
      </c>
      <c r="G112" s="16">
        <v>20918</v>
      </c>
      <c r="H112" s="16">
        <v>0</v>
      </c>
      <c r="I112" s="16">
        <v>0</v>
      </c>
      <c r="J112" s="17">
        <v>68236</v>
      </c>
      <c r="K112" s="18">
        <f t="shared" si="7"/>
        <v>0.49050354651503603</v>
      </c>
      <c r="L112" s="19">
        <f t="shared" si="7"/>
        <v>0</v>
      </c>
      <c r="M112" s="19">
        <f t="shared" si="7"/>
        <v>0.20294272817867401</v>
      </c>
      <c r="N112" s="19">
        <f t="shared" si="7"/>
        <v>0.30655372530628994</v>
      </c>
      <c r="O112" s="19">
        <f t="shared" si="7"/>
        <v>0</v>
      </c>
      <c r="P112" s="19">
        <f t="shared" si="7"/>
        <v>0</v>
      </c>
    </row>
    <row r="113" spans="1:16" ht="15" customHeight="1" x14ac:dyDescent="0.2">
      <c r="A113" s="13" t="s">
        <v>142</v>
      </c>
      <c r="B113" s="14"/>
      <c r="C113" s="15" t="s">
        <v>143</v>
      </c>
      <c r="D113" s="16">
        <v>346111</v>
      </c>
      <c r="E113" s="16">
        <v>0</v>
      </c>
      <c r="F113" s="16">
        <v>40507</v>
      </c>
      <c r="G113" s="16">
        <v>9736</v>
      </c>
      <c r="H113" s="16">
        <v>0</v>
      </c>
      <c r="I113" s="16">
        <v>0</v>
      </c>
      <c r="J113" s="17">
        <v>396354</v>
      </c>
      <c r="K113" s="18">
        <f t="shared" si="7"/>
        <v>0.87323705576328237</v>
      </c>
      <c r="L113" s="19">
        <f t="shared" si="7"/>
        <v>0</v>
      </c>
      <c r="M113" s="19">
        <f t="shared" si="7"/>
        <v>0.10219904428869142</v>
      </c>
      <c r="N113" s="19">
        <f t="shared" si="7"/>
        <v>2.4563899948026258E-2</v>
      </c>
      <c r="O113" s="19">
        <f t="shared" si="7"/>
        <v>0</v>
      </c>
      <c r="P113" s="19">
        <f t="shared" si="7"/>
        <v>0</v>
      </c>
    </row>
    <row r="114" spans="1:16" ht="15" customHeight="1" x14ac:dyDescent="0.2">
      <c r="A114" s="20" t="s">
        <v>144</v>
      </c>
      <c r="B114" s="21"/>
      <c r="C114" s="22" t="s">
        <v>145</v>
      </c>
      <c r="D114" s="23">
        <v>145362</v>
      </c>
      <c r="E114" s="23">
        <v>352</v>
      </c>
      <c r="F114" s="23">
        <v>0</v>
      </c>
      <c r="G114" s="23">
        <v>29</v>
      </c>
      <c r="H114" s="23">
        <v>0</v>
      </c>
      <c r="I114" s="23">
        <v>0</v>
      </c>
      <c r="J114" s="24">
        <v>145743</v>
      </c>
      <c r="K114" s="25">
        <f t="shared" si="7"/>
        <v>0.99738580926699738</v>
      </c>
      <c r="L114" s="26">
        <f t="shared" si="7"/>
        <v>2.4152103360024152E-3</v>
      </c>
      <c r="M114" s="26">
        <f t="shared" si="7"/>
        <v>0</v>
      </c>
      <c r="N114" s="26">
        <f t="shared" si="7"/>
        <v>1.9898039700019899E-4</v>
      </c>
      <c r="O114" s="26">
        <f t="shared" si="7"/>
        <v>0</v>
      </c>
      <c r="P114" s="26">
        <f t="shared" si="7"/>
        <v>0</v>
      </c>
    </row>
    <row r="115" spans="1:16" ht="15" customHeight="1" x14ac:dyDescent="0.2">
      <c r="A115" s="6" t="s">
        <v>146</v>
      </c>
      <c r="B115" s="7"/>
      <c r="C115" s="8" t="s">
        <v>147</v>
      </c>
      <c r="D115" s="9">
        <v>358295</v>
      </c>
      <c r="E115" s="9">
        <v>0</v>
      </c>
      <c r="F115" s="9">
        <v>60789</v>
      </c>
      <c r="G115" s="9">
        <v>11891</v>
      </c>
      <c r="H115" s="9">
        <v>0</v>
      </c>
      <c r="I115" s="9">
        <v>0</v>
      </c>
      <c r="J115" s="10">
        <v>430975</v>
      </c>
      <c r="K115" s="11">
        <f t="shared" si="7"/>
        <v>0.83135912755960317</v>
      </c>
      <c r="L115" s="12">
        <f t="shared" si="7"/>
        <v>0</v>
      </c>
      <c r="M115" s="12">
        <f t="shared" si="7"/>
        <v>0.14104994489239514</v>
      </c>
      <c r="N115" s="12">
        <f t="shared" si="7"/>
        <v>2.7590927548001624E-2</v>
      </c>
      <c r="O115" s="12">
        <f t="shared" si="7"/>
        <v>0</v>
      </c>
      <c r="P115" s="12">
        <f t="shared" si="7"/>
        <v>0</v>
      </c>
    </row>
    <row r="116" spans="1:16" ht="15" customHeight="1" x14ac:dyDescent="0.2">
      <c r="A116" s="13" t="s">
        <v>148</v>
      </c>
      <c r="B116" s="14"/>
      <c r="C116" s="15" t="s">
        <v>149</v>
      </c>
      <c r="D116" s="16">
        <v>427471</v>
      </c>
      <c r="E116" s="16">
        <v>2329</v>
      </c>
      <c r="F116" s="16">
        <v>10267</v>
      </c>
      <c r="G116" s="16">
        <v>28711</v>
      </c>
      <c r="H116" s="16">
        <v>0</v>
      </c>
      <c r="I116" s="16">
        <v>0</v>
      </c>
      <c r="J116" s="17">
        <v>468778</v>
      </c>
      <c r="K116" s="18">
        <f t="shared" si="7"/>
        <v>0.91188366348250127</v>
      </c>
      <c r="L116" s="19">
        <f t="shared" si="7"/>
        <v>4.9682365640025773E-3</v>
      </c>
      <c r="M116" s="19">
        <f t="shared" si="7"/>
        <v>2.1901625076262112E-2</v>
      </c>
      <c r="N116" s="19">
        <f t="shared" si="7"/>
        <v>6.1246474877234003E-2</v>
      </c>
      <c r="O116" s="19">
        <f t="shared" si="7"/>
        <v>0</v>
      </c>
      <c r="P116" s="19">
        <f t="shared" si="7"/>
        <v>0</v>
      </c>
    </row>
    <row r="117" spans="1:16" ht="15" customHeight="1" x14ac:dyDescent="0.2">
      <c r="A117" s="13" t="s">
        <v>150</v>
      </c>
      <c r="B117" s="14"/>
      <c r="C117" s="15" t="s">
        <v>151</v>
      </c>
      <c r="D117" s="16">
        <v>241982</v>
      </c>
      <c r="E117" s="16">
        <v>7713</v>
      </c>
      <c r="F117" s="16">
        <v>71296</v>
      </c>
      <c r="G117" s="16">
        <v>182330</v>
      </c>
      <c r="H117" s="16">
        <v>0</v>
      </c>
      <c r="I117" s="16">
        <v>0</v>
      </c>
      <c r="J117" s="17">
        <v>503321</v>
      </c>
      <c r="K117" s="18">
        <f t="shared" si="7"/>
        <v>0.48077072087196837</v>
      </c>
      <c r="L117" s="19">
        <f t="shared" si="7"/>
        <v>1.5324216553650653E-2</v>
      </c>
      <c r="M117" s="19">
        <f t="shared" si="7"/>
        <v>0.14165115304149836</v>
      </c>
      <c r="N117" s="19">
        <f t="shared" si="7"/>
        <v>0.36225390953288261</v>
      </c>
      <c r="O117" s="19">
        <f t="shared" si="7"/>
        <v>0</v>
      </c>
      <c r="P117" s="19">
        <f t="shared" si="7"/>
        <v>0</v>
      </c>
    </row>
    <row r="118" spans="1:16" ht="15" customHeight="1" x14ac:dyDescent="0.2">
      <c r="A118" s="13" t="s">
        <v>152</v>
      </c>
      <c r="B118" s="14"/>
      <c r="C118" s="15" t="s">
        <v>153</v>
      </c>
      <c r="D118" s="16">
        <v>105322</v>
      </c>
      <c r="E118" s="16">
        <v>0</v>
      </c>
      <c r="F118" s="16">
        <v>0</v>
      </c>
      <c r="G118" s="16">
        <v>76675</v>
      </c>
      <c r="H118" s="16">
        <v>0</v>
      </c>
      <c r="I118" s="16">
        <v>0</v>
      </c>
      <c r="J118" s="17">
        <v>181997</v>
      </c>
      <c r="K118" s="18">
        <f t="shared" si="7"/>
        <v>0.57870184673373737</v>
      </c>
      <c r="L118" s="19">
        <f t="shared" si="7"/>
        <v>0</v>
      </c>
      <c r="M118" s="19">
        <f t="shared" si="7"/>
        <v>0</v>
      </c>
      <c r="N118" s="19">
        <f t="shared" si="7"/>
        <v>0.42129815326626263</v>
      </c>
      <c r="O118" s="19">
        <f t="shared" si="7"/>
        <v>0</v>
      </c>
      <c r="P118" s="19">
        <f t="shared" si="7"/>
        <v>0</v>
      </c>
    </row>
    <row r="119" spans="1:16" ht="15" customHeight="1" x14ac:dyDescent="0.2">
      <c r="A119" s="20" t="s">
        <v>154</v>
      </c>
      <c r="B119" s="21"/>
      <c r="C119" s="22" t="s">
        <v>155</v>
      </c>
      <c r="D119" s="23">
        <v>394582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4">
        <v>394582</v>
      </c>
      <c r="K119" s="25">
        <f t="shared" si="7"/>
        <v>1</v>
      </c>
      <c r="L119" s="26">
        <f t="shared" si="7"/>
        <v>0</v>
      </c>
      <c r="M119" s="26">
        <f t="shared" si="7"/>
        <v>0</v>
      </c>
      <c r="N119" s="26">
        <f t="shared" si="7"/>
        <v>0</v>
      </c>
      <c r="O119" s="26">
        <f t="shared" si="7"/>
        <v>0</v>
      </c>
      <c r="P119" s="26">
        <f t="shared" si="7"/>
        <v>0</v>
      </c>
    </row>
    <row r="120" spans="1:16" ht="15" customHeight="1" thickBot="1" x14ac:dyDescent="0.25">
      <c r="A120" s="27"/>
      <c r="B120" s="28"/>
      <c r="C120" s="29" t="s">
        <v>156</v>
      </c>
      <c r="D120" s="30">
        <f>SUM(D80:D119)</f>
        <v>10703836</v>
      </c>
      <c r="E120" s="30">
        <f t="shared" ref="E120:J120" si="8">SUM(E80:E119)</f>
        <v>72172</v>
      </c>
      <c r="F120" s="30">
        <f t="shared" si="8"/>
        <v>519137</v>
      </c>
      <c r="G120" s="30">
        <f t="shared" si="8"/>
        <v>2183974</v>
      </c>
      <c r="H120" s="30">
        <f t="shared" si="8"/>
        <v>0</v>
      </c>
      <c r="I120" s="30">
        <f t="shared" si="8"/>
        <v>0</v>
      </c>
      <c r="J120" s="31">
        <f t="shared" si="8"/>
        <v>13479119</v>
      </c>
      <c r="K120" s="32">
        <f t="shared" si="7"/>
        <v>0.79410501532036326</v>
      </c>
      <c r="L120" s="33">
        <f t="shared" si="7"/>
        <v>5.3543558744455037E-3</v>
      </c>
      <c r="M120" s="33">
        <f t="shared" si="7"/>
        <v>3.8514164019176622E-2</v>
      </c>
      <c r="N120" s="33">
        <f t="shared" si="7"/>
        <v>0.16202646478601457</v>
      </c>
      <c r="O120" s="33">
        <f t="shared" si="7"/>
        <v>0</v>
      </c>
      <c r="P120" s="33">
        <f t="shared" si="7"/>
        <v>0</v>
      </c>
    </row>
    <row r="121" spans="1:16" ht="8.25" customHeight="1" thickTop="1" x14ac:dyDescent="0.2">
      <c r="A121" s="34"/>
      <c r="B121" s="35"/>
      <c r="C121" s="36"/>
      <c r="D121" s="36"/>
      <c r="E121" s="36"/>
      <c r="F121" s="36"/>
      <c r="G121" s="36"/>
      <c r="H121" s="36"/>
      <c r="I121" s="36"/>
      <c r="J121" s="37"/>
      <c r="K121" s="36"/>
      <c r="L121" s="36"/>
      <c r="M121" s="36"/>
      <c r="N121" s="36"/>
      <c r="O121" s="37"/>
      <c r="P121" s="37"/>
    </row>
    <row r="122" spans="1:16" ht="15" customHeight="1" x14ac:dyDescent="0.2">
      <c r="A122" s="6" t="s">
        <v>157</v>
      </c>
      <c r="B122" s="7"/>
      <c r="C122" s="8" t="s">
        <v>158</v>
      </c>
      <c r="D122" s="9">
        <v>498521</v>
      </c>
      <c r="E122" s="9">
        <v>3763</v>
      </c>
      <c r="F122" s="9">
        <v>0</v>
      </c>
      <c r="G122" s="9">
        <v>247453</v>
      </c>
      <c r="H122" s="9">
        <v>0</v>
      </c>
      <c r="I122" s="9">
        <v>0</v>
      </c>
      <c r="J122" s="10">
        <v>749737</v>
      </c>
      <c r="K122" s="11">
        <f t="shared" ref="K122:P127" si="9">IFERROR(D122/$J122,0)</f>
        <v>0.66492783469403272</v>
      </c>
      <c r="L122" s="12">
        <f t="shared" si="9"/>
        <v>5.0190933620722997E-3</v>
      </c>
      <c r="M122" s="12">
        <f t="shared" si="9"/>
        <v>0</v>
      </c>
      <c r="N122" s="12">
        <f t="shared" si="9"/>
        <v>0.33005307194389499</v>
      </c>
      <c r="O122" s="12">
        <f t="shared" si="9"/>
        <v>0</v>
      </c>
      <c r="P122" s="12">
        <f t="shared" si="9"/>
        <v>0</v>
      </c>
    </row>
    <row r="123" spans="1:16" ht="15" customHeight="1" x14ac:dyDescent="0.2">
      <c r="A123" s="13" t="s">
        <v>159</v>
      </c>
      <c r="B123" s="14"/>
      <c r="C123" s="15" t="s">
        <v>160</v>
      </c>
      <c r="D123" s="16">
        <v>1092239</v>
      </c>
      <c r="E123" s="16">
        <v>17855</v>
      </c>
      <c r="F123" s="16">
        <v>0</v>
      </c>
      <c r="G123" s="16">
        <v>412641</v>
      </c>
      <c r="H123" s="16">
        <v>0</v>
      </c>
      <c r="I123" s="16">
        <v>0</v>
      </c>
      <c r="J123" s="17">
        <v>1522735</v>
      </c>
      <c r="K123" s="18">
        <f t="shared" si="9"/>
        <v>0.7172876436149429</v>
      </c>
      <c r="L123" s="19">
        <f t="shared" si="9"/>
        <v>1.1725612138684669E-2</v>
      </c>
      <c r="M123" s="19">
        <f t="shared" si="9"/>
        <v>0</v>
      </c>
      <c r="N123" s="19">
        <f t="shared" si="9"/>
        <v>0.27098674424637248</v>
      </c>
      <c r="O123" s="19">
        <f t="shared" si="9"/>
        <v>0</v>
      </c>
      <c r="P123" s="19">
        <f t="shared" si="9"/>
        <v>0</v>
      </c>
    </row>
    <row r="124" spans="1:16" ht="15" customHeight="1" x14ac:dyDescent="0.2">
      <c r="A124" s="13" t="s">
        <v>161</v>
      </c>
      <c r="B124" s="14"/>
      <c r="C124" s="15" t="s">
        <v>162</v>
      </c>
      <c r="D124" s="16">
        <v>574833</v>
      </c>
      <c r="E124" s="16">
        <v>12709</v>
      </c>
      <c r="F124" s="16">
        <v>50095</v>
      </c>
      <c r="G124" s="16">
        <v>2735</v>
      </c>
      <c r="H124" s="16">
        <v>0</v>
      </c>
      <c r="I124" s="16">
        <v>0</v>
      </c>
      <c r="J124" s="17">
        <v>640372</v>
      </c>
      <c r="K124" s="18">
        <f t="shared" si="9"/>
        <v>0.89765480064712388</v>
      </c>
      <c r="L124" s="19">
        <f t="shared" si="9"/>
        <v>1.9846276851580018E-2</v>
      </c>
      <c r="M124" s="19">
        <f t="shared" si="9"/>
        <v>7.8227967493894171E-2</v>
      </c>
      <c r="N124" s="19">
        <f t="shared" si="9"/>
        <v>4.2709550074019479E-3</v>
      </c>
      <c r="O124" s="19">
        <f t="shared" si="9"/>
        <v>0</v>
      </c>
      <c r="P124" s="19">
        <f t="shared" si="9"/>
        <v>0</v>
      </c>
    </row>
    <row r="125" spans="1:16" ht="15" customHeight="1" x14ac:dyDescent="0.2">
      <c r="A125" s="13" t="s">
        <v>163</v>
      </c>
      <c r="B125" s="14"/>
      <c r="C125" s="15" t="s">
        <v>164</v>
      </c>
      <c r="D125" s="16">
        <v>726063</v>
      </c>
      <c r="E125" s="16">
        <v>0</v>
      </c>
      <c r="F125" s="16">
        <v>39300</v>
      </c>
      <c r="G125" s="16">
        <v>345450</v>
      </c>
      <c r="H125" s="16">
        <v>0</v>
      </c>
      <c r="I125" s="16">
        <v>0</v>
      </c>
      <c r="J125" s="17">
        <v>1110813</v>
      </c>
      <c r="K125" s="18">
        <f t="shared" si="9"/>
        <v>0.65363206948424257</v>
      </c>
      <c r="L125" s="19">
        <f t="shared" si="9"/>
        <v>0</v>
      </c>
      <c r="M125" s="19">
        <f t="shared" si="9"/>
        <v>3.5379492317788863E-2</v>
      </c>
      <c r="N125" s="19">
        <f t="shared" si="9"/>
        <v>0.31098843819796851</v>
      </c>
      <c r="O125" s="19">
        <f t="shared" si="9"/>
        <v>0</v>
      </c>
      <c r="P125" s="19">
        <f t="shared" si="9"/>
        <v>0</v>
      </c>
    </row>
    <row r="126" spans="1:16" ht="15" customHeight="1" x14ac:dyDescent="0.2">
      <c r="A126" s="20" t="s">
        <v>165</v>
      </c>
      <c r="B126" s="21"/>
      <c r="C126" s="22" t="s">
        <v>166</v>
      </c>
      <c r="D126" s="23">
        <v>786680</v>
      </c>
      <c r="E126" s="23">
        <v>0</v>
      </c>
      <c r="F126" s="23">
        <v>0</v>
      </c>
      <c r="G126" s="23">
        <v>277286</v>
      </c>
      <c r="H126" s="23">
        <v>0</v>
      </c>
      <c r="I126" s="23">
        <v>0</v>
      </c>
      <c r="J126" s="24">
        <v>1063966</v>
      </c>
      <c r="K126" s="25">
        <f t="shared" si="9"/>
        <v>0.73938452920488063</v>
      </c>
      <c r="L126" s="26">
        <f t="shared" si="9"/>
        <v>0</v>
      </c>
      <c r="M126" s="26">
        <f t="shared" si="9"/>
        <v>0</v>
      </c>
      <c r="N126" s="26">
        <f t="shared" si="9"/>
        <v>0.26061547079511937</v>
      </c>
      <c r="O126" s="26">
        <f t="shared" si="9"/>
        <v>0</v>
      </c>
      <c r="P126" s="26">
        <f t="shared" si="9"/>
        <v>0</v>
      </c>
    </row>
    <row r="127" spans="1:16" ht="15" customHeight="1" thickBot="1" x14ac:dyDescent="0.25">
      <c r="A127" s="27"/>
      <c r="B127" s="28"/>
      <c r="C127" s="29" t="s">
        <v>167</v>
      </c>
      <c r="D127" s="30">
        <f>SUM(D122:D126)</f>
        <v>3678336</v>
      </c>
      <c r="E127" s="30">
        <f t="shared" ref="E127:J127" si="10">SUM(E122:E126)</f>
        <v>34327</v>
      </c>
      <c r="F127" s="30">
        <f t="shared" si="10"/>
        <v>89395</v>
      </c>
      <c r="G127" s="30">
        <f t="shared" si="10"/>
        <v>1285565</v>
      </c>
      <c r="H127" s="30">
        <f t="shared" si="10"/>
        <v>0</v>
      </c>
      <c r="I127" s="30">
        <f t="shared" si="10"/>
        <v>0</v>
      </c>
      <c r="J127" s="31">
        <f t="shared" si="10"/>
        <v>5087623</v>
      </c>
      <c r="K127" s="32">
        <f t="shared" si="9"/>
        <v>0.72299696734604746</v>
      </c>
      <c r="L127" s="33">
        <f t="shared" si="9"/>
        <v>6.747158741911498E-3</v>
      </c>
      <c r="M127" s="33">
        <f t="shared" si="9"/>
        <v>1.7571073957327418E-2</v>
      </c>
      <c r="N127" s="33">
        <f t="shared" si="9"/>
        <v>0.2526847999547136</v>
      </c>
      <c r="O127" s="33">
        <f t="shared" si="9"/>
        <v>0</v>
      </c>
      <c r="P127" s="33">
        <f t="shared" si="9"/>
        <v>0</v>
      </c>
    </row>
    <row r="128" spans="1:16" ht="8.25" customHeight="1" thickTop="1" x14ac:dyDescent="0.2">
      <c r="A128" s="34"/>
      <c r="B128" s="35"/>
      <c r="C128" s="36"/>
      <c r="D128" s="36"/>
      <c r="E128" s="36"/>
      <c r="F128" s="36"/>
      <c r="G128" s="36"/>
      <c r="H128" s="36"/>
      <c r="I128" s="36"/>
      <c r="J128" s="37"/>
      <c r="K128" s="36"/>
      <c r="L128" s="36"/>
      <c r="M128" s="36"/>
      <c r="N128" s="36"/>
      <c r="O128" s="37"/>
      <c r="P128" s="37"/>
    </row>
    <row r="129" spans="1:16" ht="15" customHeight="1" thickBot="1" x14ac:dyDescent="0.25">
      <c r="A129" s="27"/>
      <c r="B129" s="28"/>
      <c r="C129" s="29" t="s">
        <v>168</v>
      </c>
      <c r="D129" s="30">
        <f>SUM(D73,D78,D120,D127)</f>
        <v>236228398</v>
      </c>
      <c r="E129" s="30">
        <f t="shared" ref="E129:J129" si="11">SUM(E73,E78,E120,E127)</f>
        <v>16378956</v>
      </c>
      <c r="F129" s="30">
        <f t="shared" si="11"/>
        <v>20242629</v>
      </c>
      <c r="G129" s="30">
        <f t="shared" si="11"/>
        <v>32147522</v>
      </c>
      <c r="H129" s="30">
        <f t="shared" si="11"/>
        <v>25518</v>
      </c>
      <c r="I129" s="30">
        <f t="shared" si="11"/>
        <v>1865689</v>
      </c>
      <c r="J129" s="31">
        <f t="shared" si="11"/>
        <v>306888712</v>
      </c>
      <c r="K129" s="32">
        <f>IFERROR(D129/$J129,0)</f>
        <v>0.76975264570825919</v>
      </c>
      <c r="L129" s="33">
        <f>IFERROR(E129/$J129,0)</f>
        <v>5.3370995281181929E-2</v>
      </c>
      <c r="M129" s="33">
        <f t="shared" ref="M129:P129" si="12">IFERROR(F129/$J129,0)</f>
        <v>6.596081318233693E-2</v>
      </c>
      <c r="N129" s="33">
        <f t="shared" si="12"/>
        <v>0.10475302851803817</v>
      </c>
      <c r="O129" s="33">
        <f t="shared" si="12"/>
        <v>8.3150663423554009E-5</v>
      </c>
      <c r="P129" s="33">
        <f t="shared" si="12"/>
        <v>6.0793666467602106E-3</v>
      </c>
    </row>
    <row r="130" spans="1:16" s="38" customFormat="1" ht="15" customHeight="1" thickTop="1" x14ac:dyDescent="0.2">
      <c r="A130" s="38" t="s">
        <v>169</v>
      </c>
      <c r="B130" s="39"/>
    </row>
  </sheetData>
  <mergeCells count="3">
    <mergeCell ref="D1:J1"/>
    <mergeCell ref="K1:P1"/>
    <mergeCell ref="A2:C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15" man="1"/>
  </rowBreaks>
  <colBreaks count="1" manualBreakCount="1">
    <brk id="1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2019-06-11T13:43:45Z</cp:lastPrinted>
  <dcterms:created xsi:type="dcterms:W3CDTF">2019-06-07T17:09:43Z</dcterms:created>
  <dcterms:modified xsi:type="dcterms:W3CDTF">2019-06-11T13:43:53Z</dcterms:modified>
</cp:coreProperties>
</file>