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6-17 AFR Data for Resource Alloc_70% Instr\Resource Allocation\FY2016-17 Expenditures by Fund\Web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Sheet1!$A$1:$P$130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6" i="1" l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P3" i="1"/>
  <c r="O3" i="1"/>
  <c r="N3" i="1"/>
  <c r="M3" i="1"/>
  <c r="L3" i="1"/>
  <c r="K3" i="1"/>
  <c r="J127" i="1" l="1"/>
  <c r="H127" i="1"/>
  <c r="O127" i="1" s="1"/>
  <c r="D127" i="1"/>
  <c r="K127" i="1" s="1"/>
  <c r="I127" i="1"/>
  <c r="P127" i="1" s="1"/>
  <c r="E127" i="1"/>
  <c r="L127" i="1" s="1"/>
  <c r="J120" i="1"/>
  <c r="H78" i="1"/>
  <c r="D78" i="1"/>
  <c r="I78" i="1"/>
  <c r="G78" i="1"/>
  <c r="G73" i="1" l="1"/>
  <c r="D73" i="1"/>
  <c r="H73" i="1"/>
  <c r="F120" i="1"/>
  <c r="M120" i="1" s="1"/>
  <c r="E73" i="1"/>
  <c r="F73" i="1"/>
  <c r="J73" i="1"/>
  <c r="I73" i="1"/>
  <c r="P73" i="1" s="1"/>
  <c r="D120" i="1"/>
  <c r="K120" i="1" s="1"/>
  <c r="G120" i="1"/>
  <c r="N120" i="1" s="1"/>
  <c r="G127" i="1"/>
  <c r="N127" i="1" s="1"/>
  <c r="F78" i="1"/>
  <c r="J78" i="1"/>
  <c r="N78" i="1" s="1"/>
  <c r="H120" i="1"/>
  <c r="O120" i="1" s="1"/>
  <c r="E78" i="1"/>
  <c r="F127" i="1"/>
  <c r="M127" i="1" s="1"/>
  <c r="E120" i="1"/>
  <c r="L120" i="1" s="1"/>
  <c r="I120" i="1"/>
  <c r="P120" i="1" s="1"/>
  <c r="P78" i="1" l="1"/>
  <c r="L78" i="1"/>
  <c r="O73" i="1"/>
  <c r="O78" i="1"/>
  <c r="M78" i="1"/>
  <c r="K78" i="1"/>
  <c r="M73" i="1"/>
  <c r="K73" i="1"/>
  <c r="L73" i="1"/>
  <c r="N73" i="1"/>
  <c r="D129" i="1"/>
  <c r="G129" i="1"/>
  <c r="J129" i="1"/>
  <c r="E129" i="1"/>
  <c r="L129" i="1" s="1"/>
  <c r="H129" i="1"/>
  <c r="I129" i="1"/>
  <c r="F129" i="1"/>
  <c r="M129" i="1" s="1"/>
  <c r="N129" i="1" l="1"/>
  <c r="P129" i="1"/>
  <c r="O129" i="1"/>
  <c r="K129" i="1"/>
</calcChain>
</file>

<file path=xl/sharedStrings.xml><?xml version="1.0" encoding="utf-8"?>
<sst xmlns="http://schemas.openxmlformats.org/spreadsheetml/2006/main" count="240" uniqueCount="172">
  <si>
    <t>Supplies - Object Code 600
Expenditures by Fund Source</t>
  </si>
  <si>
    <t>2016-2017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</si>
  <si>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</si>
  <si>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</si>
  <si>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</si>
  <si>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</si>
  <si>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</si>
  <si>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</si>
  <si>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</si>
  <si>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</si>
  <si>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</si>
  <si>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</si>
  <si>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</si>
  <si>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</si>
  <si>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</si>
  <si>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</si>
  <si>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</si>
  <si>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</si>
  <si>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</si>
  <si>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</si>
  <si>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</si>
  <si>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</si>
  <si>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</si>
  <si>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</si>
  <si>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</si>
  <si>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</si>
  <si>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</si>
  <si>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</si>
  <si>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</si>
  <si>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</si>
  <si>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</si>
  <si>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</si>
  <si>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</si>
  <si>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</si>
  <si>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</si>
  <si>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</si>
  <si>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</si>
  <si>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</si>
  <si>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</si>
  <si>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</si>
  <si>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</si>
  <si>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</si>
  <si>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</si>
  <si>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</si>
  <si>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</si>
  <si>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</si>
  <si>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</si>
  <si>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</si>
  <si>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</si>
  <si>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</si>
  <si>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</si>
  <si>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</si>
  <si>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</si>
  <si>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</si>
  <si>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</si>
  <si>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</si>
  <si>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</si>
  <si>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</si>
  <si>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</si>
  <si>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</si>
  <si>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</si>
  <si>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</si>
  <si>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</si>
  <si>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</si>
  <si>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</si>
  <si>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</si>
  <si>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</si>
  <si>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</si>
  <si>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</si>
  <si>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</si>
  <si>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</si>
  <si>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</si>
  <si>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</si>
  <si>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</si>
  <si>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</si>
  <si>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</si>
  <si>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</si>
  <si>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</si>
  <si>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</si>
  <si>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</si>
  <si>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</si>
  <si>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</si>
  <si>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</si>
  <si>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</si>
  <si>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</si>
  <si>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</si>
  <si>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</si>
  <si>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</si>
  <si>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</si>
  <si>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</si>
  <si>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</si>
  <si>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</si>
  <si>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</si>
  <si>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</si>
  <si>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</si>
  <si>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</si>
  <si>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</si>
  <si>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</si>
  <si>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</si>
  <si>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</si>
  <si>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</si>
  <si>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</si>
  <si>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</si>
  <si>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</si>
  <si>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</si>
  <si>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</si>
  <si>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W1A001</t>
  </si>
  <si>
    <t>JCFA-East</t>
  </si>
  <si>
    <t>W1B001</t>
  </si>
  <si>
    <t>Advantage Charter Academy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</si>
  <si>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</si>
  <si>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</si>
  <si>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</si>
  <si>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</si>
  <si>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</si>
  <si>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</si>
  <si>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</si>
  <si>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</si>
  <si>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</si>
  <si>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</si>
  <si>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</si>
  <si>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</si>
  <si>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</si>
  <si>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</si>
  <si>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W3A001</t>
  </si>
  <si>
    <t>Baton Rouge Charter Academy at Mid-City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</si>
  <si>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</si>
  <si>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</si>
  <si>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</si>
  <si>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</si>
  <si>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</si>
  <si>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</si>
  <si>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</si>
  <si>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</si>
  <si>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W6A001</t>
  </si>
  <si>
    <t>Northshore Charter School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</si>
  <si>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</si>
  <si>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</si>
  <si>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</si>
  <si>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</si>
  <si>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</si>
  <si>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</si>
  <si>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</si>
  <si>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</si>
  <si>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</si>
  <si>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</si>
  <si>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</si>
  <si>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</si>
  <si>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</si>
  <si>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</si>
  <si>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</si>
  <si>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</si>
  <si>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</si>
  <si>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</si>
  <si>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</si>
  <si>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</si>
  <si>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Total Type 2 Charter Schools</t>
  </si>
  <si>
    <t>W12001</t>
  </si>
  <si>
    <t>Pierre A. Capdau Learning Academy</t>
  </si>
  <si>
    <t>W13001</t>
  </si>
  <si>
    <t>Lake Area New Tech Early College High</t>
  </si>
  <si>
    <t>W31001</t>
  </si>
  <si>
    <t>Dr. Martin Luther King Charter for Sci/Tech</t>
  </si>
  <si>
    <t>W5A001</t>
  </si>
  <si>
    <t>Mary D. Coghill Charter School</t>
  </si>
  <si>
    <t>W84001</t>
  </si>
  <si>
    <t>KIPP Renaissance High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</si>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</sst>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6" formatCode="000"/>
    <numFmt numFmtId="167" formatCode="&quot;$&quot;#,##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6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right" vertical="center" wrapText="1"/>
    </xf>
    <xf numFmtId="0" fontId="7" fillId="0" borderId="5" xfId="2" applyFont="1" applyFill="1" applyBorder="1" applyAlignment="1">
      <alignment vertical="center"/>
    </xf>
    <xf numFmtId="167" fontId="7" fillId="0" borderId="3" xfId="2" applyNumberFormat="1" applyFont="1" applyFill="1" applyBorder="1" applyAlignment="1">
      <alignment horizontal="right" vertical="center" wrapText="1"/>
    </xf>
    <xf numFmtId="167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6" fontId="7" fillId="0" borderId="7" xfId="2" applyNumberFormat="1" applyFont="1" applyFill="1" applyBorder="1" applyAlignment="1">
      <alignment horizontal="right" vertical="center" wrapText="1"/>
    </xf>
    <xf numFmtId="0" fontId="7" fillId="0" borderId="8" xfId="2" applyFont="1" applyFill="1" applyBorder="1" applyAlignment="1">
      <alignment vertical="center"/>
    </xf>
    <xf numFmtId="167" fontId="7" fillId="0" borderId="6" xfId="2" applyNumberFormat="1" applyFont="1" applyFill="1" applyBorder="1" applyAlignment="1">
      <alignment horizontal="right" vertical="center" wrapText="1"/>
    </xf>
    <xf numFmtId="167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right" vertical="center" wrapText="1"/>
    </xf>
    <xf numFmtId="0" fontId="7" fillId="0" borderId="11" xfId="2" applyFont="1" applyFill="1" applyBorder="1" applyAlignment="1">
      <alignment horizontal="left" vertical="center"/>
    </xf>
    <xf numFmtId="167" fontId="7" fillId="0" borderId="9" xfId="2" applyNumberFormat="1" applyFont="1" applyFill="1" applyBorder="1" applyAlignment="1">
      <alignment horizontal="right" vertical="center" wrapText="1"/>
    </xf>
    <xf numFmtId="167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2.75" x14ac:dyDescent="0.2"/>
  <cols>
    <col min="1" max="1" width="7.85546875" style="1" customWidth="1"/>
    <col min="2" max="2" width="1.5703125" style="2" bestFit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47.25" customHeight="1" x14ac:dyDescent="0.2">
      <c r="D1" s="39" t="s">
        <v>0</v>
      </c>
      <c r="E1" s="40"/>
      <c r="F1" s="40"/>
      <c r="G1" s="40"/>
      <c r="H1" s="40"/>
      <c r="I1" s="40"/>
      <c r="J1" s="40"/>
      <c r="K1" s="39" t="s">
        <v>0</v>
      </c>
      <c r="L1" s="40"/>
      <c r="M1" s="40"/>
      <c r="N1" s="40"/>
      <c r="O1" s="40"/>
      <c r="P1" s="40"/>
    </row>
    <row r="2" spans="1:16" ht="57" customHeight="1" x14ac:dyDescent="0.2">
      <c r="A2" s="41" t="s">
        <v>1</v>
      </c>
      <c r="B2" s="41"/>
      <c r="C2" s="41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</row>
    <row r="3" spans="1:16" ht="15" customHeight="1" x14ac:dyDescent="0.2">
      <c r="A3" s="5">
        <v>1</v>
      </c>
      <c r="B3" s="6" t="s">
        <v>170</v>
      </c>
      <c r="C3" s="7" t="s">
        <v>15</v>
      </c>
      <c r="D3" s="8">
        <v>3049773</v>
      </c>
      <c r="E3" s="8">
        <v>474997</v>
      </c>
      <c r="F3" s="8">
        <v>309679</v>
      </c>
      <c r="G3" s="8">
        <v>2646418</v>
      </c>
      <c r="H3" s="8">
        <v>0</v>
      </c>
      <c r="I3" s="8">
        <v>0</v>
      </c>
      <c r="J3" s="9">
        <v>6480867</v>
      </c>
      <c r="K3" s="10">
        <f>IFERROR(D3/$J3,0)</f>
        <v>0.47058101948396719</v>
      </c>
      <c r="L3" s="11">
        <f>IFERROR(E3/$J3,0)</f>
        <v>7.3292199947939063E-2</v>
      </c>
      <c r="M3" s="11">
        <f t="shared" ref="M3:P18" si="0">IFERROR(F3/$J3,0)</f>
        <v>4.7783575870327229E-2</v>
      </c>
      <c r="N3" s="11">
        <f t="shared" si="0"/>
        <v>0.40834320469776653</v>
      </c>
      <c r="O3" s="11">
        <f t="shared" si="0"/>
        <v>0</v>
      </c>
      <c r="P3" s="11">
        <f t="shared" si="0"/>
        <v>0</v>
      </c>
    </row>
    <row r="4" spans="1:16" ht="15" customHeight="1" x14ac:dyDescent="0.2">
      <c r="A4" s="12">
        <v>2</v>
      </c>
      <c r="B4" s="13" t="s">
        <v>170</v>
      </c>
      <c r="C4" s="14" t="s">
        <v>16</v>
      </c>
      <c r="D4" s="15">
        <v>1455380</v>
      </c>
      <c r="E4" s="15">
        <v>47272</v>
      </c>
      <c r="F4" s="15">
        <v>132552</v>
      </c>
      <c r="G4" s="15">
        <v>1449290</v>
      </c>
      <c r="H4" s="15">
        <v>0</v>
      </c>
      <c r="I4" s="15">
        <v>15248</v>
      </c>
      <c r="J4" s="16">
        <v>3099742</v>
      </c>
      <c r="K4" s="17">
        <f t="shared" ref="K4:P67" si="1">IFERROR(D4/$J4,0)</f>
        <v>0.46951649524379768</v>
      </c>
      <c r="L4" s="18">
        <f t="shared" si="1"/>
        <v>1.5250301476703546E-2</v>
      </c>
      <c r="M4" s="18">
        <f t="shared" si="0"/>
        <v>4.2762268601709431E-2</v>
      </c>
      <c r="N4" s="18">
        <f t="shared" si="0"/>
        <v>0.46755181560271791</v>
      </c>
      <c r="O4" s="18">
        <f t="shared" si="0"/>
        <v>0</v>
      </c>
      <c r="P4" s="18">
        <f t="shared" si="0"/>
        <v>4.9191190750714096E-3</v>
      </c>
    </row>
    <row r="5" spans="1:16" ht="15" customHeight="1" x14ac:dyDescent="0.2">
      <c r="A5" s="12">
        <v>3</v>
      </c>
      <c r="B5" s="13" t="s">
        <v>171</v>
      </c>
      <c r="C5" s="14" t="s">
        <v>17</v>
      </c>
      <c r="D5" s="15">
        <v>21175144</v>
      </c>
      <c r="E5" s="15">
        <v>639853</v>
      </c>
      <c r="F5" s="15">
        <v>241367</v>
      </c>
      <c r="G5" s="15">
        <v>4495316</v>
      </c>
      <c r="H5" s="15">
        <v>0</v>
      </c>
      <c r="I5" s="15">
        <v>0</v>
      </c>
      <c r="J5" s="16">
        <v>26551680</v>
      </c>
      <c r="K5" s="17">
        <f t="shared" si="1"/>
        <v>0.79750674910212838</v>
      </c>
      <c r="L5" s="18">
        <f t="shared" si="1"/>
        <v>2.4098399799937331E-2</v>
      </c>
      <c r="M5" s="18">
        <f t="shared" si="0"/>
        <v>9.0904605659604207E-3</v>
      </c>
      <c r="N5" s="18">
        <f t="shared" si="0"/>
        <v>0.16930439053197388</v>
      </c>
      <c r="O5" s="18">
        <f t="shared" si="0"/>
        <v>0</v>
      </c>
      <c r="P5" s="18">
        <f t="shared" si="0"/>
        <v>0</v>
      </c>
    </row>
    <row r="6" spans="1:16" ht="15" customHeight="1" x14ac:dyDescent="0.2">
      <c r="A6" s="12">
        <v>4</v>
      </c>
      <c r="B6" s="13" t="s">
        <v>170</v>
      </c>
      <c r="C6" s="14" t="s">
        <v>18</v>
      </c>
      <c r="D6" s="15">
        <v>1451412</v>
      </c>
      <c r="E6" s="15">
        <v>173030</v>
      </c>
      <c r="F6" s="15">
        <v>84722</v>
      </c>
      <c r="G6" s="15">
        <v>1104213</v>
      </c>
      <c r="H6" s="15">
        <v>0</v>
      </c>
      <c r="I6" s="15">
        <v>13035</v>
      </c>
      <c r="J6" s="16">
        <v>2826412</v>
      </c>
      <c r="K6" s="17">
        <f t="shared" si="1"/>
        <v>0.51351749143436975</v>
      </c>
      <c r="L6" s="18">
        <f t="shared" si="1"/>
        <v>6.1218958877898903E-2</v>
      </c>
      <c r="M6" s="18">
        <f t="shared" si="0"/>
        <v>2.9975106247779871E-2</v>
      </c>
      <c r="N6" s="18">
        <f t="shared" si="0"/>
        <v>0.39067658925874926</v>
      </c>
      <c r="O6" s="18">
        <f t="shared" si="0"/>
        <v>0</v>
      </c>
      <c r="P6" s="18">
        <f t="shared" si="0"/>
        <v>4.6118541812021742E-3</v>
      </c>
    </row>
    <row r="7" spans="1:16" ht="15" customHeight="1" x14ac:dyDescent="0.2">
      <c r="A7" s="19">
        <v>5</v>
      </c>
      <c r="B7" s="20" t="s">
        <v>170</v>
      </c>
      <c r="C7" s="21" t="s">
        <v>19</v>
      </c>
      <c r="D7" s="22">
        <v>2117971</v>
      </c>
      <c r="E7" s="22">
        <v>304969</v>
      </c>
      <c r="F7" s="22">
        <v>445556</v>
      </c>
      <c r="G7" s="22">
        <v>1925133</v>
      </c>
      <c r="H7" s="22">
        <v>0</v>
      </c>
      <c r="I7" s="22">
        <v>0</v>
      </c>
      <c r="J7" s="23">
        <v>4793629</v>
      </c>
      <c r="K7" s="24">
        <f t="shared" si="1"/>
        <v>0.44183039613620495</v>
      </c>
      <c r="L7" s="25">
        <f t="shared" si="1"/>
        <v>6.3619650164833369E-2</v>
      </c>
      <c r="M7" s="25">
        <f t="shared" si="0"/>
        <v>9.2947535155515792E-2</v>
      </c>
      <c r="N7" s="25">
        <f t="shared" si="0"/>
        <v>0.40160241854344592</v>
      </c>
      <c r="O7" s="25">
        <f t="shared" si="0"/>
        <v>0</v>
      </c>
      <c r="P7" s="25">
        <f t="shared" si="0"/>
        <v>0</v>
      </c>
    </row>
    <row r="8" spans="1:16" ht="15" customHeight="1" x14ac:dyDescent="0.2">
      <c r="A8" s="5">
        <v>6</v>
      </c>
      <c r="B8" s="6" t="s">
        <v>170</v>
      </c>
      <c r="C8" s="7" t="s">
        <v>20</v>
      </c>
      <c r="D8" s="8">
        <v>3700164</v>
      </c>
      <c r="E8" s="8">
        <v>260944</v>
      </c>
      <c r="F8" s="8">
        <v>327847</v>
      </c>
      <c r="G8" s="8">
        <v>942994</v>
      </c>
      <c r="H8" s="8">
        <v>0</v>
      </c>
      <c r="I8" s="8">
        <v>596209</v>
      </c>
      <c r="J8" s="9">
        <v>5828158</v>
      </c>
      <c r="K8" s="10">
        <f t="shared" si="1"/>
        <v>0.63487709152703131</v>
      </c>
      <c r="L8" s="11">
        <f t="shared" si="1"/>
        <v>4.4772979730474019E-2</v>
      </c>
      <c r="M8" s="11">
        <f t="shared" si="0"/>
        <v>5.625224985321263E-2</v>
      </c>
      <c r="N8" s="11">
        <f t="shared" si="0"/>
        <v>0.16179966294668058</v>
      </c>
      <c r="O8" s="11">
        <f t="shared" si="0"/>
        <v>0</v>
      </c>
      <c r="P8" s="11">
        <f t="shared" si="0"/>
        <v>0.10229801594260142</v>
      </c>
    </row>
    <row r="9" spans="1:16" ht="15" customHeight="1" x14ac:dyDescent="0.2">
      <c r="A9" s="12">
        <v>7</v>
      </c>
      <c r="B9" s="13" t="s">
        <v>170</v>
      </c>
      <c r="C9" s="14" t="s">
        <v>21</v>
      </c>
      <c r="D9" s="15">
        <v>259152</v>
      </c>
      <c r="E9" s="15">
        <v>99635</v>
      </c>
      <c r="F9" s="15">
        <v>228630</v>
      </c>
      <c r="G9" s="15">
        <v>2255613</v>
      </c>
      <c r="H9" s="15">
        <v>35445</v>
      </c>
      <c r="I9" s="15">
        <v>4156</v>
      </c>
      <c r="J9" s="16">
        <v>2882631</v>
      </c>
      <c r="K9" s="17">
        <f t="shared" si="1"/>
        <v>8.9901204836831353E-2</v>
      </c>
      <c r="L9" s="18">
        <f t="shared" si="1"/>
        <v>3.4563910538671097E-2</v>
      </c>
      <c r="M9" s="18">
        <f t="shared" si="0"/>
        <v>7.9312960972111934E-2</v>
      </c>
      <c r="N9" s="18">
        <f t="shared" si="0"/>
        <v>0.78248412648028831</v>
      </c>
      <c r="O9" s="18">
        <f t="shared" si="0"/>
        <v>1.2296058704704141E-2</v>
      </c>
      <c r="P9" s="18">
        <f t="shared" si="0"/>
        <v>1.4417384673931558E-3</v>
      </c>
    </row>
    <row r="10" spans="1:16" ht="15" customHeight="1" x14ac:dyDescent="0.2">
      <c r="A10" s="12">
        <v>8</v>
      </c>
      <c r="B10" s="13" t="s">
        <v>170</v>
      </c>
      <c r="C10" s="14" t="s">
        <v>22</v>
      </c>
      <c r="D10" s="15">
        <v>9451146</v>
      </c>
      <c r="E10" s="15">
        <v>851799</v>
      </c>
      <c r="F10" s="15">
        <v>268596</v>
      </c>
      <c r="G10" s="15">
        <v>4536177</v>
      </c>
      <c r="H10" s="15">
        <v>0</v>
      </c>
      <c r="I10" s="15">
        <v>49</v>
      </c>
      <c r="J10" s="16">
        <v>15107767</v>
      </c>
      <c r="K10" s="17">
        <f t="shared" si="1"/>
        <v>0.62558192749464558</v>
      </c>
      <c r="L10" s="18">
        <f t="shared" si="1"/>
        <v>5.6381528785822553E-2</v>
      </c>
      <c r="M10" s="18">
        <f t="shared" si="0"/>
        <v>1.7778669739876185E-2</v>
      </c>
      <c r="N10" s="18">
        <f t="shared" si="0"/>
        <v>0.30025463061483543</v>
      </c>
      <c r="O10" s="18">
        <f t="shared" si="0"/>
        <v>0</v>
      </c>
      <c r="P10" s="18">
        <f t="shared" si="0"/>
        <v>3.2433648202279002E-6</v>
      </c>
    </row>
    <row r="11" spans="1:16" ht="15" customHeight="1" x14ac:dyDescent="0.2">
      <c r="A11" s="12">
        <v>9</v>
      </c>
      <c r="B11" s="13" t="s">
        <v>170</v>
      </c>
      <c r="C11" s="14" t="s">
        <v>23</v>
      </c>
      <c r="D11" s="15">
        <v>22437202</v>
      </c>
      <c r="E11" s="15">
        <v>1309550</v>
      </c>
      <c r="F11" s="15">
        <v>3842337</v>
      </c>
      <c r="G11" s="15">
        <v>6623549</v>
      </c>
      <c r="H11" s="15">
        <v>0</v>
      </c>
      <c r="I11" s="15">
        <v>115619</v>
      </c>
      <c r="J11" s="16">
        <v>34328257</v>
      </c>
      <c r="K11" s="17">
        <f t="shared" si="1"/>
        <v>0.65360737657026979</v>
      </c>
      <c r="L11" s="18">
        <f t="shared" si="1"/>
        <v>3.8147873339447441E-2</v>
      </c>
      <c r="M11" s="18">
        <f t="shared" si="0"/>
        <v>0.11192927738801303</v>
      </c>
      <c r="N11" s="18">
        <f t="shared" si="0"/>
        <v>0.19294743103327383</v>
      </c>
      <c r="O11" s="18">
        <f t="shared" si="0"/>
        <v>0</v>
      </c>
      <c r="P11" s="18">
        <f t="shared" si="0"/>
        <v>3.3680416689958947E-3</v>
      </c>
    </row>
    <row r="12" spans="1:16" ht="15" customHeight="1" x14ac:dyDescent="0.2">
      <c r="A12" s="19">
        <v>10</v>
      </c>
      <c r="B12" s="20" t="s">
        <v>170</v>
      </c>
      <c r="C12" s="21" t="s">
        <v>24</v>
      </c>
      <c r="D12" s="22">
        <v>21597129</v>
      </c>
      <c r="E12" s="22">
        <v>2186437</v>
      </c>
      <c r="F12" s="22">
        <v>3479525</v>
      </c>
      <c r="G12" s="22">
        <v>5483594</v>
      </c>
      <c r="H12" s="22">
        <v>0</v>
      </c>
      <c r="I12" s="22">
        <v>3516</v>
      </c>
      <c r="J12" s="23">
        <v>32750201</v>
      </c>
      <c r="K12" s="24">
        <f t="shared" si="1"/>
        <v>0.65945027329755934</v>
      </c>
      <c r="L12" s="25">
        <f t="shared" si="1"/>
        <v>6.6761025375080899E-2</v>
      </c>
      <c r="M12" s="25">
        <f t="shared" si="0"/>
        <v>0.10624438610315705</v>
      </c>
      <c r="N12" s="25">
        <f t="shared" si="0"/>
        <v>0.16743695710447701</v>
      </c>
      <c r="O12" s="25">
        <f t="shared" si="0"/>
        <v>0</v>
      </c>
      <c r="P12" s="25">
        <f t="shared" si="0"/>
        <v>1.0735811972573848E-4</v>
      </c>
    </row>
    <row r="13" spans="1:16" ht="15" customHeight="1" x14ac:dyDescent="0.2">
      <c r="A13" s="5">
        <v>11</v>
      </c>
      <c r="B13" s="6" t="s">
        <v>170</v>
      </c>
      <c r="C13" s="7" t="s">
        <v>25</v>
      </c>
      <c r="D13" s="8">
        <v>751580</v>
      </c>
      <c r="E13" s="8">
        <v>157028</v>
      </c>
      <c r="F13" s="8">
        <v>157352</v>
      </c>
      <c r="G13" s="8">
        <v>808787</v>
      </c>
      <c r="H13" s="8">
        <v>0</v>
      </c>
      <c r="I13" s="8">
        <v>0</v>
      </c>
      <c r="J13" s="9">
        <v>1874747</v>
      </c>
      <c r="K13" s="10">
        <f t="shared" si="1"/>
        <v>0.40089676100295135</v>
      </c>
      <c r="L13" s="11">
        <f t="shared" si="1"/>
        <v>8.3759568624459727E-2</v>
      </c>
      <c r="M13" s="11">
        <f t="shared" si="0"/>
        <v>8.3932391944086318E-2</v>
      </c>
      <c r="N13" s="11">
        <f t="shared" si="0"/>
        <v>0.43141127842850263</v>
      </c>
      <c r="O13" s="11">
        <f t="shared" si="0"/>
        <v>0</v>
      </c>
      <c r="P13" s="11">
        <f t="shared" si="0"/>
        <v>0</v>
      </c>
    </row>
    <row r="14" spans="1:16" ht="15" customHeight="1" x14ac:dyDescent="0.2">
      <c r="A14" s="12">
        <v>12</v>
      </c>
      <c r="B14" s="13" t="s">
        <v>170</v>
      </c>
      <c r="C14" s="14" t="s">
        <v>26</v>
      </c>
      <c r="D14" s="15">
        <v>1320364</v>
      </c>
      <c r="E14" s="15">
        <v>51189</v>
      </c>
      <c r="F14" s="15">
        <v>1621</v>
      </c>
      <c r="G14" s="15">
        <v>374365</v>
      </c>
      <c r="H14" s="15">
        <v>0</v>
      </c>
      <c r="I14" s="15">
        <v>0</v>
      </c>
      <c r="J14" s="16">
        <v>1747539</v>
      </c>
      <c r="K14" s="17">
        <f t="shared" si="1"/>
        <v>0.75555624223550943</v>
      </c>
      <c r="L14" s="18">
        <f t="shared" si="1"/>
        <v>2.9292050134503436E-2</v>
      </c>
      <c r="M14" s="18">
        <f t="shared" si="0"/>
        <v>9.2759017109203285E-4</v>
      </c>
      <c r="N14" s="18">
        <f t="shared" si="0"/>
        <v>0.21422411745889505</v>
      </c>
      <c r="O14" s="18">
        <f t="shared" si="0"/>
        <v>0</v>
      </c>
      <c r="P14" s="18">
        <f t="shared" si="0"/>
        <v>0</v>
      </c>
    </row>
    <row r="15" spans="1:16" ht="15" customHeight="1" x14ac:dyDescent="0.2">
      <c r="A15" s="12">
        <v>13</v>
      </c>
      <c r="B15" s="13" t="s">
        <v>170</v>
      </c>
      <c r="C15" s="14" t="s">
        <v>27</v>
      </c>
      <c r="D15" s="15">
        <v>527255</v>
      </c>
      <c r="E15" s="15">
        <v>294756</v>
      </c>
      <c r="F15" s="15">
        <v>196735</v>
      </c>
      <c r="G15" s="15">
        <v>490872</v>
      </c>
      <c r="H15" s="15">
        <v>0</v>
      </c>
      <c r="I15" s="15">
        <v>0</v>
      </c>
      <c r="J15" s="16">
        <v>1509618</v>
      </c>
      <c r="K15" s="17">
        <f t="shared" si="1"/>
        <v>0.34926385350466144</v>
      </c>
      <c r="L15" s="18">
        <f t="shared" si="1"/>
        <v>0.19525204389454814</v>
      </c>
      <c r="M15" s="18">
        <f t="shared" si="0"/>
        <v>0.13032104810620965</v>
      </c>
      <c r="N15" s="18">
        <f t="shared" si="0"/>
        <v>0.32516305449458077</v>
      </c>
      <c r="O15" s="18">
        <f t="shared" si="0"/>
        <v>0</v>
      </c>
      <c r="P15" s="18">
        <f t="shared" si="0"/>
        <v>0</v>
      </c>
    </row>
    <row r="16" spans="1:16" ht="15" customHeight="1" x14ac:dyDescent="0.2">
      <c r="A16" s="12">
        <v>14</v>
      </c>
      <c r="B16" s="13" t="s">
        <v>170</v>
      </c>
      <c r="C16" s="14" t="s">
        <v>28</v>
      </c>
      <c r="D16" s="15">
        <v>842047</v>
      </c>
      <c r="E16" s="15">
        <v>86828</v>
      </c>
      <c r="F16" s="15">
        <v>147026</v>
      </c>
      <c r="G16" s="15">
        <v>1001157</v>
      </c>
      <c r="H16" s="15">
        <v>0</v>
      </c>
      <c r="I16" s="15">
        <v>0</v>
      </c>
      <c r="J16" s="16">
        <v>2077058</v>
      </c>
      <c r="K16" s="17">
        <f t="shared" si="1"/>
        <v>0.40540370081143617</v>
      </c>
      <c r="L16" s="18">
        <f t="shared" si="1"/>
        <v>4.1803358404050348E-2</v>
      </c>
      <c r="M16" s="18">
        <f t="shared" si="0"/>
        <v>7.0785697847628712E-2</v>
      </c>
      <c r="N16" s="18">
        <f t="shared" si="0"/>
        <v>0.48200724293688479</v>
      </c>
      <c r="O16" s="18">
        <f t="shared" si="0"/>
        <v>0</v>
      </c>
      <c r="P16" s="18">
        <f t="shared" si="0"/>
        <v>0</v>
      </c>
    </row>
    <row r="17" spans="1:16" ht="15" customHeight="1" x14ac:dyDescent="0.2">
      <c r="A17" s="19">
        <v>15</v>
      </c>
      <c r="B17" s="20" t="s">
        <v>170</v>
      </c>
      <c r="C17" s="21" t="s">
        <v>29</v>
      </c>
      <c r="D17" s="22">
        <v>353213</v>
      </c>
      <c r="E17" s="22">
        <v>98340</v>
      </c>
      <c r="F17" s="22">
        <v>203661</v>
      </c>
      <c r="G17" s="22">
        <v>1975546</v>
      </c>
      <c r="H17" s="22">
        <v>0</v>
      </c>
      <c r="I17" s="22">
        <v>0</v>
      </c>
      <c r="J17" s="23">
        <v>2630760</v>
      </c>
      <c r="K17" s="24">
        <f t="shared" si="1"/>
        <v>0.13426272255926044</v>
      </c>
      <c r="L17" s="25">
        <f t="shared" si="1"/>
        <v>3.7380832915203215E-2</v>
      </c>
      <c r="M17" s="25">
        <f t="shared" si="0"/>
        <v>7.7415271632532048E-2</v>
      </c>
      <c r="N17" s="25">
        <f t="shared" si="0"/>
        <v>0.75094117289300433</v>
      </c>
      <c r="O17" s="25">
        <f t="shared" si="0"/>
        <v>0</v>
      </c>
      <c r="P17" s="25">
        <f t="shared" si="0"/>
        <v>0</v>
      </c>
    </row>
    <row r="18" spans="1:16" ht="15" customHeight="1" x14ac:dyDescent="0.2">
      <c r="A18" s="5">
        <v>16</v>
      </c>
      <c r="B18" s="6" t="s">
        <v>170</v>
      </c>
      <c r="C18" s="7" t="s">
        <v>30</v>
      </c>
      <c r="D18" s="8">
        <v>2731215</v>
      </c>
      <c r="E18" s="8">
        <v>198598</v>
      </c>
      <c r="F18" s="8">
        <v>144372</v>
      </c>
      <c r="G18" s="8">
        <v>3626694</v>
      </c>
      <c r="H18" s="8">
        <v>0</v>
      </c>
      <c r="I18" s="8">
        <v>0</v>
      </c>
      <c r="J18" s="9">
        <v>6700879</v>
      </c>
      <c r="K18" s="10">
        <f t="shared" si="1"/>
        <v>0.40759055640312264</v>
      </c>
      <c r="L18" s="11">
        <f t="shared" si="1"/>
        <v>2.9637604260575365E-2</v>
      </c>
      <c r="M18" s="11">
        <f t="shared" si="0"/>
        <v>2.1545233095538661E-2</v>
      </c>
      <c r="N18" s="11">
        <f t="shared" si="0"/>
        <v>0.54122660624076335</v>
      </c>
      <c r="O18" s="11">
        <f t="shared" si="0"/>
        <v>0</v>
      </c>
      <c r="P18" s="11">
        <f t="shared" si="0"/>
        <v>0</v>
      </c>
    </row>
    <row r="19" spans="1:16" ht="15" customHeight="1" x14ac:dyDescent="0.2">
      <c r="A19" s="12">
        <v>17</v>
      </c>
      <c r="B19" s="13" t="s">
        <v>171</v>
      </c>
      <c r="C19" s="14" t="s">
        <v>31</v>
      </c>
      <c r="D19" s="15">
        <v>20029039</v>
      </c>
      <c r="E19" s="15">
        <v>1576853</v>
      </c>
      <c r="F19" s="15">
        <v>3616921</v>
      </c>
      <c r="G19" s="15">
        <v>11313988</v>
      </c>
      <c r="H19" s="15">
        <v>0</v>
      </c>
      <c r="I19" s="15">
        <v>1383354</v>
      </c>
      <c r="J19" s="16">
        <v>37920155</v>
      </c>
      <c r="K19" s="17">
        <f t="shared" si="1"/>
        <v>0.52818979774739849</v>
      </c>
      <c r="L19" s="18">
        <f t="shared" si="1"/>
        <v>4.1583506185562794E-2</v>
      </c>
      <c r="M19" s="18">
        <f t="shared" si="1"/>
        <v>9.538254788251789E-2</v>
      </c>
      <c r="N19" s="18">
        <f t="shared" si="1"/>
        <v>0.29836344287094818</v>
      </c>
      <c r="O19" s="18">
        <f t="shared" si="1"/>
        <v>0</v>
      </c>
      <c r="P19" s="18">
        <f t="shared" si="1"/>
        <v>3.6480705313572691E-2</v>
      </c>
    </row>
    <row r="20" spans="1:16" ht="15" customHeight="1" x14ac:dyDescent="0.2">
      <c r="A20" s="12">
        <v>18</v>
      </c>
      <c r="B20" s="13" t="s">
        <v>170</v>
      </c>
      <c r="C20" s="14" t="s">
        <v>32</v>
      </c>
      <c r="D20" s="15">
        <v>747257</v>
      </c>
      <c r="E20" s="15">
        <v>68630</v>
      </c>
      <c r="F20" s="15">
        <v>399009</v>
      </c>
      <c r="G20" s="15">
        <v>464716</v>
      </c>
      <c r="H20" s="15">
        <v>0</v>
      </c>
      <c r="I20" s="15">
        <v>0</v>
      </c>
      <c r="J20" s="16">
        <v>1679612</v>
      </c>
      <c r="K20" s="17">
        <f t="shared" si="1"/>
        <v>0.44489858372052593</v>
      </c>
      <c r="L20" s="18">
        <f t="shared" si="1"/>
        <v>4.0860627335360784E-2</v>
      </c>
      <c r="M20" s="18">
        <f t="shared" si="1"/>
        <v>0.23756022224180345</v>
      </c>
      <c r="N20" s="18">
        <f t="shared" si="1"/>
        <v>0.27668056670230984</v>
      </c>
      <c r="O20" s="18">
        <f t="shared" si="1"/>
        <v>0</v>
      </c>
      <c r="P20" s="18">
        <f t="shared" si="1"/>
        <v>0</v>
      </c>
    </row>
    <row r="21" spans="1:16" ht="15" customHeight="1" x14ac:dyDescent="0.2">
      <c r="A21" s="12">
        <v>19</v>
      </c>
      <c r="B21" s="13" t="s">
        <v>170</v>
      </c>
      <c r="C21" s="14" t="s">
        <v>33</v>
      </c>
      <c r="D21" s="15">
        <v>1191568</v>
      </c>
      <c r="E21" s="15">
        <v>407198</v>
      </c>
      <c r="F21" s="15">
        <v>143584</v>
      </c>
      <c r="G21" s="15">
        <v>395037</v>
      </c>
      <c r="H21" s="15">
        <v>0</v>
      </c>
      <c r="I21" s="15">
        <v>0</v>
      </c>
      <c r="J21" s="16">
        <v>2137387</v>
      </c>
      <c r="K21" s="17">
        <f t="shared" si="1"/>
        <v>0.5574881853403244</v>
      </c>
      <c r="L21" s="18">
        <f t="shared" si="1"/>
        <v>0.19051205981883487</v>
      </c>
      <c r="M21" s="18">
        <f t="shared" si="1"/>
        <v>6.7177352533724588E-2</v>
      </c>
      <c r="N21" s="18">
        <f t="shared" si="1"/>
        <v>0.18482240230711611</v>
      </c>
      <c r="O21" s="18">
        <f t="shared" si="1"/>
        <v>0</v>
      </c>
      <c r="P21" s="18">
        <f t="shared" si="1"/>
        <v>0</v>
      </c>
    </row>
    <row r="22" spans="1:16" ht="15" customHeight="1" x14ac:dyDescent="0.2">
      <c r="A22" s="19">
        <v>20</v>
      </c>
      <c r="B22" s="20" t="s">
        <v>170</v>
      </c>
      <c r="C22" s="21" t="s">
        <v>34</v>
      </c>
      <c r="D22" s="22">
        <v>2531712</v>
      </c>
      <c r="E22" s="22">
        <v>512041</v>
      </c>
      <c r="F22" s="22">
        <v>399275</v>
      </c>
      <c r="G22" s="22">
        <v>1507862</v>
      </c>
      <c r="H22" s="22">
        <v>0</v>
      </c>
      <c r="I22" s="22">
        <v>556</v>
      </c>
      <c r="J22" s="23">
        <v>4951446</v>
      </c>
      <c r="K22" s="24">
        <f t="shared" si="1"/>
        <v>0.51130760589936752</v>
      </c>
      <c r="L22" s="25">
        <f t="shared" si="1"/>
        <v>0.10341241730193564</v>
      </c>
      <c r="M22" s="25">
        <f t="shared" si="1"/>
        <v>8.0638060073764312E-2</v>
      </c>
      <c r="N22" s="25">
        <f t="shared" si="1"/>
        <v>0.30452962629502572</v>
      </c>
      <c r="O22" s="25">
        <f t="shared" si="1"/>
        <v>0</v>
      </c>
      <c r="P22" s="25">
        <f t="shared" si="1"/>
        <v>1.1229042990673835E-4</v>
      </c>
    </row>
    <row r="23" spans="1:16" ht="15" customHeight="1" x14ac:dyDescent="0.2">
      <c r="A23" s="5">
        <v>21</v>
      </c>
      <c r="B23" s="6" t="s">
        <v>170</v>
      </c>
      <c r="C23" s="7" t="s">
        <v>35</v>
      </c>
      <c r="D23" s="8">
        <v>1060328</v>
      </c>
      <c r="E23" s="8">
        <v>142666</v>
      </c>
      <c r="F23" s="8">
        <v>671499</v>
      </c>
      <c r="G23" s="8">
        <v>947783</v>
      </c>
      <c r="H23" s="8">
        <v>0</v>
      </c>
      <c r="I23" s="8">
        <v>169388</v>
      </c>
      <c r="J23" s="9">
        <v>2991664</v>
      </c>
      <c r="K23" s="10">
        <f t="shared" si="1"/>
        <v>0.35442750255376271</v>
      </c>
      <c r="L23" s="11">
        <f t="shared" si="1"/>
        <v>4.7687841950165524E-2</v>
      </c>
      <c r="M23" s="11">
        <f t="shared" si="1"/>
        <v>0.22445669032351226</v>
      </c>
      <c r="N23" s="11">
        <f t="shared" si="1"/>
        <v>0.31680797041378977</v>
      </c>
      <c r="O23" s="11">
        <f t="shared" si="1"/>
        <v>0</v>
      </c>
      <c r="P23" s="11">
        <f t="shared" si="1"/>
        <v>5.66199947587697E-2</v>
      </c>
    </row>
    <row r="24" spans="1:16" ht="15" customHeight="1" x14ac:dyDescent="0.2">
      <c r="A24" s="12">
        <v>22</v>
      </c>
      <c r="B24" s="13" t="s">
        <v>170</v>
      </c>
      <c r="C24" s="14" t="s">
        <v>36</v>
      </c>
      <c r="D24" s="15">
        <v>1449059</v>
      </c>
      <c r="E24" s="15">
        <v>81615</v>
      </c>
      <c r="F24" s="15">
        <v>221160</v>
      </c>
      <c r="G24" s="15">
        <v>1114550</v>
      </c>
      <c r="H24" s="15">
        <v>0</v>
      </c>
      <c r="I24" s="15">
        <v>30381</v>
      </c>
      <c r="J24" s="16">
        <v>2896765</v>
      </c>
      <c r="K24" s="17">
        <f t="shared" si="1"/>
        <v>0.50023353637592283</v>
      </c>
      <c r="L24" s="18">
        <f t="shared" si="1"/>
        <v>2.8174532625187061E-2</v>
      </c>
      <c r="M24" s="18">
        <f t="shared" si="1"/>
        <v>7.6347235623186557E-2</v>
      </c>
      <c r="N24" s="18">
        <f t="shared" si="1"/>
        <v>0.38475678903880706</v>
      </c>
      <c r="O24" s="18">
        <f t="shared" si="1"/>
        <v>0</v>
      </c>
      <c r="P24" s="18">
        <f t="shared" si="1"/>
        <v>1.0487906336896504E-2</v>
      </c>
    </row>
    <row r="25" spans="1:16" ht="15" customHeight="1" x14ac:dyDescent="0.2">
      <c r="A25" s="12">
        <v>23</v>
      </c>
      <c r="B25" s="13" t="s">
        <v>170</v>
      </c>
      <c r="C25" s="14" t="s">
        <v>37</v>
      </c>
      <c r="D25" s="15">
        <v>2013353</v>
      </c>
      <c r="E25" s="15">
        <v>400439</v>
      </c>
      <c r="F25" s="15">
        <v>251663</v>
      </c>
      <c r="G25" s="15">
        <v>8608976</v>
      </c>
      <c r="H25" s="15">
        <v>0</v>
      </c>
      <c r="I25" s="15">
        <v>0</v>
      </c>
      <c r="J25" s="16">
        <v>11274431</v>
      </c>
      <c r="K25" s="17">
        <f t="shared" si="1"/>
        <v>0.17857690556623212</v>
      </c>
      <c r="L25" s="18">
        <f t="shared" si="1"/>
        <v>3.5517446512378321E-2</v>
      </c>
      <c r="M25" s="18">
        <f t="shared" si="1"/>
        <v>2.2321569931112267E-2</v>
      </c>
      <c r="N25" s="18">
        <f t="shared" si="1"/>
        <v>0.76358407799027728</v>
      </c>
      <c r="O25" s="18">
        <f t="shared" si="1"/>
        <v>0</v>
      </c>
      <c r="P25" s="18">
        <f t="shared" si="1"/>
        <v>0</v>
      </c>
    </row>
    <row r="26" spans="1:16" ht="15" customHeight="1" x14ac:dyDescent="0.2">
      <c r="A26" s="12">
        <v>24</v>
      </c>
      <c r="B26" s="13" t="s">
        <v>170</v>
      </c>
      <c r="C26" s="14" t="s">
        <v>38</v>
      </c>
      <c r="D26" s="15">
        <v>911113</v>
      </c>
      <c r="E26" s="15">
        <v>579927</v>
      </c>
      <c r="F26" s="15">
        <v>295912</v>
      </c>
      <c r="G26" s="15">
        <v>4910435</v>
      </c>
      <c r="H26" s="15">
        <v>0</v>
      </c>
      <c r="I26" s="15">
        <v>19288</v>
      </c>
      <c r="J26" s="16">
        <v>6716675</v>
      </c>
      <c r="K26" s="17">
        <f t="shared" si="1"/>
        <v>0.13564940986425575</v>
      </c>
      <c r="L26" s="18">
        <f t="shared" si="1"/>
        <v>8.6341381710444531E-2</v>
      </c>
      <c r="M26" s="18">
        <f t="shared" si="1"/>
        <v>4.4056322510766119E-2</v>
      </c>
      <c r="N26" s="18">
        <f t="shared" si="1"/>
        <v>0.73108122694636857</v>
      </c>
      <c r="O26" s="18">
        <f t="shared" si="1"/>
        <v>0</v>
      </c>
      <c r="P26" s="18">
        <f t="shared" si="1"/>
        <v>2.8716589681650521E-3</v>
      </c>
    </row>
    <row r="27" spans="1:16" ht="15" customHeight="1" x14ac:dyDescent="0.2">
      <c r="A27" s="19">
        <v>25</v>
      </c>
      <c r="B27" s="20" t="s">
        <v>170</v>
      </c>
      <c r="C27" s="21" t="s">
        <v>39</v>
      </c>
      <c r="D27" s="22">
        <v>1532728</v>
      </c>
      <c r="E27" s="22">
        <v>137343</v>
      </c>
      <c r="F27" s="22">
        <v>573174</v>
      </c>
      <c r="G27" s="22">
        <v>674798</v>
      </c>
      <c r="H27" s="22">
        <v>0</v>
      </c>
      <c r="I27" s="22">
        <v>0</v>
      </c>
      <c r="J27" s="23">
        <v>2918043</v>
      </c>
      <c r="K27" s="24">
        <f t="shared" si="1"/>
        <v>0.52525888069504112</v>
      </c>
      <c r="L27" s="25">
        <f t="shared" si="1"/>
        <v>4.7066818412202976E-2</v>
      </c>
      <c r="M27" s="25">
        <f t="shared" si="1"/>
        <v>0.19642411026842305</v>
      </c>
      <c r="N27" s="25">
        <f t="shared" si="1"/>
        <v>0.2312501906243328</v>
      </c>
      <c r="O27" s="25">
        <f t="shared" si="1"/>
        <v>0</v>
      </c>
      <c r="P27" s="25">
        <f t="shared" si="1"/>
        <v>0</v>
      </c>
    </row>
    <row r="28" spans="1:16" ht="15" customHeight="1" x14ac:dyDescent="0.2">
      <c r="A28" s="5">
        <v>26</v>
      </c>
      <c r="B28" s="6" t="s">
        <v>170</v>
      </c>
      <c r="C28" s="7" t="s">
        <v>40</v>
      </c>
      <c r="D28" s="8">
        <v>20892096</v>
      </c>
      <c r="E28" s="8">
        <v>1284925</v>
      </c>
      <c r="F28" s="8">
        <v>6129205</v>
      </c>
      <c r="G28" s="8">
        <v>11089433</v>
      </c>
      <c r="H28" s="8">
        <v>72034</v>
      </c>
      <c r="I28" s="8">
        <v>369429</v>
      </c>
      <c r="J28" s="9">
        <v>39837122</v>
      </c>
      <c r="K28" s="10">
        <f t="shared" si="1"/>
        <v>0.52443788484519538</v>
      </c>
      <c r="L28" s="11">
        <f t="shared" si="1"/>
        <v>3.225446356290497E-2</v>
      </c>
      <c r="M28" s="11">
        <f t="shared" si="1"/>
        <v>0.15385662146979392</v>
      </c>
      <c r="N28" s="11">
        <f t="shared" si="1"/>
        <v>0.27836933099735467</v>
      </c>
      <c r="O28" s="11">
        <f t="shared" si="1"/>
        <v>1.8082129527328807E-3</v>
      </c>
      <c r="P28" s="11">
        <f t="shared" si="1"/>
        <v>9.2734861720181489E-3</v>
      </c>
    </row>
    <row r="29" spans="1:16" ht="15" customHeight="1" x14ac:dyDescent="0.2">
      <c r="A29" s="12">
        <v>27</v>
      </c>
      <c r="B29" s="13" t="s">
        <v>170</v>
      </c>
      <c r="C29" s="14" t="s">
        <v>41</v>
      </c>
      <c r="D29" s="15">
        <v>2265646</v>
      </c>
      <c r="E29" s="15">
        <v>268357</v>
      </c>
      <c r="F29" s="15">
        <v>587683</v>
      </c>
      <c r="G29" s="15">
        <v>2061322</v>
      </c>
      <c r="H29" s="15">
        <v>0</v>
      </c>
      <c r="I29" s="15">
        <v>0</v>
      </c>
      <c r="J29" s="16">
        <v>5183008</v>
      </c>
      <c r="K29" s="17">
        <f t="shared" si="1"/>
        <v>0.43712955874272236</v>
      </c>
      <c r="L29" s="18">
        <f t="shared" si="1"/>
        <v>5.1776304416277188E-2</v>
      </c>
      <c r="M29" s="18">
        <f t="shared" si="1"/>
        <v>0.11338647364619156</v>
      </c>
      <c r="N29" s="18">
        <f t="shared" si="1"/>
        <v>0.39770766319480888</v>
      </c>
      <c r="O29" s="18">
        <f t="shared" si="1"/>
        <v>0</v>
      </c>
      <c r="P29" s="18">
        <f t="shared" si="1"/>
        <v>0</v>
      </c>
    </row>
    <row r="30" spans="1:16" ht="15" customHeight="1" x14ac:dyDescent="0.2">
      <c r="A30" s="12">
        <v>28</v>
      </c>
      <c r="B30" s="13" t="s">
        <v>171</v>
      </c>
      <c r="C30" s="14" t="s">
        <v>42</v>
      </c>
      <c r="D30" s="15">
        <v>16638266</v>
      </c>
      <c r="E30" s="15">
        <v>1065281</v>
      </c>
      <c r="F30" s="15">
        <v>3138418</v>
      </c>
      <c r="G30" s="15">
        <v>7615912</v>
      </c>
      <c r="H30" s="15">
        <v>0</v>
      </c>
      <c r="I30" s="15">
        <v>168908</v>
      </c>
      <c r="J30" s="16">
        <v>28626785</v>
      </c>
      <c r="K30" s="17">
        <f t="shared" si="1"/>
        <v>0.58121322390900687</v>
      </c>
      <c r="L30" s="18">
        <f t="shared" si="1"/>
        <v>3.7212736253826616E-2</v>
      </c>
      <c r="M30" s="18">
        <f t="shared" si="1"/>
        <v>0.10963222031394723</v>
      </c>
      <c r="N30" s="18">
        <f t="shared" si="1"/>
        <v>0.2660414713003923</v>
      </c>
      <c r="O30" s="18">
        <f t="shared" si="1"/>
        <v>0</v>
      </c>
      <c r="P30" s="18">
        <f t="shared" si="1"/>
        <v>5.9003482228269779E-3</v>
      </c>
    </row>
    <row r="31" spans="1:16" ht="15" customHeight="1" x14ac:dyDescent="0.2">
      <c r="A31" s="12">
        <v>29</v>
      </c>
      <c r="B31" s="13" t="s">
        <v>170</v>
      </c>
      <c r="C31" s="14" t="s">
        <v>43</v>
      </c>
      <c r="D31" s="15">
        <v>4852879</v>
      </c>
      <c r="E31" s="15">
        <v>271649</v>
      </c>
      <c r="F31" s="15">
        <v>603530</v>
      </c>
      <c r="G31" s="15">
        <v>9560105</v>
      </c>
      <c r="H31" s="15">
        <v>0</v>
      </c>
      <c r="I31" s="15">
        <v>1346</v>
      </c>
      <c r="J31" s="16">
        <v>15289509</v>
      </c>
      <c r="K31" s="17">
        <f t="shared" si="1"/>
        <v>0.31739927031011916</v>
      </c>
      <c r="L31" s="18">
        <f t="shared" si="1"/>
        <v>1.7767019202513307E-2</v>
      </c>
      <c r="M31" s="18">
        <f t="shared" si="1"/>
        <v>3.9473471646473406E-2</v>
      </c>
      <c r="N31" s="18">
        <f t="shared" si="1"/>
        <v>0.62527220462082855</v>
      </c>
      <c r="O31" s="18">
        <f t="shared" si="1"/>
        <v>0</v>
      </c>
      <c r="P31" s="18">
        <f t="shared" si="1"/>
        <v>8.8034220065536436E-5</v>
      </c>
    </row>
    <row r="32" spans="1:16" ht="15" customHeight="1" x14ac:dyDescent="0.2">
      <c r="A32" s="19">
        <v>30</v>
      </c>
      <c r="B32" s="20" t="s">
        <v>170</v>
      </c>
      <c r="C32" s="21" t="s">
        <v>44</v>
      </c>
      <c r="D32" s="22">
        <v>743635</v>
      </c>
      <c r="E32" s="22">
        <v>125092</v>
      </c>
      <c r="F32" s="22">
        <v>153349</v>
      </c>
      <c r="G32" s="22">
        <v>1656284</v>
      </c>
      <c r="H32" s="22">
        <v>0</v>
      </c>
      <c r="I32" s="22">
        <v>3222</v>
      </c>
      <c r="J32" s="23">
        <v>2681582</v>
      </c>
      <c r="K32" s="24">
        <f t="shared" si="1"/>
        <v>0.27731204937980641</v>
      </c>
      <c r="L32" s="25">
        <f t="shared" si="1"/>
        <v>4.6648582814174618E-2</v>
      </c>
      <c r="M32" s="25">
        <f t="shared" si="1"/>
        <v>5.7186019297563902E-2</v>
      </c>
      <c r="N32" s="25">
        <f t="shared" si="1"/>
        <v>0.6176518189635819</v>
      </c>
      <c r="O32" s="25">
        <f t="shared" si="1"/>
        <v>0</v>
      </c>
      <c r="P32" s="25">
        <f t="shared" si="1"/>
        <v>1.2015295448731384E-3</v>
      </c>
    </row>
    <row r="33" spans="1:16" ht="15" customHeight="1" x14ac:dyDescent="0.2">
      <c r="A33" s="5">
        <v>31</v>
      </c>
      <c r="B33" s="6" t="s">
        <v>170</v>
      </c>
      <c r="C33" s="7" t="s">
        <v>45</v>
      </c>
      <c r="D33" s="8">
        <v>1348802</v>
      </c>
      <c r="E33" s="8">
        <v>342170</v>
      </c>
      <c r="F33" s="8">
        <v>495169</v>
      </c>
      <c r="G33" s="8">
        <v>3060818</v>
      </c>
      <c r="H33" s="8">
        <v>0</v>
      </c>
      <c r="I33" s="8">
        <v>0</v>
      </c>
      <c r="J33" s="9">
        <v>5246959</v>
      </c>
      <c r="K33" s="10">
        <f t="shared" si="1"/>
        <v>0.25706356767796357</v>
      </c>
      <c r="L33" s="11">
        <f t="shared" si="1"/>
        <v>6.5213011956068268E-2</v>
      </c>
      <c r="M33" s="11">
        <f t="shared" si="1"/>
        <v>9.4372568948985491E-2</v>
      </c>
      <c r="N33" s="11">
        <f t="shared" si="1"/>
        <v>0.58335085141698273</v>
      </c>
      <c r="O33" s="11">
        <f t="shared" si="1"/>
        <v>0</v>
      </c>
      <c r="P33" s="11">
        <f t="shared" si="1"/>
        <v>0</v>
      </c>
    </row>
    <row r="34" spans="1:16" ht="15" customHeight="1" x14ac:dyDescent="0.2">
      <c r="A34" s="12">
        <v>32</v>
      </c>
      <c r="B34" s="13" t="s">
        <v>171</v>
      </c>
      <c r="C34" s="14" t="s">
        <v>46</v>
      </c>
      <c r="D34" s="15">
        <v>13303482</v>
      </c>
      <c r="E34" s="15">
        <v>520752</v>
      </c>
      <c r="F34" s="15">
        <v>1344696</v>
      </c>
      <c r="G34" s="15">
        <v>5932507</v>
      </c>
      <c r="H34" s="15">
        <v>0</v>
      </c>
      <c r="I34" s="15">
        <v>0</v>
      </c>
      <c r="J34" s="16">
        <v>21101437</v>
      </c>
      <c r="K34" s="17">
        <f t="shared" si="1"/>
        <v>0.63045384065549659</v>
      </c>
      <c r="L34" s="18">
        <f t="shared" si="1"/>
        <v>2.467850886174245E-2</v>
      </c>
      <c r="M34" s="18">
        <f t="shared" si="1"/>
        <v>6.3725328279775451E-2</v>
      </c>
      <c r="N34" s="18">
        <f t="shared" si="1"/>
        <v>0.28114232220298552</v>
      </c>
      <c r="O34" s="18">
        <f t="shared" si="1"/>
        <v>0</v>
      </c>
      <c r="P34" s="18">
        <f t="shared" si="1"/>
        <v>0</v>
      </c>
    </row>
    <row r="35" spans="1:16" ht="15" customHeight="1" x14ac:dyDescent="0.2">
      <c r="A35" s="12">
        <v>33</v>
      </c>
      <c r="B35" s="13" t="s">
        <v>170</v>
      </c>
      <c r="C35" s="14" t="s">
        <v>47</v>
      </c>
      <c r="D35" s="15">
        <v>296701</v>
      </c>
      <c r="E35" s="15">
        <v>216563</v>
      </c>
      <c r="F35" s="15">
        <v>216179</v>
      </c>
      <c r="G35" s="15">
        <v>465352</v>
      </c>
      <c r="H35" s="15">
        <v>421007</v>
      </c>
      <c r="I35" s="15">
        <v>0</v>
      </c>
      <c r="J35" s="16">
        <v>1615802</v>
      </c>
      <c r="K35" s="17">
        <f t="shared" si="1"/>
        <v>0.1836246025193681</v>
      </c>
      <c r="L35" s="18">
        <f t="shared" si="1"/>
        <v>0.13402817919522317</v>
      </c>
      <c r="M35" s="18">
        <f t="shared" si="1"/>
        <v>0.13379052631448654</v>
      </c>
      <c r="N35" s="18">
        <f t="shared" si="1"/>
        <v>0.28800063374101531</v>
      </c>
      <c r="O35" s="18">
        <f t="shared" si="1"/>
        <v>0.26055605822990691</v>
      </c>
      <c r="P35" s="18">
        <f t="shared" si="1"/>
        <v>0</v>
      </c>
    </row>
    <row r="36" spans="1:16" ht="15" customHeight="1" x14ac:dyDescent="0.2">
      <c r="A36" s="12">
        <v>34</v>
      </c>
      <c r="B36" s="13" t="s">
        <v>170</v>
      </c>
      <c r="C36" s="14" t="s">
        <v>48</v>
      </c>
      <c r="D36" s="15">
        <v>2731314</v>
      </c>
      <c r="E36" s="15">
        <v>195710</v>
      </c>
      <c r="F36" s="15">
        <v>927118</v>
      </c>
      <c r="G36" s="15">
        <v>1598346</v>
      </c>
      <c r="H36" s="15">
        <v>0</v>
      </c>
      <c r="I36" s="15">
        <v>59075</v>
      </c>
      <c r="J36" s="16">
        <v>5511563</v>
      </c>
      <c r="K36" s="17">
        <f t="shared" si="1"/>
        <v>0.49556069666626329</v>
      </c>
      <c r="L36" s="18">
        <f t="shared" si="1"/>
        <v>3.5508983567819147E-2</v>
      </c>
      <c r="M36" s="18">
        <f t="shared" si="1"/>
        <v>0.16821326364227351</v>
      </c>
      <c r="N36" s="18">
        <f t="shared" si="1"/>
        <v>0.28999868095493059</v>
      </c>
      <c r="O36" s="18">
        <f t="shared" si="1"/>
        <v>0</v>
      </c>
      <c r="P36" s="18">
        <f t="shared" si="1"/>
        <v>1.0718375168713485E-2</v>
      </c>
    </row>
    <row r="37" spans="1:16" ht="15" customHeight="1" x14ac:dyDescent="0.2">
      <c r="A37" s="19">
        <v>35</v>
      </c>
      <c r="B37" s="20" t="s">
        <v>170</v>
      </c>
      <c r="C37" s="21" t="s">
        <v>49</v>
      </c>
      <c r="D37" s="22">
        <v>2242138</v>
      </c>
      <c r="E37" s="22">
        <v>536708</v>
      </c>
      <c r="F37" s="22">
        <v>669763</v>
      </c>
      <c r="G37" s="22">
        <v>2181913</v>
      </c>
      <c r="H37" s="22">
        <v>0</v>
      </c>
      <c r="I37" s="22">
        <v>63125</v>
      </c>
      <c r="J37" s="23">
        <v>5693647</v>
      </c>
      <c r="K37" s="24">
        <f t="shared" si="1"/>
        <v>0.39379645418832604</v>
      </c>
      <c r="L37" s="25">
        <f t="shared" si="1"/>
        <v>9.4264361664852067E-2</v>
      </c>
      <c r="M37" s="25">
        <f t="shared" si="1"/>
        <v>0.11763339033838943</v>
      </c>
      <c r="N37" s="25">
        <f t="shared" si="1"/>
        <v>0.38321887535353</v>
      </c>
      <c r="O37" s="25">
        <f t="shared" si="1"/>
        <v>0</v>
      </c>
      <c r="P37" s="25">
        <f t="shared" si="1"/>
        <v>1.1086918454902455E-2</v>
      </c>
    </row>
    <row r="38" spans="1:16" ht="15" customHeight="1" x14ac:dyDescent="0.2">
      <c r="A38" s="5">
        <v>36</v>
      </c>
      <c r="B38" s="6" t="s">
        <v>171</v>
      </c>
      <c r="C38" s="7" t="s">
        <v>50</v>
      </c>
      <c r="D38" s="8">
        <v>9517377</v>
      </c>
      <c r="E38" s="8">
        <v>267171</v>
      </c>
      <c r="F38" s="8">
        <v>361382</v>
      </c>
      <c r="G38" s="8">
        <v>2291337</v>
      </c>
      <c r="H38" s="8">
        <v>0</v>
      </c>
      <c r="I38" s="8">
        <v>273068</v>
      </c>
      <c r="J38" s="9">
        <v>12710335</v>
      </c>
      <c r="K38" s="10">
        <f t="shared" si="1"/>
        <v>0.7487904134706127</v>
      </c>
      <c r="L38" s="11">
        <f t="shared" si="1"/>
        <v>2.1019980983978784E-2</v>
      </c>
      <c r="M38" s="11">
        <f t="shared" si="1"/>
        <v>2.8432138098641774E-2</v>
      </c>
      <c r="N38" s="11">
        <f t="shared" si="1"/>
        <v>0.18027353330970428</v>
      </c>
      <c r="O38" s="11">
        <f t="shared" si="1"/>
        <v>0</v>
      </c>
      <c r="P38" s="11">
        <f t="shared" si="1"/>
        <v>2.1483934137062476E-2</v>
      </c>
    </row>
    <row r="39" spans="1:16" ht="15" customHeight="1" x14ac:dyDescent="0.2">
      <c r="A39" s="12">
        <v>37</v>
      </c>
      <c r="B39" s="13" t="s">
        <v>170</v>
      </c>
      <c r="C39" s="14" t="s">
        <v>51</v>
      </c>
      <c r="D39" s="15">
        <v>9355688</v>
      </c>
      <c r="E39" s="15">
        <v>533770</v>
      </c>
      <c r="F39" s="15">
        <v>649848</v>
      </c>
      <c r="G39" s="15">
        <v>5587747</v>
      </c>
      <c r="H39" s="15">
        <v>0</v>
      </c>
      <c r="I39" s="15">
        <v>853585</v>
      </c>
      <c r="J39" s="16">
        <v>16980638</v>
      </c>
      <c r="K39" s="17">
        <f t="shared" si="1"/>
        <v>0.55096210165954895</v>
      </c>
      <c r="L39" s="18">
        <f t="shared" si="1"/>
        <v>3.1434036812986649E-2</v>
      </c>
      <c r="M39" s="18">
        <f t="shared" si="1"/>
        <v>3.8269940151836462E-2</v>
      </c>
      <c r="N39" s="18">
        <f t="shared" si="1"/>
        <v>0.32906578657409691</v>
      </c>
      <c r="O39" s="18">
        <f t="shared" si="1"/>
        <v>0</v>
      </c>
      <c r="P39" s="18">
        <f t="shared" si="1"/>
        <v>5.0268134801531014E-2</v>
      </c>
    </row>
    <row r="40" spans="1:16" ht="15" customHeight="1" x14ac:dyDescent="0.2">
      <c r="A40" s="12">
        <v>38</v>
      </c>
      <c r="B40" s="13" t="s">
        <v>171</v>
      </c>
      <c r="C40" s="14" t="s">
        <v>52</v>
      </c>
      <c r="D40" s="15">
        <v>3326949</v>
      </c>
      <c r="E40" s="15">
        <v>194879</v>
      </c>
      <c r="F40" s="15">
        <v>40580</v>
      </c>
      <c r="G40" s="15">
        <v>1268452</v>
      </c>
      <c r="H40" s="15">
        <v>0</v>
      </c>
      <c r="I40" s="15">
        <v>0</v>
      </c>
      <c r="J40" s="16">
        <v>4830860</v>
      </c>
      <c r="K40" s="17">
        <f t="shared" si="1"/>
        <v>0.68868669346658773</v>
      </c>
      <c r="L40" s="18">
        <f t="shared" si="1"/>
        <v>4.0340436278426615E-2</v>
      </c>
      <c r="M40" s="18">
        <f t="shared" si="1"/>
        <v>8.4001606339243941E-3</v>
      </c>
      <c r="N40" s="18">
        <f t="shared" si="1"/>
        <v>0.26257270962106127</v>
      </c>
      <c r="O40" s="18">
        <f t="shared" si="1"/>
        <v>0</v>
      </c>
      <c r="P40" s="18">
        <f t="shared" si="1"/>
        <v>0</v>
      </c>
    </row>
    <row r="41" spans="1:16" ht="15" customHeight="1" x14ac:dyDescent="0.2">
      <c r="A41" s="12">
        <v>39</v>
      </c>
      <c r="B41" s="13" t="s">
        <v>170</v>
      </c>
      <c r="C41" s="14" t="s">
        <v>53</v>
      </c>
      <c r="D41" s="15">
        <v>1679787</v>
      </c>
      <c r="E41" s="15">
        <v>299436</v>
      </c>
      <c r="F41" s="15">
        <v>213376</v>
      </c>
      <c r="G41" s="15">
        <v>955979</v>
      </c>
      <c r="H41" s="15">
        <v>0</v>
      </c>
      <c r="I41" s="15">
        <v>0</v>
      </c>
      <c r="J41" s="16">
        <v>3148578</v>
      </c>
      <c r="K41" s="17">
        <f t="shared" si="1"/>
        <v>0.53350655438740913</v>
      </c>
      <c r="L41" s="18">
        <f t="shared" si="1"/>
        <v>9.5101979369734524E-2</v>
      </c>
      <c r="M41" s="18">
        <f t="shared" si="1"/>
        <v>6.7769005563781487E-2</v>
      </c>
      <c r="N41" s="18">
        <f t="shared" si="1"/>
        <v>0.30362246067907483</v>
      </c>
      <c r="O41" s="18">
        <f t="shared" si="1"/>
        <v>0</v>
      </c>
      <c r="P41" s="18">
        <f t="shared" si="1"/>
        <v>0</v>
      </c>
    </row>
    <row r="42" spans="1:16" ht="15" customHeight="1" x14ac:dyDescent="0.2">
      <c r="A42" s="19">
        <v>40</v>
      </c>
      <c r="B42" s="20" t="s">
        <v>170</v>
      </c>
      <c r="C42" s="21" t="s">
        <v>54</v>
      </c>
      <c r="D42" s="22">
        <v>2651706</v>
      </c>
      <c r="E42" s="22">
        <v>1013569</v>
      </c>
      <c r="F42" s="22">
        <v>1679367</v>
      </c>
      <c r="G42" s="22">
        <v>14739291</v>
      </c>
      <c r="H42" s="22">
        <v>0</v>
      </c>
      <c r="I42" s="22">
        <v>85219</v>
      </c>
      <c r="J42" s="23">
        <v>20169152</v>
      </c>
      <c r="K42" s="24">
        <f t="shared" si="1"/>
        <v>0.13147335098669494</v>
      </c>
      <c r="L42" s="25">
        <f t="shared" si="1"/>
        <v>5.0253426619026917E-2</v>
      </c>
      <c r="M42" s="25">
        <f t="shared" si="1"/>
        <v>8.3264135249712032E-2</v>
      </c>
      <c r="N42" s="25">
        <f t="shared" si="1"/>
        <v>0.73078387232145403</v>
      </c>
      <c r="O42" s="25">
        <f t="shared" si="1"/>
        <v>0</v>
      </c>
      <c r="P42" s="25">
        <f t="shared" si="1"/>
        <v>4.2252148231120478E-3</v>
      </c>
    </row>
    <row r="43" spans="1:16" ht="15" customHeight="1" x14ac:dyDescent="0.2">
      <c r="A43" s="5">
        <v>41</v>
      </c>
      <c r="B43" s="6" t="s">
        <v>170</v>
      </c>
      <c r="C43" s="7" t="s">
        <v>55</v>
      </c>
      <c r="D43" s="8">
        <v>894365</v>
      </c>
      <c r="E43" s="8">
        <v>83702</v>
      </c>
      <c r="F43" s="8">
        <v>41988</v>
      </c>
      <c r="G43" s="8">
        <v>721613</v>
      </c>
      <c r="H43" s="8">
        <v>0</v>
      </c>
      <c r="I43" s="8">
        <v>0</v>
      </c>
      <c r="J43" s="9">
        <v>1741668</v>
      </c>
      <c r="K43" s="10">
        <f t="shared" si="1"/>
        <v>0.51351061166651735</v>
      </c>
      <c r="L43" s="11">
        <f t="shared" si="1"/>
        <v>4.8058527802083979E-2</v>
      </c>
      <c r="M43" s="11">
        <f t="shared" si="1"/>
        <v>2.4107924127904974E-2</v>
      </c>
      <c r="N43" s="11">
        <f t="shared" si="1"/>
        <v>0.41432293640349366</v>
      </c>
      <c r="O43" s="11">
        <f t="shared" si="1"/>
        <v>0</v>
      </c>
      <c r="P43" s="11">
        <f t="shared" si="1"/>
        <v>0</v>
      </c>
    </row>
    <row r="44" spans="1:16" ht="15" customHeight="1" x14ac:dyDescent="0.2">
      <c r="A44" s="12">
        <v>42</v>
      </c>
      <c r="B44" s="13" t="s">
        <v>170</v>
      </c>
      <c r="C44" s="14" t="s">
        <v>56</v>
      </c>
      <c r="D44" s="15">
        <v>1663395</v>
      </c>
      <c r="E44" s="15">
        <v>141083</v>
      </c>
      <c r="F44" s="15">
        <v>246118</v>
      </c>
      <c r="G44" s="15">
        <v>1260642</v>
      </c>
      <c r="H44" s="15">
        <v>0</v>
      </c>
      <c r="I44" s="15">
        <v>1350</v>
      </c>
      <c r="J44" s="16">
        <v>3312588</v>
      </c>
      <c r="K44" s="17">
        <f t="shared" si="1"/>
        <v>0.50214364116515542</v>
      </c>
      <c r="L44" s="18">
        <f t="shared" si="1"/>
        <v>4.2589962893061259E-2</v>
      </c>
      <c r="M44" s="18">
        <f t="shared" si="1"/>
        <v>7.4297799786752841E-2</v>
      </c>
      <c r="N44" s="18">
        <f t="shared" si="1"/>
        <v>0.38056105981184501</v>
      </c>
      <c r="O44" s="18">
        <f t="shared" si="1"/>
        <v>0</v>
      </c>
      <c r="P44" s="18">
        <f t="shared" si="1"/>
        <v>4.0753634318544898E-4</v>
      </c>
    </row>
    <row r="45" spans="1:16" ht="15" customHeight="1" x14ac:dyDescent="0.2">
      <c r="A45" s="12">
        <v>43</v>
      </c>
      <c r="B45" s="13" t="s">
        <v>170</v>
      </c>
      <c r="C45" s="14" t="s">
        <v>57</v>
      </c>
      <c r="D45" s="15">
        <v>1297182</v>
      </c>
      <c r="E45" s="15">
        <v>1326917</v>
      </c>
      <c r="F45" s="15">
        <v>182067</v>
      </c>
      <c r="G45" s="15">
        <v>3093070</v>
      </c>
      <c r="H45" s="15">
        <v>0</v>
      </c>
      <c r="I45" s="15">
        <v>3821</v>
      </c>
      <c r="J45" s="16">
        <v>5903057</v>
      </c>
      <c r="K45" s="17">
        <f t="shared" si="1"/>
        <v>0.21974749693252157</v>
      </c>
      <c r="L45" s="18">
        <f t="shared" si="1"/>
        <v>0.22478471747774076</v>
      </c>
      <c r="M45" s="18">
        <f t="shared" si="1"/>
        <v>3.0842832789857864E-2</v>
      </c>
      <c r="N45" s="18">
        <f t="shared" si="1"/>
        <v>0.5239776610661222</v>
      </c>
      <c r="O45" s="18">
        <f t="shared" si="1"/>
        <v>0</v>
      </c>
      <c r="P45" s="18">
        <f t="shared" si="1"/>
        <v>6.4729173375761069E-4</v>
      </c>
    </row>
    <row r="46" spans="1:16" ht="15" customHeight="1" x14ac:dyDescent="0.2">
      <c r="A46" s="12">
        <v>44</v>
      </c>
      <c r="B46" s="13" t="s">
        <v>171</v>
      </c>
      <c r="C46" s="14" t="s">
        <v>58</v>
      </c>
      <c r="D46" s="15">
        <v>5984936</v>
      </c>
      <c r="E46" s="15">
        <v>427886</v>
      </c>
      <c r="F46" s="15">
        <v>539321</v>
      </c>
      <c r="G46" s="15">
        <v>1995741</v>
      </c>
      <c r="H46" s="15">
        <v>0</v>
      </c>
      <c r="I46" s="15">
        <v>0</v>
      </c>
      <c r="J46" s="16">
        <v>8947884</v>
      </c>
      <c r="K46" s="17">
        <f t="shared" si="1"/>
        <v>0.66886606934108672</v>
      </c>
      <c r="L46" s="18">
        <f t="shared" si="1"/>
        <v>4.7819797395674775E-2</v>
      </c>
      <c r="M46" s="18">
        <f t="shared" si="1"/>
        <v>6.0273579764780143E-2</v>
      </c>
      <c r="N46" s="18">
        <f t="shared" si="1"/>
        <v>0.22304055349845842</v>
      </c>
      <c r="O46" s="18">
        <f t="shared" si="1"/>
        <v>0</v>
      </c>
      <c r="P46" s="18">
        <f t="shared" si="1"/>
        <v>0</v>
      </c>
    </row>
    <row r="47" spans="1:16" ht="15" customHeight="1" x14ac:dyDescent="0.2">
      <c r="A47" s="19">
        <v>45</v>
      </c>
      <c r="B47" s="20" t="s">
        <v>170</v>
      </c>
      <c r="C47" s="21" t="s">
        <v>59</v>
      </c>
      <c r="D47" s="22">
        <v>6445958</v>
      </c>
      <c r="E47" s="22">
        <v>388624</v>
      </c>
      <c r="F47" s="22">
        <v>243649</v>
      </c>
      <c r="G47" s="22">
        <v>2452756</v>
      </c>
      <c r="H47" s="22">
        <v>0</v>
      </c>
      <c r="I47" s="22">
        <v>337546</v>
      </c>
      <c r="J47" s="23">
        <v>9868533</v>
      </c>
      <c r="K47" s="24">
        <f t="shared" si="1"/>
        <v>0.65318300095870374</v>
      </c>
      <c r="L47" s="25">
        <f t="shared" si="1"/>
        <v>3.9380118605267876E-2</v>
      </c>
      <c r="M47" s="25">
        <f t="shared" si="1"/>
        <v>2.468948525581259E-2</v>
      </c>
      <c r="N47" s="25">
        <f t="shared" si="1"/>
        <v>0.24854312186015895</v>
      </c>
      <c r="O47" s="25">
        <f t="shared" si="1"/>
        <v>0</v>
      </c>
      <c r="P47" s="25">
        <f t="shared" si="1"/>
        <v>3.4204273320056794E-2</v>
      </c>
    </row>
    <row r="48" spans="1:16" ht="15" customHeight="1" x14ac:dyDescent="0.2">
      <c r="A48" s="5">
        <v>46</v>
      </c>
      <c r="B48" s="6" t="s">
        <v>170</v>
      </c>
      <c r="C48" s="7" t="s">
        <v>60</v>
      </c>
      <c r="D48" s="8">
        <v>653095</v>
      </c>
      <c r="E48" s="8">
        <v>51364</v>
      </c>
      <c r="F48" s="8">
        <v>149085</v>
      </c>
      <c r="G48" s="8">
        <v>365831</v>
      </c>
      <c r="H48" s="8">
        <v>0</v>
      </c>
      <c r="I48" s="8">
        <v>199300</v>
      </c>
      <c r="J48" s="9">
        <v>1418675</v>
      </c>
      <c r="K48" s="10">
        <f t="shared" si="1"/>
        <v>0.46035561351260862</v>
      </c>
      <c r="L48" s="11">
        <f t="shared" si="1"/>
        <v>3.6205614393712442E-2</v>
      </c>
      <c r="M48" s="11">
        <f t="shared" si="1"/>
        <v>0.10508749361199711</v>
      </c>
      <c r="N48" s="11">
        <f t="shared" si="1"/>
        <v>0.25786808113204224</v>
      </c>
      <c r="O48" s="11">
        <f t="shared" si="1"/>
        <v>0</v>
      </c>
      <c r="P48" s="11">
        <f t="shared" si="1"/>
        <v>0.14048319734963963</v>
      </c>
    </row>
    <row r="49" spans="1:16" ht="15" customHeight="1" x14ac:dyDescent="0.2">
      <c r="A49" s="12">
        <v>47</v>
      </c>
      <c r="B49" s="13" t="s">
        <v>170</v>
      </c>
      <c r="C49" s="14" t="s">
        <v>61</v>
      </c>
      <c r="D49" s="15">
        <v>3631260</v>
      </c>
      <c r="E49" s="15">
        <v>149143</v>
      </c>
      <c r="F49" s="15">
        <v>269418</v>
      </c>
      <c r="G49" s="15">
        <v>2623733</v>
      </c>
      <c r="H49" s="15">
        <v>0</v>
      </c>
      <c r="I49" s="15">
        <v>0</v>
      </c>
      <c r="J49" s="16">
        <v>6673554</v>
      </c>
      <c r="K49" s="17">
        <f t="shared" si="1"/>
        <v>0.54412686253831166</v>
      </c>
      <c r="L49" s="18">
        <f t="shared" si="1"/>
        <v>2.2348361907313555E-2</v>
      </c>
      <c r="M49" s="18">
        <f t="shared" si="1"/>
        <v>4.0370992727413312E-2</v>
      </c>
      <c r="N49" s="18">
        <f t="shared" si="1"/>
        <v>0.39315378282696145</v>
      </c>
      <c r="O49" s="18">
        <f t="shared" si="1"/>
        <v>0</v>
      </c>
      <c r="P49" s="18">
        <f t="shared" si="1"/>
        <v>0</v>
      </c>
    </row>
    <row r="50" spans="1:16" ht="15" customHeight="1" x14ac:dyDescent="0.2">
      <c r="A50" s="12">
        <v>48</v>
      </c>
      <c r="B50" s="13" t="s">
        <v>170</v>
      </c>
      <c r="C50" s="14" t="s">
        <v>62</v>
      </c>
      <c r="D50" s="15">
        <v>3793579</v>
      </c>
      <c r="E50" s="15">
        <v>313798</v>
      </c>
      <c r="F50" s="15">
        <v>596587</v>
      </c>
      <c r="G50" s="15">
        <v>1559450</v>
      </c>
      <c r="H50" s="15">
        <v>0</v>
      </c>
      <c r="I50" s="15">
        <v>0</v>
      </c>
      <c r="J50" s="16">
        <v>6263414</v>
      </c>
      <c r="K50" s="17">
        <f t="shared" si="1"/>
        <v>0.60567272097932534</v>
      </c>
      <c r="L50" s="18">
        <f t="shared" si="1"/>
        <v>5.0100153047523285E-2</v>
      </c>
      <c r="M50" s="18">
        <f t="shared" si="1"/>
        <v>9.5249491730867539E-2</v>
      </c>
      <c r="N50" s="18">
        <f t="shared" si="1"/>
        <v>0.24897763424228384</v>
      </c>
      <c r="O50" s="18">
        <f t="shared" si="1"/>
        <v>0</v>
      </c>
      <c r="P50" s="18">
        <f t="shared" si="1"/>
        <v>0</v>
      </c>
    </row>
    <row r="51" spans="1:16" ht="15" customHeight="1" x14ac:dyDescent="0.2">
      <c r="A51" s="12">
        <v>49</v>
      </c>
      <c r="B51" s="13" t="s">
        <v>171</v>
      </c>
      <c r="C51" s="14" t="s">
        <v>63</v>
      </c>
      <c r="D51" s="15">
        <v>4951752</v>
      </c>
      <c r="E51" s="15">
        <v>484717</v>
      </c>
      <c r="F51" s="15">
        <v>573976</v>
      </c>
      <c r="G51" s="15">
        <v>4211961</v>
      </c>
      <c r="H51" s="15">
        <v>0</v>
      </c>
      <c r="I51" s="15">
        <v>0</v>
      </c>
      <c r="J51" s="16">
        <v>10222406</v>
      </c>
      <c r="K51" s="17">
        <f t="shared" si="1"/>
        <v>0.48440181303696994</v>
      </c>
      <c r="L51" s="18">
        <f t="shared" si="1"/>
        <v>4.7417114914042741E-2</v>
      </c>
      <c r="M51" s="18">
        <f t="shared" si="1"/>
        <v>5.6148816628883651E-2</v>
      </c>
      <c r="N51" s="18">
        <f t="shared" si="1"/>
        <v>0.41203225542010363</v>
      </c>
      <c r="O51" s="18">
        <f t="shared" si="1"/>
        <v>0</v>
      </c>
      <c r="P51" s="18">
        <f t="shared" si="1"/>
        <v>0</v>
      </c>
    </row>
    <row r="52" spans="1:16" ht="15" customHeight="1" x14ac:dyDescent="0.2">
      <c r="A52" s="19">
        <v>50</v>
      </c>
      <c r="B52" s="20" t="s">
        <v>170</v>
      </c>
      <c r="C52" s="21" t="s">
        <v>64</v>
      </c>
      <c r="D52" s="22">
        <v>3744086</v>
      </c>
      <c r="E52" s="22">
        <v>284677</v>
      </c>
      <c r="F52" s="22">
        <v>215012</v>
      </c>
      <c r="G52" s="22">
        <v>2181910</v>
      </c>
      <c r="H52" s="22">
        <v>0</v>
      </c>
      <c r="I52" s="22">
        <v>0</v>
      </c>
      <c r="J52" s="23">
        <v>6425685</v>
      </c>
      <c r="K52" s="24">
        <f t="shared" si="1"/>
        <v>0.58267499885226248</v>
      </c>
      <c r="L52" s="25">
        <f t="shared" si="1"/>
        <v>4.4302980927325257E-2</v>
      </c>
      <c r="M52" s="25">
        <f t="shared" si="1"/>
        <v>3.346133525063865E-2</v>
      </c>
      <c r="N52" s="25">
        <f t="shared" si="1"/>
        <v>0.33956068496977365</v>
      </c>
      <c r="O52" s="25">
        <f t="shared" si="1"/>
        <v>0</v>
      </c>
      <c r="P52" s="25">
        <f t="shared" si="1"/>
        <v>0</v>
      </c>
    </row>
    <row r="53" spans="1:16" ht="15" customHeight="1" x14ac:dyDescent="0.2">
      <c r="A53" s="5">
        <v>51</v>
      </c>
      <c r="B53" s="6" t="s">
        <v>170</v>
      </c>
      <c r="C53" s="7" t="s">
        <v>65</v>
      </c>
      <c r="D53" s="8">
        <v>4806248</v>
      </c>
      <c r="E53" s="8">
        <v>434803</v>
      </c>
      <c r="F53" s="8">
        <v>364108</v>
      </c>
      <c r="G53" s="8">
        <v>2413764</v>
      </c>
      <c r="H53" s="8">
        <v>0</v>
      </c>
      <c r="I53" s="8">
        <v>3625</v>
      </c>
      <c r="J53" s="9">
        <v>8022548</v>
      </c>
      <c r="K53" s="10">
        <f t="shared" si="1"/>
        <v>0.59909245790738808</v>
      </c>
      <c r="L53" s="11">
        <f t="shared" si="1"/>
        <v>5.4197619010818009E-2</v>
      </c>
      <c r="M53" s="11">
        <f t="shared" si="1"/>
        <v>4.5385580740682385E-2</v>
      </c>
      <c r="N53" s="11">
        <f t="shared" si="1"/>
        <v>0.30087249088444218</v>
      </c>
      <c r="O53" s="11">
        <f t="shared" si="1"/>
        <v>0</v>
      </c>
      <c r="P53" s="11">
        <f t="shared" si="1"/>
        <v>4.5185145666937736E-4</v>
      </c>
    </row>
    <row r="54" spans="1:16" ht="15" customHeight="1" x14ac:dyDescent="0.2">
      <c r="A54" s="12">
        <v>52</v>
      </c>
      <c r="B54" s="13" t="s">
        <v>170</v>
      </c>
      <c r="C54" s="14" t="s">
        <v>66</v>
      </c>
      <c r="D54" s="15">
        <v>13232750</v>
      </c>
      <c r="E54" s="15">
        <v>1424456</v>
      </c>
      <c r="F54" s="15">
        <v>1234047</v>
      </c>
      <c r="G54" s="15">
        <v>6638577</v>
      </c>
      <c r="H54" s="15">
        <v>0</v>
      </c>
      <c r="I54" s="15">
        <v>0</v>
      </c>
      <c r="J54" s="16">
        <v>22529830</v>
      </c>
      <c r="K54" s="17">
        <f t="shared" si="1"/>
        <v>0.58734353521531235</v>
      </c>
      <c r="L54" s="18">
        <f t="shared" si="1"/>
        <v>6.3225332814317733E-2</v>
      </c>
      <c r="M54" s="18">
        <f t="shared" si="1"/>
        <v>5.477391529363515E-2</v>
      </c>
      <c r="N54" s="18">
        <f t="shared" si="1"/>
        <v>0.29465721667673478</v>
      </c>
      <c r="O54" s="18">
        <f t="shared" si="1"/>
        <v>0</v>
      </c>
      <c r="P54" s="18">
        <f t="shared" si="1"/>
        <v>0</v>
      </c>
    </row>
    <row r="55" spans="1:16" ht="15" customHeight="1" x14ac:dyDescent="0.2">
      <c r="A55" s="12">
        <v>53</v>
      </c>
      <c r="B55" s="13" t="s">
        <v>171</v>
      </c>
      <c r="C55" s="14" t="s">
        <v>67</v>
      </c>
      <c r="D55" s="15">
        <v>5760871</v>
      </c>
      <c r="E55" s="15">
        <v>685288</v>
      </c>
      <c r="F55" s="15">
        <v>2414334</v>
      </c>
      <c r="G55" s="15">
        <v>6330856</v>
      </c>
      <c r="H55" s="15">
        <v>0</v>
      </c>
      <c r="I55" s="15">
        <v>1585021</v>
      </c>
      <c r="J55" s="16">
        <v>16776370</v>
      </c>
      <c r="K55" s="17">
        <f t="shared" si="1"/>
        <v>0.34339198527452602</v>
      </c>
      <c r="L55" s="18">
        <f t="shared" si="1"/>
        <v>4.0848407611420112E-2</v>
      </c>
      <c r="M55" s="18">
        <f t="shared" si="1"/>
        <v>0.14391277731714311</v>
      </c>
      <c r="N55" s="18">
        <f t="shared" si="1"/>
        <v>0.37736745195772387</v>
      </c>
      <c r="O55" s="18">
        <f t="shared" si="1"/>
        <v>0</v>
      </c>
      <c r="P55" s="18">
        <f t="shared" si="1"/>
        <v>9.4479377839186904E-2</v>
      </c>
    </row>
    <row r="56" spans="1:16" ht="15" customHeight="1" x14ac:dyDescent="0.2">
      <c r="A56" s="12">
        <v>54</v>
      </c>
      <c r="B56" s="13" t="s">
        <v>170</v>
      </c>
      <c r="C56" s="14" t="s">
        <v>68</v>
      </c>
      <c r="D56" s="15">
        <v>663586</v>
      </c>
      <c r="E56" s="15">
        <v>32945</v>
      </c>
      <c r="F56" s="15">
        <v>61297</v>
      </c>
      <c r="G56" s="15">
        <v>272166</v>
      </c>
      <c r="H56" s="15">
        <v>0</v>
      </c>
      <c r="I56" s="15">
        <v>0</v>
      </c>
      <c r="J56" s="16">
        <v>1029994</v>
      </c>
      <c r="K56" s="17">
        <f t="shared" si="1"/>
        <v>0.64426200540974021</v>
      </c>
      <c r="L56" s="18">
        <f t="shared" si="1"/>
        <v>3.1985623217222627E-2</v>
      </c>
      <c r="M56" s="18">
        <f t="shared" si="1"/>
        <v>5.9511997157264997E-2</v>
      </c>
      <c r="N56" s="18">
        <f t="shared" ref="N56:P119" si="2">IFERROR(G56/$J56,0)</f>
        <v>0.26424037421577212</v>
      </c>
      <c r="O56" s="18">
        <f t="shared" si="2"/>
        <v>0</v>
      </c>
      <c r="P56" s="18">
        <f t="shared" si="2"/>
        <v>0</v>
      </c>
    </row>
    <row r="57" spans="1:16" ht="15" customHeight="1" x14ac:dyDescent="0.2">
      <c r="A57" s="19">
        <v>55</v>
      </c>
      <c r="B57" s="20" t="s">
        <v>170</v>
      </c>
      <c r="C57" s="21" t="s">
        <v>69</v>
      </c>
      <c r="D57" s="22">
        <v>7191562</v>
      </c>
      <c r="E57" s="22">
        <v>257924</v>
      </c>
      <c r="F57" s="22">
        <v>381881</v>
      </c>
      <c r="G57" s="22">
        <v>3819674</v>
      </c>
      <c r="H57" s="22">
        <v>0</v>
      </c>
      <c r="I57" s="22">
        <v>0</v>
      </c>
      <c r="J57" s="23">
        <v>11651041</v>
      </c>
      <c r="K57" s="24">
        <f t="shared" ref="K57:M120" si="3">IFERROR(D57/$J57,0)</f>
        <v>0.61724630442893469</v>
      </c>
      <c r="L57" s="25">
        <f t="shared" si="3"/>
        <v>2.2137421025297224E-2</v>
      </c>
      <c r="M57" s="25">
        <f t="shared" si="3"/>
        <v>3.2776556189270986E-2</v>
      </c>
      <c r="N57" s="25">
        <f t="shared" si="2"/>
        <v>0.32783971835649706</v>
      </c>
      <c r="O57" s="25">
        <f t="shared" si="2"/>
        <v>0</v>
      </c>
      <c r="P57" s="25">
        <f t="shared" si="2"/>
        <v>0</v>
      </c>
    </row>
    <row r="58" spans="1:16" ht="15" customHeight="1" x14ac:dyDescent="0.2">
      <c r="A58" s="5">
        <v>56</v>
      </c>
      <c r="B58" s="6" t="s">
        <v>170</v>
      </c>
      <c r="C58" s="7" t="s">
        <v>70</v>
      </c>
      <c r="D58" s="8">
        <v>718997</v>
      </c>
      <c r="E58" s="8">
        <v>150572</v>
      </c>
      <c r="F58" s="8">
        <v>498210</v>
      </c>
      <c r="G58" s="8">
        <v>952698</v>
      </c>
      <c r="H58" s="8">
        <v>0</v>
      </c>
      <c r="I58" s="8">
        <v>0</v>
      </c>
      <c r="J58" s="9">
        <v>2320477</v>
      </c>
      <c r="K58" s="10">
        <f t="shared" si="3"/>
        <v>0.30984879401950549</v>
      </c>
      <c r="L58" s="11">
        <f t="shared" si="3"/>
        <v>6.4888382862661423E-2</v>
      </c>
      <c r="M58" s="11">
        <f t="shared" si="3"/>
        <v>0.21470154627690771</v>
      </c>
      <c r="N58" s="11">
        <f t="shared" si="2"/>
        <v>0.41056127684092536</v>
      </c>
      <c r="O58" s="11">
        <f t="shared" si="2"/>
        <v>0</v>
      </c>
      <c r="P58" s="11">
        <f t="shared" si="2"/>
        <v>0</v>
      </c>
    </row>
    <row r="59" spans="1:16" ht="15" customHeight="1" x14ac:dyDescent="0.2">
      <c r="A59" s="12">
        <v>57</v>
      </c>
      <c r="B59" s="13" t="s">
        <v>170</v>
      </c>
      <c r="C59" s="14" t="s">
        <v>71</v>
      </c>
      <c r="D59" s="15">
        <v>4002889</v>
      </c>
      <c r="E59" s="15">
        <v>473990</v>
      </c>
      <c r="F59" s="15">
        <v>28913</v>
      </c>
      <c r="G59" s="15">
        <v>3316260</v>
      </c>
      <c r="H59" s="15">
        <v>0</v>
      </c>
      <c r="I59" s="15">
        <v>0</v>
      </c>
      <c r="J59" s="16">
        <v>7822052</v>
      </c>
      <c r="K59" s="17">
        <f t="shared" si="3"/>
        <v>0.51174410499955769</v>
      </c>
      <c r="L59" s="18">
        <f t="shared" si="3"/>
        <v>6.0596631165325925E-2</v>
      </c>
      <c r="M59" s="18">
        <f t="shared" si="3"/>
        <v>3.6963446420453356E-3</v>
      </c>
      <c r="N59" s="18">
        <f t="shared" si="2"/>
        <v>0.42396291919307105</v>
      </c>
      <c r="O59" s="18">
        <f t="shared" si="2"/>
        <v>0</v>
      </c>
      <c r="P59" s="18">
        <f t="shared" si="2"/>
        <v>0</v>
      </c>
    </row>
    <row r="60" spans="1:16" ht="15" customHeight="1" x14ac:dyDescent="0.2">
      <c r="A60" s="12">
        <v>58</v>
      </c>
      <c r="B60" s="13" t="s">
        <v>170</v>
      </c>
      <c r="C60" s="14" t="s">
        <v>72</v>
      </c>
      <c r="D60" s="15">
        <v>4229753</v>
      </c>
      <c r="E60" s="15">
        <v>319627</v>
      </c>
      <c r="F60" s="15">
        <v>428637</v>
      </c>
      <c r="G60" s="15">
        <v>3115623</v>
      </c>
      <c r="H60" s="15">
        <v>0</v>
      </c>
      <c r="I60" s="15">
        <v>1154235</v>
      </c>
      <c r="J60" s="16">
        <v>9247875</v>
      </c>
      <c r="K60" s="17">
        <f t="shared" si="3"/>
        <v>0.45737566738304747</v>
      </c>
      <c r="L60" s="18">
        <f t="shared" si="3"/>
        <v>3.4562210237486991E-2</v>
      </c>
      <c r="M60" s="18">
        <f t="shared" si="3"/>
        <v>4.6349783058270144E-2</v>
      </c>
      <c r="N60" s="18">
        <f t="shared" si="2"/>
        <v>0.33690150439965938</v>
      </c>
      <c r="O60" s="18">
        <f t="shared" si="2"/>
        <v>0</v>
      </c>
      <c r="P60" s="18">
        <f t="shared" si="2"/>
        <v>0.12481083492153602</v>
      </c>
    </row>
    <row r="61" spans="1:16" ht="15" customHeight="1" x14ac:dyDescent="0.2">
      <c r="A61" s="12">
        <v>59</v>
      </c>
      <c r="B61" s="13" t="s">
        <v>170</v>
      </c>
      <c r="C61" s="14" t="s">
        <v>73</v>
      </c>
      <c r="D61" s="15">
        <v>1908794</v>
      </c>
      <c r="E61" s="15">
        <v>229466</v>
      </c>
      <c r="F61" s="15">
        <v>411077</v>
      </c>
      <c r="G61" s="15">
        <v>1917063</v>
      </c>
      <c r="H61" s="15">
        <v>0</v>
      </c>
      <c r="I61" s="15">
        <v>0</v>
      </c>
      <c r="J61" s="16">
        <v>4466400</v>
      </c>
      <c r="K61" s="17">
        <f t="shared" si="3"/>
        <v>0.42736745477341931</v>
      </c>
      <c r="L61" s="18">
        <f t="shared" si="3"/>
        <v>5.1376052301629949E-2</v>
      </c>
      <c r="M61" s="18">
        <f t="shared" si="3"/>
        <v>9.2037658964714317E-2</v>
      </c>
      <c r="N61" s="18">
        <f t="shared" si="2"/>
        <v>0.42921883396023641</v>
      </c>
      <c r="O61" s="18">
        <f t="shared" si="2"/>
        <v>0</v>
      </c>
      <c r="P61" s="18">
        <f t="shared" si="2"/>
        <v>0</v>
      </c>
    </row>
    <row r="62" spans="1:16" ht="15" customHeight="1" x14ac:dyDescent="0.2">
      <c r="A62" s="19">
        <v>60</v>
      </c>
      <c r="B62" s="20" t="s">
        <v>170</v>
      </c>
      <c r="C62" s="21" t="s">
        <v>74</v>
      </c>
      <c r="D62" s="22">
        <v>3059512</v>
      </c>
      <c r="E62" s="22">
        <v>209805</v>
      </c>
      <c r="F62" s="22">
        <v>428099</v>
      </c>
      <c r="G62" s="22">
        <v>2481324</v>
      </c>
      <c r="H62" s="22">
        <v>0</v>
      </c>
      <c r="I62" s="22">
        <v>48388</v>
      </c>
      <c r="J62" s="23">
        <v>6227128</v>
      </c>
      <c r="K62" s="24">
        <f t="shared" si="3"/>
        <v>0.49131991505554407</v>
      </c>
      <c r="L62" s="25">
        <f t="shared" si="3"/>
        <v>3.3692096902456475E-2</v>
      </c>
      <c r="M62" s="25">
        <f t="shared" si="3"/>
        <v>6.8747422567835448E-2</v>
      </c>
      <c r="N62" s="25">
        <f t="shared" si="2"/>
        <v>0.39847004911413414</v>
      </c>
      <c r="O62" s="25">
        <f t="shared" si="2"/>
        <v>0</v>
      </c>
      <c r="P62" s="25">
        <f t="shared" si="2"/>
        <v>7.7705163600298565E-3</v>
      </c>
    </row>
    <row r="63" spans="1:16" ht="15" customHeight="1" x14ac:dyDescent="0.2">
      <c r="A63" s="5">
        <v>61</v>
      </c>
      <c r="B63" s="6" t="s">
        <v>170</v>
      </c>
      <c r="C63" s="7" t="s">
        <v>75</v>
      </c>
      <c r="D63" s="8">
        <v>2040179</v>
      </c>
      <c r="E63" s="8">
        <v>272751</v>
      </c>
      <c r="F63" s="8">
        <v>133215</v>
      </c>
      <c r="G63" s="8">
        <v>1201283</v>
      </c>
      <c r="H63" s="8">
        <v>0</v>
      </c>
      <c r="I63" s="8">
        <v>0</v>
      </c>
      <c r="J63" s="9">
        <v>3647428</v>
      </c>
      <c r="K63" s="10">
        <f t="shared" si="3"/>
        <v>0.55934729897341362</v>
      </c>
      <c r="L63" s="11">
        <f t="shared" si="3"/>
        <v>7.4778994952059363E-2</v>
      </c>
      <c r="M63" s="11">
        <f t="shared" si="3"/>
        <v>3.6522996478614518E-2</v>
      </c>
      <c r="N63" s="11">
        <f t="shared" si="2"/>
        <v>0.32935070959591251</v>
      </c>
      <c r="O63" s="11">
        <f t="shared" si="2"/>
        <v>0</v>
      </c>
      <c r="P63" s="11">
        <f t="shared" si="2"/>
        <v>0</v>
      </c>
    </row>
    <row r="64" spans="1:16" ht="15" customHeight="1" x14ac:dyDescent="0.2">
      <c r="A64" s="12">
        <v>62</v>
      </c>
      <c r="B64" s="13" t="s">
        <v>170</v>
      </c>
      <c r="C64" s="14" t="s">
        <v>76</v>
      </c>
      <c r="D64" s="15">
        <v>1003720</v>
      </c>
      <c r="E64" s="15">
        <v>47487</v>
      </c>
      <c r="F64" s="15">
        <v>190911</v>
      </c>
      <c r="G64" s="15">
        <v>1383181</v>
      </c>
      <c r="H64" s="15">
        <v>0</v>
      </c>
      <c r="I64" s="15">
        <v>0</v>
      </c>
      <c r="J64" s="16">
        <v>2625299</v>
      </c>
      <c r="K64" s="17">
        <f t="shared" si="3"/>
        <v>0.38232597506036453</v>
      </c>
      <c r="L64" s="18">
        <f t="shared" si="3"/>
        <v>1.8088225379280606E-2</v>
      </c>
      <c r="M64" s="18">
        <f t="shared" si="3"/>
        <v>7.2719716877963234E-2</v>
      </c>
      <c r="N64" s="18">
        <f t="shared" si="2"/>
        <v>0.52686608268239166</v>
      </c>
      <c r="O64" s="18">
        <f t="shared" si="2"/>
        <v>0</v>
      </c>
      <c r="P64" s="18">
        <f t="shared" si="2"/>
        <v>0</v>
      </c>
    </row>
    <row r="65" spans="1:16" ht="15" customHeight="1" x14ac:dyDescent="0.2">
      <c r="A65" s="12">
        <v>63</v>
      </c>
      <c r="B65" s="13" t="s">
        <v>170</v>
      </c>
      <c r="C65" s="14" t="s">
        <v>77</v>
      </c>
      <c r="D65" s="15">
        <v>1486966</v>
      </c>
      <c r="E65" s="15">
        <v>136474</v>
      </c>
      <c r="F65" s="15">
        <v>15920</v>
      </c>
      <c r="G65" s="15">
        <v>385755</v>
      </c>
      <c r="H65" s="15">
        <v>0</v>
      </c>
      <c r="I65" s="15">
        <v>0</v>
      </c>
      <c r="J65" s="16">
        <v>2025115</v>
      </c>
      <c r="K65" s="17">
        <f t="shared" si="3"/>
        <v>0.73426249867291482</v>
      </c>
      <c r="L65" s="18">
        <f t="shared" si="3"/>
        <v>6.7390740772746233E-2</v>
      </c>
      <c r="M65" s="18">
        <f t="shared" si="3"/>
        <v>7.861281951889152E-3</v>
      </c>
      <c r="N65" s="18">
        <f t="shared" si="2"/>
        <v>0.19048547860244974</v>
      </c>
      <c r="O65" s="18">
        <f t="shared" si="2"/>
        <v>0</v>
      </c>
      <c r="P65" s="18">
        <f t="shared" si="2"/>
        <v>0</v>
      </c>
    </row>
    <row r="66" spans="1:16" ht="15" customHeight="1" x14ac:dyDescent="0.2">
      <c r="A66" s="12">
        <v>64</v>
      </c>
      <c r="B66" s="13" t="s">
        <v>170</v>
      </c>
      <c r="C66" s="14" t="s">
        <v>78</v>
      </c>
      <c r="D66" s="15">
        <v>1138043</v>
      </c>
      <c r="E66" s="15">
        <v>179079</v>
      </c>
      <c r="F66" s="15">
        <v>81684</v>
      </c>
      <c r="G66" s="15">
        <v>1011444</v>
      </c>
      <c r="H66" s="15">
        <v>0</v>
      </c>
      <c r="I66" s="15">
        <v>14820</v>
      </c>
      <c r="J66" s="16">
        <v>2425070</v>
      </c>
      <c r="K66" s="17">
        <f t="shared" si="3"/>
        <v>0.4692825361742135</v>
      </c>
      <c r="L66" s="18">
        <f t="shared" si="3"/>
        <v>7.3844878704532241E-2</v>
      </c>
      <c r="M66" s="18">
        <f t="shared" si="3"/>
        <v>3.3683151414185986E-2</v>
      </c>
      <c r="N66" s="18">
        <f t="shared" si="2"/>
        <v>0.41707826990561098</v>
      </c>
      <c r="O66" s="18">
        <f t="shared" si="2"/>
        <v>0</v>
      </c>
      <c r="P66" s="18">
        <f t="shared" si="2"/>
        <v>6.1111638014572775E-3</v>
      </c>
    </row>
    <row r="67" spans="1:16" ht="15" customHeight="1" x14ac:dyDescent="0.2">
      <c r="A67" s="19">
        <v>65</v>
      </c>
      <c r="B67" s="20" t="s">
        <v>170</v>
      </c>
      <c r="C67" s="21" t="s">
        <v>79</v>
      </c>
      <c r="D67" s="22">
        <v>889738</v>
      </c>
      <c r="E67" s="22">
        <v>373524</v>
      </c>
      <c r="F67" s="22">
        <v>815125</v>
      </c>
      <c r="G67" s="22">
        <v>6456414</v>
      </c>
      <c r="H67" s="22">
        <v>0</v>
      </c>
      <c r="I67" s="22">
        <v>39757</v>
      </c>
      <c r="J67" s="23">
        <v>8574558</v>
      </c>
      <c r="K67" s="24">
        <f t="shared" si="3"/>
        <v>0.10376488210820896</v>
      </c>
      <c r="L67" s="25">
        <f t="shared" si="3"/>
        <v>4.3561895551933988E-2</v>
      </c>
      <c r="M67" s="25">
        <f t="shared" si="3"/>
        <v>9.5063209089028267E-2</v>
      </c>
      <c r="N67" s="25">
        <f t="shared" si="2"/>
        <v>0.75297338941552439</v>
      </c>
      <c r="O67" s="25">
        <f t="shared" si="2"/>
        <v>0</v>
      </c>
      <c r="P67" s="25">
        <f t="shared" si="2"/>
        <v>4.6366238353043971E-3</v>
      </c>
    </row>
    <row r="68" spans="1:16" ht="15" customHeight="1" x14ac:dyDescent="0.2">
      <c r="A68" s="5">
        <v>66</v>
      </c>
      <c r="B68" s="6" t="s">
        <v>170</v>
      </c>
      <c r="C68" s="7" t="s">
        <v>80</v>
      </c>
      <c r="D68" s="8">
        <v>690670</v>
      </c>
      <c r="E68" s="8">
        <v>31411</v>
      </c>
      <c r="F68" s="8">
        <v>161172</v>
      </c>
      <c r="G68" s="8">
        <v>556805</v>
      </c>
      <c r="H68" s="8">
        <v>0</v>
      </c>
      <c r="I68" s="8">
        <v>0</v>
      </c>
      <c r="J68" s="9">
        <v>1440058</v>
      </c>
      <c r="K68" s="10">
        <f t="shared" si="3"/>
        <v>0.47961262671364624</v>
      </c>
      <c r="L68" s="11">
        <f t="shared" si="3"/>
        <v>2.1812315892832095E-2</v>
      </c>
      <c r="M68" s="11">
        <f t="shared" si="3"/>
        <v>0.11192049209129076</v>
      </c>
      <c r="N68" s="11">
        <f t="shared" si="2"/>
        <v>0.38665456530223086</v>
      </c>
      <c r="O68" s="11">
        <f t="shared" si="2"/>
        <v>0</v>
      </c>
      <c r="P68" s="11">
        <f t="shared" si="2"/>
        <v>0</v>
      </c>
    </row>
    <row r="69" spans="1:16" ht="15" customHeight="1" x14ac:dyDescent="0.2">
      <c r="A69" s="12">
        <v>67</v>
      </c>
      <c r="B69" s="13" t="s">
        <v>170</v>
      </c>
      <c r="C69" s="14" t="s">
        <v>81</v>
      </c>
      <c r="D69" s="15">
        <v>2233176</v>
      </c>
      <c r="E69" s="15">
        <v>104425</v>
      </c>
      <c r="F69" s="15">
        <v>42831</v>
      </c>
      <c r="G69" s="15">
        <v>1095913</v>
      </c>
      <c r="H69" s="15">
        <v>0</v>
      </c>
      <c r="I69" s="15">
        <v>0</v>
      </c>
      <c r="J69" s="16">
        <v>3476345</v>
      </c>
      <c r="K69" s="17">
        <f t="shared" si="3"/>
        <v>0.64239193750907919</v>
      </c>
      <c r="L69" s="18">
        <f t="shared" si="3"/>
        <v>3.0038733209736088E-2</v>
      </c>
      <c r="M69" s="18">
        <f t="shared" si="3"/>
        <v>1.232069889496008E-2</v>
      </c>
      <c r="N69" s="18">
        <f t="shared" si="2"/>
        <v>0.31524863038622464</v>
      </c>
      <c r="O69" s="18">
        <f t="shared" si="2"/>
        <v>0</v>
      </c>
      <c r="P69" s="18">
        <f t="shared" si="2"/>
        <v>0</v>
      </c>
    </row>
    <row r="70" spans="1:16" ht="15" customHeight="1" x14ac:dyDescent="0.2">
      <c r="A70" s="12">
        <v>68</v>
      </c>
      <c r="B70" s="13" t="s">
        <v>170</v>
      </c>
      <c r="C70" s="14" t="s">
        <v>82</v>
      </c>
      <c r="D70" s="15">
        <v>682920</v>
      </c>
      <c r="E70" s="15">
        <v>189717</v>
      </c>
      <c r="F70" s="15">
        <v>181880</v>
      </c>
      <c r="G70" s="15">
        <v>519054</v>
      </c>
      <c r="H70" s="15">
        <v>0</v>
      </c>
      <c r="I70" s="15">
        <v>0</v>
      </c>
      <c r="J70" s="16">
        <v>1573571</v>
      </c>
      <c r="K70" s="17">
        <f t="shared" si="3"/>
        <v>0.43399376323025779</v>
      </c>
      <c r="L70" s="18">
        <f t="shared" si="3"/>
        <v>0.12056462657229956</v>
      </c>
      <c r="M70" s="18">
        <f t="shared" si="3"/>
        <v>0.11558423483910163</v>
      </c>
      <c r="N70" s="18">
        <f t="shared" si="2"/>
        <v>0.32985737535834098</v>
      </c>
      <c r="O70" s="18">
        <f t="shared" si="2"/>
        <v>0</v>
      </c>
      <c r="P70" s="18">
        <f t="shared" si="2"/>
        <v>0</v>
      </c>
    </row>
    <row r="71" spans="1:16" ht="15" customHeight="1" x14ac:dyDescent="0.2">
      <c r="A71" s="12">
        <v>69</v>
      </c>
      <c r="B71" s="13" t="s">
        <v>171</v>
      </c>
      <c r="C71" s="14" t="s">
        <v>83</v>
      </c>
      <c r="D71" s="15">
        <v>1881003</v>
      </c>
      <c r="E71" s="15">
        <v>98180</v>
      </c>
      <c r="F71" s="15">
        <v>215745</v>
      </c>
      <c r="G71" s="15">
        <v>1028514</v>
      </c>
      <c r="H71" s="15">
        <v>0</v>
      </c>
      <c r="I71" s="15">
        <v>0</v>
      </c>
      <c r="J71" s="16">
        <v>3223442</v>
      </c>
      <c r="K71" s="17">
        <f t="shared" si="3"/>
        <v>0.58353865216126111</v>
      </c>
      <c r="L71" s="18">
        <f t="shared" si="3"/>
        <v>3.0458125196606609E-2</v>
      </c>
      <c r="M71" s="18">
        <f t="shared" si="3"/>
        <v>6.6930008357525897E-2</v>
      </c>
      <c r="N71" s="18">
        <f t="shared" si="2"/>
        <v>0.31907321428460633</v>
      </c>
      <c r="O71" s="18">
        <f t="shared" si="2"/>
        <v>0</v>
      </c>
      <c r="P71" s="18">
        <f t="shared" si="2"/>
        <v>0</v>
      </c>
    </row>
    <row r="72" spans="1:16" ht="15" customHeight="1" x14ac:dyDescent="0.2">
      <c r="A72" s="19">
        <v>396</v>
      </c>
      <c r="B72" s="20"/>
      <c r="C72" s="21" t="s">
        <v>84</v>
      </c>
      <c r="D72" s="22">
        <v>20140450</v>
      </c>
      <c r="E72" s="22">
        <v>248196</v>
      </c>
      <c r="F72" s="22">
        <v>1717785</v>
      </c>
      <c r="G72" s="22">
        <v>2417567</v>
      </c>
      <c r="H72" s="22">
        <v>0</v>
      </c>
      <c r="I72" s="22">
        <v>0</v>
      </c>
      <c r="J72" s="23">
        <v>24523998</v>
      </c>
      <c r="K72" s="24">
        <f t="shared" si="3"/>
        <v>0.82125475625956257</v>
      </c>
      <c r="L72" s="25">
        <f t="shared" si="3"/>
        <v>1.0120535811493706E-2</v>
      </c>
      <c r="M72" s="25">
        <f t="shared" si="3"/>
        <v>7.0045063614831482E-2</v>
      </c>
      <c r="N72" s="25">
        <f t="shared" si="2"/>
        <v>9.8579644314112244E-2</v>
      </c>
      <c r="O72" s="25">
        <f t="shared" si="2"/>
        <v>0</v>
      </c>
      <c r="P72" s="25">
        <f t="shared" si="2"/>
        <v>0</v>
      </c>
    </row>
    <row r="73" spans="1:16" ht="15" customHeight="1" thickBot="1" x14ac:dyDescent="0.25">
      <c r="A73" s="26"/>
      <c r="B73" s="27"/>
      <c r="C73" s="28" t="s">
        <v>85</v>
      </c>
      <c r="D73" s="29">
        <f>SUM(D3:D72)</f>
        <v>327354205</v>
      </c>
      <c r="E73" s="29">
        <f t="shared" ref="E73:J73" si="4">SUM(E3:E72)</f>
        <v>27830000</v>
      </c>
      <c r="F73" s="29">
        <f t="shared" si="4"/>
        <v>46857530</v>
      </c>
      <c r="G73" s="29">
        <f t="shared" si="4"/>
        <v>207523303</v>
      </c>
      <c r="H73" s="29">
        <f t="shared" si="4"/>
        <v>528486</v>
      </c>
      <c r="I73" s="29">
        <f t="shared" si="4"/>
        <v>7615639</v>
      </c>
      <c r="J73" s="30">
        <f t="shared" si="4"/>
        <v>617709163</v>
      </c>
      <c r="K73" s="31">
        <f>IFERROR(D73/$J73,0)</f>
        <v>0.52994876004453895</v>
      </c>
      <c r="L73" s="32">
        <f>IFERROR(E73/$J73,0)</f>
        <v>4.5053565119285759E-2</v>
      </c>
      <c r="M73" s="32">
        <f t="shared" si="3"/>
        <v>7.5856944994031117E-2</v>
      </c>
      <c r="N73" s="32">
        <f t="shared" si="2"/>
        <v>0.33595632933811603</v>
      </c>
      <c r="O73" s="32">
        <f t="shared" si="2"/>
        <v>8.5555797397164396E-4</v>
      </c>
      <c r="P73" s="32">
        <f t="shared" si="2"/>
        <v>1.2328842530056495E-2</v>
      </c>
    </row>
    <row r="74" spans="1:16" ht="8.25" customHeight="1" thickTop="1" x14ac:dyDescent="0.2">
      <c r="A74" s="33"/>
      <c r="B74" s="34"/>
      <c r="C74" s="35"/>
      <c r="D74" s="35"/>
      <c r="E74" s="35"/>
      <c r="F74" s="35"/>
      <c r="G74" s="35"/>
      <c r="H74" s="35"/>
      <c r="I74" s="35"/>
      <c r="J74" s="36"/>
      <c r="K74" s="35"/>
      <c r="L74" s="35"/>
      <c r="M74" s="35"/>
      <c r="N74" s="35"/>
      <c r="O74" s="36"/>
      <c r="P74" s="36"/>
    </row>
    <row r="75" spans="1:16" ht="15" customHeight="1" x14ac:dyDescent="0.2">
      <c r="A75" s="12">
        <v>318001</v>
      </c>
      <c r="B75" s="13"/>
      <c r="C75" s="14" t="s">
        <v>86</v>
      </c>
      <c r="D75" s="15">
        <v>725732</v>
      </c>
      <c r="E75" s="15">
        <v>0</v>
      </c>
      <c r="F75" s="15">
        <v>0</v>
      </c>
      <c r="G75" s="15">
        <v>202288</v>
      </c>
      <c r="H75" s="15">
        <v>0</v>
      </c>
      <c r="I75" s="15">
        <v>0</v>
      </c>
      <c r="J75" s="16">
        <v>928020</v>
      </c>
      <c r="K75" s="17">
        <f t="shared" ref="K75:P78" si="5">IFERROR(D75/$J75,0)</f>
        <v>0.78202193918234519</v>
      </c>
      <c r="L75" s="18">
        <f t="shared" si="5"/>
        <v>0</v>
      </c>
      <c r="M75" s="18">
        <f t="shared" si="5"/>
        <v>0</v>
      </c>
      <c r="N75" s="18">
        <f t="shared" si="5"/>
        <v>0.21797806081765478</v>
      </c>
      <c r="O75" s="18">
        <f t="shared" si="5"/>
        <v>0</v>
      </c>
      <c r="P75" s="18">
        <f t="shared" si="5"/>
        <v>0</v>
      </c>
    </row>
    <row r="76" spans="1:16" ht="15" customHeight="1" x14ac:dyDescent="0.2">
      <c r="A76" s="12">
        <v>319001</v>
      </c>
      <c r="B76" s="13"/>
      <c r="C76" s="14" t="s">
        <v>87</v>
      </c>
      <c r="D76" s="15">
        <v>133771</v>
      </c>
      <c r="E76" s="15">
        <v>0</v>
      </c>
      <c r="F76" s="15">
        <v>8100</v>
      </c>
      <c r="G76" s="15">
        <v>97104</v>
      </c>
      <c r="H76" s="15">
        <v>0</v>
      </c>
      <c r="I76" s="15">
        <v>0</v>
      </c>
      <c r="J76" s="16">
        <v>238975</v>
      </c>
      <c r="K76" s="17">
        <f t="shared" si="5"/>
        <v>0.55976985040276184</v>
      </c>
      <c r="L76" s="18">
        <f t="shared" si="5"/>
        <v>0</v>
      </c>
      <c r="M76" s="18">
        <f t="shared" si="5"/>
        <v>3.3894758865990166E-2</v>
      </c>
      <c r="N76" s="18">
        <f t="shared" si="5"/>
        <v>0.40633539073124803</v>
      </c>
      <c r="O76" s="18">
        <f t="shared" si="5"/>
        <v>0</v>
      </c>
      <c r="P76" s="18">
        <f t="shared" si="5"/>
        <v>0</v>
      </c>
    </row>
    <row r="77" spans="1:16" ht="15" customHeight="1" x14ac:dyDescent="0.2">
      <c r="A77" s="19" t="s">
        <v>88</v>
      </c>
      <c r="B77" s="20"/>
      <c r="C77" s="21" t="s">
        <v>89</v>
      </c>
      <c r="D77" s="22">
        <v>553871</v>
      </c>
      <c r="E77" s="22">
        <v>2255</v>
      </c>
      <c r="F77" s="22">
        <v>35097</v>
      </c>
      <c r="G77" s="22">
        <v>0</v>
      </c>
      <c r="H77" s="22">
        <v>0</v>
      </c>
      <c r="I77" s="22">
        <v>0</v>
      </c>
      <c r="J77" s="23">
        <v>591223</v>
      </c>
      <c r="K77" s="24">
        <f t="shared" si="5"/>
        <v>0.93682248491685882</v>
      </c>
      <c r="L77" s="25">
        <f t="shared" si="5"/>
        <v>3.8141276641808588E-3</v>
      </c>
      <c r="M77" s="25">
        <f t="shared" si="5"/>
        <v>5.9363387418960356E-2</v>
      </c>
      <c r="N77" s="25">
        <f t="shared" si="5"/>
        <v>0</v>
      </c>
      <c r="O77" s="25">
        <f t="shared" si="5"/>
        <v>0</v>
      </c>
      <c r="P77" s="25">
        <f t="shared" si="5"/>
        <v>0</v>
      </c>
    </row>
    <row r="78" spans="1:16" ht="15" customHeight="1" thickBot="1" x14ac:dyDescent="0.25">
      <c r="A78" s="26"/>
      <c r="B78" s="27"/>
      <c r="C78" s="28" t="s">
        <v>90</v>
      </c>
      <c r="D78" s="29">
        <f>SUM(D75:D77)</f>
        <v>1413374</v>
      </c>
      <c r="E78" s="29">
        <f t="shared" ref="E78:J78" si="6">SUM(E75:E77)</f>
        <v>2255</v>
      </c>
      <c r="F78" s="29">
        <f t="shared" si="6"/>
        <v>43197</v>
      </c>
      <c r="G78" s="29">
        <f t="shared" si="6"/>
        <v>299392</v>
      </c>
      <c r="H78" s="29">
        <f t="shared" si="6"/>
        <v>0</v>
      </c>
      <c r="I78" s="29">
        <f t="shared" si="6"/>
        <v>0</v>
      </c>
      <c r="J78" s="30">
        <f t="shared" si="6"/>
        <v>1758218</v>
      </c>
      <c r="K78" s="31">
        <f t="shared" si="5"/>
        <v>0.80386732475722578</v>
      </c>
      <c r="L78" s="32">
        <f t="shared" si="5"/>
        <v>1.2825485804376932E-3</v>
      </c>
      <c r="M78" s="32">
        <f t="shared" si="5"/>
        <v>2.4568625733555224E-2</v>
      </c>
      <c r="N78" s="32">
        <f t="shared" si="5"/>
        <v>0.1702815009287813</v>
      </c>
      <c r="O78" s="32">
        <f t="shared" si="5"/>
        <v>0</v>
      </c>
      <c r="P78" s="32">
        <f t="shared" si="5"/>
        <v>0</v>
      </c>
    </row>
    <row r="79" spans="1:16" ht="8.25" customHeight="1" thickTop="1" x14ac:dyDescent="0.2">
      <c r="A79" s="33"/>
      <c r="B79" s="34"/>
      <c r="C79" s="35"/>
      <c r="D79" s="35"/>
      <c r="E79" s="35"/>
      <c r="F79" s="35"/>
      <c r="G79" s="35"/>
      <c r="H79" s="35"/>
      <c r="I79" s="35"/>
      <c r="J79" s="36"/>
      <c r="K79" s="35"/>
      <c r="L79" s="35"/>
      <c r="M79" s="35"/>
      <c r="N79" s="35"/>
      <c r="O79" s="36"/>
      <c r="P79" s="36"/>
    </row>
    <row r="80" spans="1:16" ht="15" customHeight="1" x14ac:dyDescent="0.2">
      <c r="A80" s="5">
        <v>321001</v>
      </c>
      <c r="B80" s="6"/>
      <c r="C80" s="7" t="s">
        <v>91</v>
      </c>
      <c r="D80" s="8">
        <v>153898</v>
      </c>
      <c r="E80" s="8">
        <v>1356</v>
      </c>
      <c r="F80" s="8">
        <v>16386</v>
      </c>
      <c r="G80" s="8">
        <v>240152</v>
      </c>
      <c r="H80" s="8">
        <v>0</v>
      </c>
      <c r="I80" s="8">
        <v>0</v>
      </c>
      <c r="J80" s="9">
        <v>411792</v>
      </c>
      <c r="K80" s="10">
        <f t="shared" ref="K80:P120" si="7">IFERROR(D80/$J80,0)</f>
        <v>0.37372751291914363</v>
      </c>
      <c r="L80" s="11">
        <f t="shared" si="7"/>
        <v>3.2929245832847651E-3</v>
      </c>
      <c r="M80" s="11">
        <f t="shared" si="7"/>
        <v>3.9791933791817231E-2</v>
      </c>
      <c r="N80" s="11">
        <f t="shared" si="7"/>
        <v>0.58318762870575436</v>
      </c>
      <c r="O80" s="11">
        <f t="shared" si="7"/>
        <v>0</v>
      </c>
      <c r="P80" s="11">
        <f t="shared" si="7"/>
        <v>0</v>
      </c>
    </row>
    <row r="81" spans="1:16" ht="15" customHeight="1" x14ac:dyDescent="0.2">
      <c r="A81" s="12">
        <v>329001</v>
      </c>
      <c r="B81" s="13"/>
      <c r="C81" s="14" t="s">
        <v>92</v>
      </c>
      <c r="D81" s="15">
        <v>194548</v>
      </c>
      <c r="E81" s="15">
        <v>42868</v>
      </c>
      <c r="F81" s="15">
        <v>133</v>
      </c>
      <c r="G81" s="15">
        <v>128028</v>
      </c>
      <c r="H81" s="15">
        <v>0</v>
      </c>
      <c r="I81" s="15">
        <v>0</v>
      </c>
      <c r="J81" s="16">
        <v>365577</v>
      </c>
      <c r="K81" s="17">
        <f t="shared" si="7"/>
        <v>0.53216695798696312</v>
      </c>
      <c r="L81" s="18">
        <f t="shared" si="7"/>
        <v>0.11726120625750526</v>
      </c>
      <c r="M81" s="18">
        <f t="shared" si="7"/>
        <v>3.6380844527965383E-4</v>
      </c>
      <c r="N81" s="18">
        <f t="shared" si="7"/>
        <v>0.35020802731025202</v>
      </c>
      <c r="O81" s="18">
        <f t="shared" si="7"/>
        <v>0</v>
      </c>
      <c r="P81" s="18">
        <f t="shared" si="7"/>
        <v>0</v>
      </c>
    </row>
    <row r="82" spans="1:16" ht="15" customHeight="1" x14ac:dyDescent="0.2">
      <c r="A82" s="12">
        <v>331001</v>
      </c>
      <c r="B82" s="13"/>
      <c r="C82" s="14" t="s">
        <v>93</v>
      </c>
      <c r="D82" s="15">
        <v>514255</v>
      </c>
      <c r="E82" s="15">
        <v>1893</v>
      </c>
      <c r="F82" s="15">
        <v>81387</v>
      </c>
      <c r="G82" s="15">
        <v>185759</v>
      </c>
      <c r="H82" s="15">
        <v>0</v>
      </c>
      <c r="I82" s="15">
        <v>0</v>
      </c>
      <c r="J82" s="16">
        <v>783294</v>
      </c>
      <c r="K82" s="17">
        <f t="shared" si="7"/>
        <v>0.65652871080335096</v>
      </c>
      <c r="L82" s="18">
        <f t="shared" si="7"/>
        <v>2.4167170947307142E-3</v>
      </c>
      <c r="M82" s="18">
        <f t="shared" si="7"/>
        <v>0.10390351515522907</v>
      </c>
      <c r="N82" s="18">
        <f t="shared" si="7"/>
        <v>0.23715105694668923</v>
      </c>
      <c r="O82" s="18">
        <f t="shared" si="7"/>
        <v>0</v>
      </c>
      <c r="P82" s="18">
        <f t="shared" si="7"/>
        <v>0</v>
      </c>
    </row>
    <row r="83" spans="1:16" ht="15" customHeight="1" x14ac:dyDescent="0.2">
      <c r="A83" s="12">
        <v>333001</v>
      </c>
      <c r="B83" s="13"/>
      <c r="C83" s="14" t="s">
        <v>94</v>
      </c>
      <c r="D83" s="15">
        <v>377605</v>
      </c>
      <c r="E83" s="15">
        <v>1931</v>
      </c>
      <c r="F83" s="15">
        <v>1459</v>
      </c>
      <c r="G83" s="15">
        <v>6040</v>
      </c>
      <c r="H83" s="15">
        <v>0</v>
      </c>
      <c r="I83" s="15">
        <v>0</v>
      </c>
      <c r="J83" s="16">
        <v>387035</v>
      </c>
      <c r="K83" s="17">
        <f t="shared" si="7"/>
        <v>0.97563527846318809</v>
      </c>
      <c r="L83" s="18">
        <f t="shared" si="7"/>
        <v>4.9892128618858759E-3</v>
      </c>
      <c r="M83" s="18">
        <f t="shared" si="7"/>
        <v>3.7696849122172411E-3</v>
      </c>
      <c r="N83" s="18">
        <f t="shared" si="7"/>
        <v>1.5605823762708798E-2</v>
      </c>
      <c r="O83" s="18">
        <f t="shared" si="7"/>
        <v>0</v>
      </c>
      <c r="P83" s="18">
        <f t="shared" si="7"/>
        <v>0</v>
      </c>
    </row>
    <row r="84" spans="1:16" ht="15" customHeight="1" x14ac:dyDescent="0.2">
      <c r="A84" s="19">
        <v>336001</v>
      </c>
      <c r="B84" s="20"/>
      <c r="C84" s="21" t="s">
        <v>95</v>
      </c>
      <c r="D84" s="22">
        <v>558164</v>
      </c>
      <c r="E84" s="22">
        <v>0</v>
      </c>
      <c r="F84" s="22">
        <v>15969</v>
      </c>
      <c r="G84" s="22">
        <v>296944</v>
      </c>
      <c r="H84" s="22">
        <v>0</v>
      </c>
      <c r="I84" s="22">
        <v>0</v>
      </c>
      <c r="J84" s="23">
        <v>871077</v>
      </c>
      <c r="K84" s="24">
        <f t="shared" si="7"/>
        <v>0.64077458135159115</v>
      </c>
      <c r="L84" s="25">
        <f t="shared" si="7"/>
        <v>0</v>
      </c>
      <c r="M84" s="25">
        <f t="shared" si="7"/>
        <v>1.8332478070250964E-2</v>
      </c>
      <c r="N84" s="25">
        <f t="shared" si="7"/>
        <v>0.34089294057815783</v>
      </c>
      <c r="O84" s="25">
        <f t="shared" si="7"/>
        <v>0</v>
      </c>
      <c r="P84" s="25">
        <f t="shared" si="7"/>
        <v>0</v>
      </c>
    </row>
    <row r="85" spans="1:16" ht="15" customHeight="1" x14ac:dyDescent="0.2">
      <c r="A85" s="5">
        <v>337001</v>
      </c>
      <c r="B85" s="6"/>
      <c r="C85" s="7" t="s">
        <v>96</v>
      </c>
      <c r="D85" s="8">
        <v>564665</v>
      </c>
      <c r="E85" s="8">
        <v>0</v>
      </c>
      <c r="F85" s="8">
        <v>4744</v>
      </c>
      <c r="G85" s="8">
        <v>226260</v>
      </c>
      <c r="H85" s="8">
        <v>0</v>
      </c>
      <c r="I85" s="8">
        <v>0</v>
      </c>
      <c r="J85" s="9">
        <v>795669</v>
      </c>
      <c r="K85" s="10">
        <f t="shared" si="7"/>
        <v>0.70967324352211791</v>
      </c>
      <c r="L85" s="11">
        <f t="shared" si="7"/>
        <v>0</v>
      </c>
      <c r="M85" s="11">
        <f t="shared" si="7"/>
        <v>5.9622782840603314E-3</v>
      </c>
      <c r="N85" s="11">
        <f t="shared" si="7"/>
        <v>0.28436447819382182</v>
      </c>
      <c r="O85" s="11">
        <f t="shared" si="7"/>
        <v>0</v>
      </c>
      <c r="P85" s="11">
        <f t="shared" si="7"/>
        <v>0</v>
      </c>
    </row>
    <row r="86" spans="1:16" ht="15" customHeight="1" x14ac:dyDescent="0.2">
      <c r="A86" s="12">
        <v>339001</v>
      </c>
      <c r="B86" s="13"/>
      <c r="C86" s="14" t="s">
        <v>97</v>
      </c>
      <c r="D86" s="15">
        <v>232243</v>
      </c>
      <c r="E86" s="15">
        <v>0</v>
      </c>
      <c r="F86" s="15">
        <v>92492</v>
      </c>
      <c r="G86" s="15">
        <v>46</v>
      </c>
      <c r="H86" s="15">
        <v>0</v>
      </c>
      <c r="I86" s="15">
        <v>0</v>
      </c>
      <c r="J86" s="16">
        <v>324781</v>
      </c>
      <c r="K86" s="17">
        <f t="shared" si="7"/>
        <v>0.71507569716208763</v>
      </c>
      <c r="L86" s="18">
        <f t="shared" si="7"/>
        <v>0</v>
      </c>
      <c r="M86" s="18">
        <f t="shared" si="7"/>
        <v>0.2847826689369144</v>
      </c>
      <c r="N86" s="18">
        <f t="shared" si="7"/>
        <v>1.4163390099790319E-4</v>
      </c>
      <c r="O86" s="18">
        <f t="shared" si="7"/>
        <v>0</v>
      </c>
      <c r="P86" s="18">
        <f t="shared" si="7"/>
        <v>0</v>
      </c>
    </row>
    <row r="87" spans="1:16" ht="15" customHeight="1" x14ac:dyDescent="0.2">
      <c r="A87" s="12">
        <v>340001</v>
      </c>
      <c r="B87" s="13"/>
      <c r="C87" s="14" t="s">
        <v>98</v>
      </c>
      <c r="D87" s="15">
        <v>91515</v>
      </c>
      <c r="E87" s="15">
        <v>0</v>
      </c>
      <c r="F87" s="15">
        <v>1576</v>
      </c>
      <c r="G87" s="15">
        <v>717</v>
      </c>
      <c r="H87" s="15">
        <v>0</v>
      </c>
      <c r="I87" s="15">
        <v>0</v>
      </c>
      <c r="J87" s="16">
        <v>93808</v>
      </c>
      <c r="K87" s="17">
        <f t="shared" si="7"/>
        <v>0.97555645573938254</v>
      </c>
      <c r="L87" s="18">
        <f t="shared" si="7"/>
        <v>0</v>
      </c>
      <c r="M87" s="18">
        <f t="shared" si="7"/>
        <v>1.6800272897833875E-2</v>
      </c>
      <c r="N87" s="18">
        <f t="shared" si="7"/>
        <v>7.6432713627835576E-3</v>
      </c>
      <c r="O87" s="18">
        <f t="shared" si="7"/>
        <v>0</v>
      </c>
      <c r="P87" s="18">
        <f t="shared" si="7"/>
        <v>0</v>
      </c>
    </row>
    <row r="88" spans="1:16" ht="15" customHeight="1" x14ac:dyDescent="0.2">
      <c r="A88" s="12">
        <v>341001</v>
      </c>
      <c r="B88" s="13"/>
      <c r="C88" s="14" t="s">
        <v>99</v>
      </c>
      <c r="D88" s="15">
        <v>524993</v>
      </c>
      <c r="E88" s="15">
        <v>14775</v>
      </c>
      <c r="F88" s="15">
        <v>63708</v>
      </c>
      <c r="G88" s="15">
        <v>13384</v>
      </c>
      <c r="H88" s="15">
        <v>0</v>
      </c>
      <c r="I88" s="15">
        <v>568509</v>
      </c>
      <c r="J88" s="16">
        <v>1185369</v>
      </c>
      <c r="K88" s="17">
        <f t="shared" si="7"/>
        <v>0.44289415363485968</v>
      </c>
      <c r="L88" s="18">
        <f t="shared" si="7"/>
        <v>1.2464473088126989E-2</v>
      </c>
      <c r="M88" s="18">
        <f t="shared" si="7"/>
        <v>5.374528944151568E-2</v>
      </c>
      <c r="N88" s="18">
        <f t="shared" si="7"/>
        <v>1.1290998836649179E-2</v>
      </c>
      <c r="O88" s="18">
        <f t="shared" si="7"/>
        <v>0</v>
      </c>
      <c r="P88" s="18">
        <f t="shared" si="7"/>
        <v>0.47960508499884846</v>
      </c>
    </row>
    <row r="89" spans="1:16" ht="15" customHeight="1" x14ac:dyDescent="0.2">
      <c r="A89" s="19">
        <v>343001</v>
      </c>
      <c r="B89" s="20"/>
      <c r="C89" s="21" t="s">
        <v>100</v>
      </c>
      <c r="D89" s="22">
        <v>396493</v>
      </c>
      <c r="E89" s="22">
        <v>0</v>
      </c>
      <c r="F89" s="22">
        <v>124222</v>
      </c>
      <c r="G89" s="22">
        <v>0</v>
      </c>
      <c r="H89" s="22">
        <v>0</v>
      </c>
      <c r="I89" s="22">
        <v>0</v>
      </c>
      <c r="J89" s="23">
        <v>520715</v>
      </c>
      <c r="K89" s="24">
        <f t="shared" si="7"/>
        <v>0.76143955906782024</v>
      </c>
      <c r="L89" s="25">
        <f t="shared" si="7"/>
        <v>0</v>
      </c>
      <c r="M89" s="25">
        <f t="shared" si="7"/>
        <v>0.23856044093217979</v>
      </c>
      <c r="N89" s="25">
        <f t="shared" si="7"/>
        <v>0</v>
      </c>
      <c r="O89" s="25">
        <f t="shared" si="7"/>
        <v>0</v>
      </c>
      <c r="P89" s="25">
        <f t="shared" si="7"/>
        <v>0</v>
      </c>
    </row>
    <row r="90" spans="1:16" ht="15" customHeight="1" x14ac:dyDescent="0.2">
      <c r="A90" s="5">
        <v>344001</v>
      </c>
      <c r="B90" s="6"/>
      <c r="C90" s="7" t="s">
        <v>101</v>
      </c>
      <c r="D90" s="8">
        <v>188741</v>
      </c>
      <c r="E90" s="8">
        <v>0</v>
      </c>
      <c r="F90" s="8">
        <v>36123</v>
      </c>
      <c r="G90" s="8">
        <v>66969</v>
      </c>
      <c r="H90" s="8">
        <v>0</v>
      </c>
      <c r="I90" s="8">
        <v>0</v>
      </c>
      <c r="J90" s="9">
        <v>291833</v>
      </c>
      <c r="K90" s="10">
        <f t="shared" si="7"/>
        <v>0.64674317160841988</v>
      </c>
      <c r="L90" s="11">
        <f t="shared" si="7"/>
        <v>0</v>
      </c>
      <c r="M90" s="11">
        <f t="shared" si="7"/>
        <v>0.12377969592198278</v>
      </c>
      <c r="N90" s="11">
        <f t="shared" si="7"/>
        <v>0.22947713246959733</v>
      </c>
      <c r="O90" s="11">
        <f t="shared" si="7"/>
        <v>0</v>
      </c>
      <c r="P90" s="11">
        <f t="shared" si="7"/>
        <v>0</v>
      </c>
    </row>
    <row r="91" spans="1:16" ht="15" customHeight="1" x14ac:dyDescent="0.2">
      <c r="A91" s="12">
        <v>345001</v>
      </c>
      <c r="B91" s="13"/>
      <c r="C91" s="14" t="s">
        <v>102</v>
      </c>
      <c r="D91" s="15">
        <v>398605</v>
      </c>
      <c r="E91" s="15">
        <v>0</v>
      </c>
      <c r="F91" s="15">
        <v>29</v>
      </c>
      <c r="G91" s="15">
        <v>0</v>
      </c>
      <c r="H91" s="15">
        <v>0</v>
      </c>
      <c r="I91" s="15">
        <v>0</v>
      </c>
      <c r="J91" s="16">
        <v>398634</v>
      </c>
      <c r="K91" s="17">
        <f t="shared" si="7"/>
        <v>0.99992725156409135</v>
      </c>
      <c r="L91" s="18">
        <f t="shared" si="7"/>
        <v>0</v>
      </c>
      <c r="M91" s="18">
        <f t="shared" si="7"/>
        <v>7.2748435908627962E-5</v>
      </c>
      <c r="N91" s="18">
        <f t="shared" si="7"/>
        <v>0</v>
      </c>
      <c r="O91" s="18">
        <f t="shared" si="7"/>
        <v>0</v>
      </c>
      <c r="P91" s="18">
        <f t="shared" si="7"/>
        <v>0</v>
      </c>
    </row>
    <row r="92" spans="1:16" ht="15" customHeight="1" x14ac:dyDescent="0.2">
      <c r="A92" s="12">
        <v>346001</v>
      </c>
      <c r="B92" s="13"/>
      <c r="C92" s="14" t="s">
        <v>103</v>
      </c>
      <c r="D92" s="15">
        <v>407559</v>
      </c>
      <c r="E92" s="15">
        <v>4904</v>
      </c>
      <c r="F92" s="15">
        <v>89181</v>
      </c>
      <c r="G92" s="15">
        <v>260167</v>
      </c>
      <c r="H92" s="15">
        <v>0</v>
      </c>
      <c r="I92" s="15">
        <v>0</v>
      </c>
      <c r="J92" s="16">
        <v>761811</v>
      </c>
      <c r="K92" s="17">
        <f t="shared" si="7"/>
        <v>0.5349870243406829</v>
      </c>
      <c r="L92" s="18">
        <f t="shared" si="7"/>
        <v>6.4372921892700422E-3</v>
      </c>
      <c r="M92" s="18">
        <f t="shared" si="7"/>
        <v>0.11706446874618508</v>
      </c>
      <c r="N92" s="18">
        <f t="shared" si="7"/>
        <v>0.34151121472386198</v>
      </c>
      <c r="O92" s="18">
        <f t="shared" si="7"/>
        <v>0</v>
      </c>
      <c r="P92" s="18">
        <f t="shared" si="7"/>
        <v>0</v>
      </c>
    </row>
    <row r="93" spans="1:16" ht="15" customHeight="1" x14ac:dyDescent="0.2">
      <c r="A93" s="12">
        <v>347001</v>
      </c>
      <c r="B93" s="13"/>
      <c r="C93" s="14" t="s">
        <v>104</v>
      </c>
      <c r="D93" s="15">
        <v>251731</v>
      </c>
      <c r="E93" s="15">
        <v>0</v>
      </c>
      <c r="F93" s="15">
        <v>0</v>
      </c>
      <c r="G93" s="15">
        <v>185494</v>
      </c>
      <c r="H93" s="15">
        <v>0</v>
      </c>
      <c r="I93" s="15">
        <v>0</v>
      </c>
      <c r="J93" s="16">
        <v>437225</v>
      </c>
      <c r="K93" s="17">
        <f t="shared" si="7"/>
        <v>0.5757470409971982</v>
      </c>
      <c r="L93" s="18">
        <f t="shared" si="7"/>
        <v>0</v>
      </c>
      <c r="M93" s="18">
        <f t="shared" si="7"/>
        <v>0</v>
      </c>
      <c r="N93" s="18">
        <f t="shared" si="7"/>
        <v>0.42425295900280174</v>
      </c>
      <c r="O93" s="18">
        <f t="shared" si="7"/>
        <v>0</v>
      </c>
      <c r="P93" s="18">
        <f t="shared" si="7"/>
        <v>0</v>
      </c>
    </row>
    <row r="94" spans="1:16" ht="15" customHeight="1" x14ac:dyDescent="0.2">
      <c r="A94" s="19">
        <v>348001</v>
      </c>
      <c r="B94" s="20"/>
      <c r="C94" s="21" t="s">
        <v>105</v>
      </c>
      <c r="D94" s="22">
        <v>268254</v>
      </c>
      <c r="E94" s="22">
        <v>1501</v>
      </c>
      <c r="F94" s="22">
        <v>16990</v>
      </c>
      <c r="G94" s="22">
        <v>36655</v>
      </c>
      <c r="H94" s="22">
        <v>0</v>
      </c>
      <c r="I94" s="22">
        <v>0</v>
      </c>
      <c r="J94" s="23">
        <v>323400</v>
      </c>
      <c r="K94" s="24">
        <f t="shared" si="7"/>
        <v>0.82948051948051948</v>
      </c>
      <c r="L94" s="25">
        <f t="shared" si="7"/>
        <v>4.6413110698824986E-3</v>
      </c>
      <c r="M94" s="25">
        <f t="shared" si="7"/>
        <v>5.2535559678416818E-2</v>
      </c>
      <c r="N94" s="25">
        <f t="shared" si="7"/>
        <v>0.1133426097711812</v>
      </c>
      <c r="O94" s="25">
        <f t="shared" si="7"/>
        <v>0</v>
      </c>
      <c r="P94" s="25">
        <f t="shared" si="7"/>
        <v>0</v>
      </c>
    </row>
    <row r="95" spans="1:16" ht="15" customHeight="1" x14ac:dyDescent="0.2">
      <c r="A95" s="5" t="s">
        <v>106</v>
      </c>
      <c r="B95" s="6"/>
      <c r="C95" s="7" t="s">
        <v>107</v>
      </c>
      <c r="D95" s="8">
        <v>225527</v>
      </c>
      <c r="E95" s="8">
        <v>4336</v>
      </c>
      <c r="F95" s="8">
        <v>1783</v>
      </c>
      <c r="G95" s="8">
        <v>11379</v>
      </c>
      <c r="H95" s="8">
        <v>0</v>
      </c>
      <c r="I95" s="8">
        <v>0</v>
      </c>
      <c r="J95" s="9">
        <v>243025</v>
      </c>
      <c r="K95" s="10">
        <f t="shared" si="7"/>
        <v>0.92799917703939927</v>
      </c>
      <c r="L95" s="11">
        <f t="shared" si="7"/>
        <v>1.7841785824503652E-2</v>
      </c>
      <c r="M95" s="11">
        <f t="shared" si="7"/>
        <v>7.3366937557864421E-3</v>
      </c>
      <c r="N95" s="11">
        <f t="shared" si="7"/>
        <v>4.6822343380310667E-2</v>
      </c>
      <c r="O95" s="11">
        <f t="shared" si="7"/>
        <v>0</v>
      </c>
      <c r="P95" s="11">
        <f t="shared" si="7"/>
        <v>0</v>
      </c>
    </row>
    <row r="96" spans="1:16" ht="15" customHeight="1" x14ac:dyDescent="0.2">
      <c r="A96" s="12" t="s">
        <v>108</v>
      </c>
      <c r="B96" s="13"/>
      <c r="C96" s="14" t="s">
        <v>109</v>
      </c>
      <c r="D96" s="15">
        <v>307305</v>
      </c>
      <c r="E96" s="15">
        <v>0</v>
      </c>
      <c r="F96" s="15">
        <v>124927</v>
      </c>
      <c r="G96" s="15">
        <v>351082</v>
      </c>
      <c r="H96" s="15">
        <v>0</v>
      </c>
      <c r="I96" s="15">
        <v>0</v>
      </c>
      <c r="J96" s="16">
        <v>783314</v>
      </c>
      <c r="K96" s="17">
        <f t="shared" si="7"/>
        <v>0.39231393796102204</v>
      </c>
      <c r="L96" s="18">
        <f t="shared" si="7"/>
        <v>0</v>
      </c>
      <c r="M96" s="18">
        <f t="shared" si="7"/>
        <v>0.15948521282652933</v>
      </c>
      <c r="N96" s="18">
        <f t="shared" si="7"/>
        <v>0.44820084921244863</v>
      </c>
      <c r="O96" s="18">
        <f t="shared" si="7"/>
        <v>0</v>
      </c>
      <c r="P96" s="18">
        <f t="shared" si="7"/>
        <v>0</v>
      </c>
    </row>
    <row r="97" spans="1:16" ht="15" customHeight="1" x14ac:dyDescent="0.2">
      <c r="A97" s="12" t="s">
        <v>110</v>
      </c>
      <c r="B97" s="13"/>
      <c r="C97" s="14" t="s">
        <v>111</v>
      </c>
      <c r="D97" s="15">
        <v>98412</v>
      </c>
      <c r="E97" s="15">
        <v>261053</v>
      </c>
      <c r="F97" s="15">
        <v>70903</v>
      </c>
      <c r="G97" s="15">
        <v>0</v>
      </c>
      <c r="H97" s="15">
        <v>0</v>
      </c>
      <c r="I97" s="15">
        <v>0</v>
      </c>
      <c r="J97" s="16">
        <v>430368</v>
      </c>
      <c r="K97" s="17">
        <f t="shared" si="7"/>
        <v>0.22866941780057998</v>
      </c>
      <c r="L97" s="18">
        <f t="shared" si="7"/>
        <v>0.60658087961930252</v>
      </c>
      <c r="M97" s="18">
        <f t="shared" si="7"/>
        <v>0.16474970258011748</v>
      </c>
      <c r="N97" s="18">
        <f t="shared" si="7"/>
        <v>0</v>
      </c>
      <c r="O97" s="18">
        <f t="shared" si="7"/>
        <v>0</v>
      </c>
      <c r="P97" s="18">
        <f t="shared" si="7"/>
        <v>0</v>
      </c>
    </row>
    <row r="98" spans="1:16" ht="15" customHeight="1" x14ac:dyDescent="0.2">
      <c r="A98" s="12" t="s">
        <v>112</v>
      </c>
      <c r="B98" s="13"/>
      <c r="C98" s="14" t="s">
        <v>113</v>
      </c>
      <c r="D98" s="15">
        <v>271302</v>
      </c>
      <c r="E98" s="15">
        <v>0</v>
      </c>
      <c r="F98" s="15">
        <v>21541</v>
      </c>
      <c r="G98" s="15">
        <v>354257</v>
      </c>
      <c r="H98" s="15">
        <v>0</v>
      </c>
      <c r="I98" s="15">
        <v>0</v>
      </c>
      <c r="J98" s="16">
        <v>647100</v>
      </c>
      <c r="K98" s="17">
        <f t="shared" si="7"/>
        <v>0.4192582290217895</v>
      </c>
      <c r="L98" s="18">
        <f t="shared" si="7"/>
        <v>0</v>
      </c>
      <c r="M98" s="18">
        <f t="shared" si="7"/>
        <v>3.3288518003399784E-2</v>
      </c>
      <c r="N98" s="18">
        <f t="shared" si="7"/>
        <v>0.54745325297481073</v>
      </c>
      <c r="O98" s="18">
        <f t="shared" si="7"/>
        <v>0</v>
      </c>
      <c r="P98" s="18">
        <f t="shared" si="7"/>
        <v>0</v>
      </c>
    </row>
    <row r="99" spans="1:16" ht="15" customHeight="1" x14ac:dyDescent="0.2">
      <c r="A99" s="19" t="s">
        <v>114</v>
      </c>
      <c r="B99" s="20"/>
      <c r="C99" s="21" t="s">
        <v>115</v>
      </c>
      <c r="D99" s="22">
        <v>475946</v>
      </c>
      <c r="E99" s="22">
        <v>0</v>
      </c>
      <c r="F99" s="22">
        <v>100</v>
      </c>
      <c r="G99" s="22">
        <v>154836</v>
      </c>
      <c r="H99" s="22">
        <v>0</v>
      </c>
      <c r="I99" s="22">
        <v>0</v>
      </c>
      <c r="J99" s="23">
        <v>630882</v>
      </c>
      <c r="K99" s="24">
        <f t="shared" si="7"/>
        <v>0.75441366214284133</v>
      </c>
      <c r="L99" s="25">
        <f t="shared" si="7"/>
        <v>0</v>
      </c>
      <c r="M99" s="25">
        <f t="shared" si="7"/>
        <v>1.5850824718410098E-4</v>
      </c>
      <c r="N99" s="25">
        <f t="shared" si="7"/>
        <v>0.24542782960997461</v>
      </c>
      <c r="O99" s="25">
        <f t="shared" si="7"/>
        <v>0</v>
      </c>
      <c r="P99" s="25">
        <f t="shared" si="7"/>
        <v>0</v>
      </c>
    </row>
    <row r="100" spans="1:16" ht="15" customHeight="1" x14ac:dyDescent="0.2">
      <c r="A100" s="5" t="s">
        <v>116</v>
      </c>
      <c r="B100" s="6"/>
      <c r="C100" s="7" t="s">
        <v>117</v>
      </c>
      <c r="D100" s="8">
        <v>24248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9">
        <v>24248</v>
      </c>
      <c r="K100" s="10">
        <f t="shared" si="7"/>
        <v>1</v>
      </c>
      <c r="L100" s="11">
        <f t="shared" si="7"/>
        <v>0</v>
      </c>
      <c r="M100" s="11">
        <f t="shared" si="7"/>
        <v>0</v>
      </c>
      <c r="N100" s="11">
        <f t="shared" si="7"/>
        <v>0</v>
      </c>
      <c r="O100" s="11">
        <f t="shared" si="7"/>
        <v>0</v>
      </c>
      <c r="P100" s="11">
        <f t="shared" si="7"/>
        <v>0</v>
      </c>
    </row>
    <row r="101" spans="1:16" ht="15" customHeight="1" x14ac:dyDescent="0.2">
      <c r="A101" s="12" t="s">
        <v>118</v>
      </c>
      <c r="B101" s="13"/>
      <c r="C101" s="14" t="s">
        <v>119</v>
      </c>
      <c r="D101" s="15">
        <v>95148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6">
        <v>95148</v>
      </c>
      <c r="K101" s="17">
        <f t="shared" si="7"/>
        <v>1</v>
      </c>
      <c r="L101" s="18">
        <f t="shared" si="7"/>
        <v>0</v>
      </c>
      <c r="M101" s="18">
        <f t="shared" si="7"/>
        <v>0</v>
      </c>
      <c r="N101" s="18">
        <f t="shared" si="7"/>
        <v>0</v>
      </c>
      <c r="O101" s="18">
        <f t="shared" si="7"/>
        <v>0</v>
      </c>
      <c r="P101" s="18">
        <f t="shared" si="7"/>
        <v>0</v>
      </c>
    </row>
    <row r="102" spans="1:16" ht="15" customHeight="1" x14ac:dyDescent="0.2">
      <c r="A102" s="12" t="s">
        <v>120</v>
      </c>
      <c r="B102" s="13"/>
      <c r="C102" s="14" t="s">
        <v>121</v>
      </c>
      <c r="D102" s="15">
        <v>201398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6">
        <v>201398</v>
      </c>
      <c r="K102" s="17">
        <f t="shared" si="7"/>
        <v>1</v>
      </c>
      <c r="L102" s="18">
        <f t="shared" si="7"/>
        <v>0</v>
      </c>
      <c r="M102" s="18">
        <f t="shared" si="7"/>
        <v>0</v>
      </c>
      <c r="N102" s="18">
        <f t="shared" si="7"/>
        <v>0</v>
      </c>
      <c r="O102" s="18">
        <f t="shared" si="7"/>
        <v>0</v>
      </c>
      <c r="P102" s="18">
        <f t="shared" si="7"/>
        <v>0</v>
      </c>
    </row>
    <row r="103" spans="1:16" ht="15" customHeight="1" x14ac:dyDescent="0.2">
      <c r="A103" s="12" t="s">
        <v>122</v>
      </c>
      <c r="B103" s="13"/>
      <c r="C103" s="14" t="s">
        <v>123</v>
      </c>
      <c r="D103" s="15">
        <v>97653</v>
      </c>
      <c r="E103" s="15">
        <v>0</v>
      </c>
      <c r="F103" s="15">
        <v>0</v>
      </c>
      <c r="G103" s="15">
        <v>92225</v>
      </c>
      <c r="H103" s="15">
        <v>0</v>
      </c>
      <c r="I103" s="15">
        <v>0</v>
      </c>
      <c r="J103" s="16">
        <v>189878</v>
      </c>
      <c r="K103" s="17">
        <f t="shared" si="7"/>
        <v>0.51429338838622696</v>
      </c>
      <c r="L103" s="18">
        <f t="shared" si="7"/>
        <v>0</v>
      </c>
      <c r="M103" s="18">
        <f t="shared" si="7"/>
        <v>0</v>
      </c>
      <c r="N103" s="18">
        <f t="shared" si="7"/>
        <v>0.48570661161377304</v>
      </c>
      <c r="O103" s="18">
        <f t="shared" si="7"/>
        <v>0</v>
      </c>
      <c r="P103" s="18">
        <f t="shared" si="7"/>
        <v>0</v>
      </c>
    </row>
    <row r="104" spans="1:16" ht="15" customHeight="1" x14ac:dyDescent="0.2">
      <c r="A104" s="19" t="s">
        <v>124</v>
      </c>
      <c r="B104" s="20"/>
      <c r="C104" s="21" t="s">
        <v>125</v>
      </c>
      <c r="D104" s="22">
        <v>214407</v>
      </c>
      <c r="E104" s="22">
        <v>68596</v>
      </c>
      <c r="F104" s="22">
        <v>35288</v>
      </c>
      <c r="G104" s="22">
        <v>232348</v>
      </c>
      <c r="H104" s="22">
        <v>0</v>
      </c>
      <c r="I104" s="22">
        <v>0</v>
      </c>
      <c r="J104" s="23">
        <v>550639</v>
      </c>
      <c r="K104" s="24">
        <f t="shared" si="7"/>
        <v>0.38937852204438844</v>
      </c>
      <c r="L104" s="25">
        <f t="shared" si="7"/>
        <v>0.12457526619073477</v>
      </c>
      <c r="M104" s="25">
        <f t="shared" si="7"/>
        <v>6.4085544249499221E-2</v>
      </c>
      <c r="N104" s="25">
        <f t="shared" si="7"/>
        <v>0.42196066751537759</v>
      </c>
      <c r="O104" s="25">
        <f t="shared" si="7"/>
        <v>0</v>
      </c>
      <c r="P104" s="25">
        <f t="shared" si="7"/>
        <v>0</v>
      </c>
    </row>
    <row r="105" spans="1:16" ht="15" customHeight="1" x14ac:dyDescent="0.2">
      <c r="A105" s="5" t="s">
        <v>126</v>
      </c>
      <c r="B105" s="6"/>
      <c r="C105" s="7" t="s">
        <v>127</v>
      </c>
      <c r="D105" s="8">
        <v>297796</v>
      </c>
      <c r="E105" s="8">
        <v>3420</v>
      </c>
      <c r="F105" s="8">
        <v>24788</v>
      </c>
      <c r="G105" s="8">
        <v>64636</v>
      </c>
      <c r="H105" s="8">
        <v>0</v>
      </c>
      <c r="I105" s="8">
        <v>0</v>
      </c>
      <c r="J105" s="9">
        <v>390640</v>
      </c>
      <c r="K105" s="10">
        <f t="shared" si="7"/>
        <v>0.76232848658611507</v>
      </c>
      <c r="L105" s="11">
        <f t="shared" si="7"/>
        <v>8.7548638132295721E-3</v>
      </c>
      <c r="M105" s="11">
        <f t="shared" si="7"/>
        <v>6.3454843334015978E-2</v>
      </c>
      <c r="N105" s="11">
        <f t="shared" si="7"/>
        <v>0.16546180626663937</v>
      </c>
      <c r="O105" s="11">
        <f t="shared" si="7"/>
        <v>0</v>
      </c>
      <c r="P105" s="11">
        <f t="shared" si="7"/>
        <v>0</v>
      </c>
    </row>
    <row r="106" spans="1:16" ht="15" customHeight="1" x14ac:dyDescent="0.2">
      <c r="A106" s="12" t="s">
        <v>128</v>
      </c>
      <c r="B106" s="13"/>
      <c r="C106" s="14" t="s">
        <v>129</v>
      </c>
      <c r="D106" s="15">
        <v>268352</v>
      </c>
      <c r="E106" s="15">
        <v>31766</v>
      </c>
      <c r="F106" s="15">
        <v>60751</v>
      </c>
      <c r="G106" s="15">
        <v>7676</v>
      </c>
      <c r="H106" s="15">
        <v>0</v>
      </c>
      <c r="I106" s="15">
        <v>0</v>
      </c>
      <c r="J106" s="16">
        <v>368545</v>
      </c>
      <c r="K106" s="17">
        <f t="shared" si="7"/>
        <v>0.72813903322525064</v>
      </c>
      <c r="L106" s="18">
        <f t="shared" si="7"/>
        <v>8.6193002211398875E-2</v>
      </c>
      <c r="M106" s="18">
        <f t="shared" si="7"/>
        <v>0.16484011450433461</v>
      </c>
      <c r="N106" s="18">
        <f t="shared" si="7"/>
        <v>2.082785005901586E-2</v>
      </c>
      <c r="O106" s="18">
        <f t="shared" si="7"/>
        <v>0</v>
      </c>
      <c r="P106" s="18">
        <f t="shared" si="7"/>
        <v>0</v>
      </c>
    </row>
    <row r="107" spans="1:16" ht="15" customHeight="1" x14ac:dyDescent="0.2">
      <c r="A107" s="12" t="s">
        <v>130</v>
      </c>
      <c r="B107" s="13"/>
      <c r="C107" s="14" t="s">
        <v>131</v>
      </c>
      <c r="D107" s="15">
        <v>242996</v>
      </c>
      <c r="E107" s="15">
        <v>16262</v>
      </c>
      <c r="F107" s="15">
        <v>32169</v>
      </c>
      <c r="G107" s="15">
        <v>146403</v>
      </c>
      <c r="H107" s="15">
        <v>0</v>
      </c>
      <c r="I107" s="15">
        <v>0</v>
      </c>
      <c r="J107" s="16">
        <v>437830</v>
      </c>
      <c r="K107" s="17">
        <f t="shared" si="7"/>
        <v>0.55500079939702629</v>
      </c>
      <c r="L107" s="18">
        <f t="shared" si="7"/>
        <v>3.7142269830756226E-2</v>
      </c>
      <c r="M107" s="18">
        <f t="shared" si="7"/>
        <v>7.3473722677751638E-2</v>
      </c>
      <c r="N107" s="18">
        <f t="shared" si="7"/>
        <v>0.33438320809446587</v>
      </c>
      <c r="O107" s="18">
        <f t="shared" si="7"/>
        <v>0</v>
      </c>
      <c r="P107" s="18">
        <f t="shared" si="7"/>
        <v>0</v>
      </c>
    </row>
    <row r="108" spans="1:16" ht="15" customHeight="1" x14ac:dyDescent="0.2">
      <c r="A108" s="12" t="s">
        <v>132</v>
      </c>
      <c r="B108" s="13"/>
      <c r="C108" s="14" t="s">
        <v>133</v>
      </c>
      <c r="D108" s="15">
        <v>27925</v>
      </c>
      <c r="E108" s="15">
        <v>3140</v>
      </c>
      <c r="F108" s="15">
        <v>21999</v>
      </c>
      <c r="G108" s="15">
        <v>0</v>
      </c>
      <c r="H108" s="15">
        <v>0</v>
      </c>
      <c r="I108" s="15">
        <v>0</v>
      </c>
      <c r="J108" s="16">
        <v>53064</v>
      </c>
      <c r="K108" s="17">
        <f t="shared" si="7"/>
        <v>0.52625131916176693</v>
      </c>
      <c r="L108" s="18">
        <f t="shared" si="7"/>
        <v>5.917382783054425E-2</v>
      </c>
      <c r="M108" s="18">
        <f t="shared" si="7"/>
        <v>0.41457485300768881</v>
      </c>
      <c r="N108" s="18">
        <f t="shared" si="7"/>
        <v>0</v>
      </c>
      <c r="O108" s="18">
        <f t="shared" si="7"/>
        <v>0</v>
      </c>
      <c r="P108" s="18">
        <f t="shared" si="7"/>
        <v>0</v>
      </c>
    </row>
    <row r="109" spans="1:16" ht="15" customHeight="1" x14ac:dyDescent="0.2">
      <c r="A109" s="19" t="s">
        <v>134</v>
      </c>
      <c r="B109" s="20"/>
      <c r="C109" s="21" t="s">
        <v>135</v>
      </c>
      <c r="D109" s="22">
        <v>582741</v>
      </c>
      <c r="E109" s="22">
        <v>12920</v>
      </c>
      <c r="F109" s="22">
        <v>175289</v>
      </c>
      <c r="G109" s="22">
        <v>238414</v>
      </c>
      <c r="H109" s="22">
        <v>0</v>
      </c>
      <c r="I109" s="22">
        <v>0</v>
      </c>
      <c r="J109" s="23">
        <v>1009364</v>
      </c>
      <c r="K109" s="24">
        <f t="shared" si="7"/>
        <v>0.5773348365901696</v>
      </c>
      <c r="L109" s="25">
        <f t="shared" si="7"/>
        <v>1.2800139493780241E-2</v>
      </c>
      <c r="M109" s="25">
        <f t="shared" si="7"/>
        <v>0.17366282134096322</v>
      </c>
      <c r="N109" s="25">
        <f t="shared" si="7"/>
        <v>0.23620220257508689</v>
      </c>
      <c r="O109" s="25">
        <f t="shared" si="7"/>
        <v>0</v>
      </c>
      <c r="P109" s="25">
        <f t="shared" si="7"/>
        <v>0</v>
      </c>
    </row>
    <row r="110" spans="1:16" ht="15" customHeight="1" x14ac:dyDescent="0.2">
      <c r="A110" s="5" t="s">
        <v>136</v>
      </c>
      <c r="B110" s="6"/>
      <c r="C110" s="7" t="s">
        <v>137</v>
      </c>
      <c r="D110" s="8">
        <v>358831</v>
      </c>
      <c r="E110" s="8">
        <v>18569</v>
      </c>
      <c r="F110" s="8">
        <v>25526</v>
      </c>
      <c r="G110" s="8">
        <v>132639</v>
      </c>
      <c r="H110" s="8">
        <v>0</v>
      </c>
      <c r="I110" s="8">
        <v>0</v>
      </c>
      <c r="J110" s="9">
        <v>535565</v>
      </c>
      <c r="K110" s="10">
        <f t="shared" si="7"/>
        <v>0.67000457460812413</v>
      </c>
      <c r="L110" s="11">
        <f t="shared" si="7"/>
        <v>3.4671795206930998E-2</v>
      </c>
      <c r="M110" s="11">
        <f t="shared" si="7"/>
        <v>4.7661815092472436E-2</v>
      </c>
      <c r="N110" s="11">
        <f t="shared" si="7"/>
        <v>0.24766181509247243</v>
      </c>
      <c r="O110" s="11">
        <f t="shared" si="7"/>
        <v>0</v>
      </c>
      <c r="P110" s="11">
        <f t="shared" si="7"/>
        <v>0</v>
      </c>
    </row>
    <row r="111" spans="1:16" ht="15" customHeight="1" x14ac:dyDescent="0.2">
      <c r="A111" s="12" t="s">
        <v>138</v>
      </c>
      <c r="B111" s="13"/>
      <c r="C111" s="14" t="s">
        <v>139</v>
      </c>
      <c r="D111" s="15">
        <v>210765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6">
        <v>210765</v>
      </c>
      <c r="K111" s="17">
        <f t="shared" si="7"/>
        <v>1</v>
      </c>
      <c r="L111" s="18">
        <f t="shared" si="7"/>
        <v>0</v>
      </c>
      <c r="M111" s="18">
        <f t="shared" si="7"/>
        <v>0</v>
      </c>
      <c r="N111" s="18">
        <f t="shared" si="7"/>
        <v>0</v>
      </c>
      <c r="O111" s="18">
        <f t="shared" si="7"/>
        <v>0</v>
      </c>
      <c r="P111" s="18">
        <f t="shared" si="7"/>
        <v>0</v>
      </c>
    </row>
    <row r="112" spans="1:16" ht="15" customHeight="1" x14ac:dyDescent="0.2">
      <c r="A112" s="12" t="s">
        <v>140</v>
      </c>
      <c r="B112" s="13"/>
      <c r="C112" s="14" t="s">
        <v>141</v>
      </c>
      <c r="D112" s="15">
        <v>177929</v>
      </c>
      <c r="E112" s="15">
        <v>605</v>
      </c>
      <c r="F112" s="15">
        <v>37361</v>
      </c>
      <c r="G112" s="15">
        <v>235951</v>
      </c>
      <c r="H112" s="15">
        <v>0</v>
      </c>
      <c r="I112" s="15">
        <v>0</v>
      </c>
      <c r="J112" s="16">
        <v>451846</v>
      </c>
      <c r="K112" s="17">
        <f t="shared" si="7"/>
        <v>0.39378239488675343</v>
      </c>
      <c r="L112" s="18">
        <f t="shared" si="7"/>
        <v>1.3389517667523891E-3</v>
      </c>
      <c r="M112" s="18">
        <f t="shared" si="7"/>
        <v>8.2685251169646298E-2</v>
      </c>
      <c r="N112" s="18">
        <f t="shared" si="7"/>
        <v>0.52219340217684784</v>
      </c>
      <c r="O112" s="18">
        <f t="shared" si="7"/>
        <v>0</v>
      </c>
      <c r="P112" s="18">
        <f t="shared" si="7"/>
        <v>0</v>
      </c>
    </row>
    <row r="113" spans="1:16" ht="15" customHeight="1" x14ac:dyDescent="0.2">
      <c r="A113" s="12" t="s">
        <v>142</v>
      </c>
      <c r="B113" s="13"/>
      <c r="C113" s="14" t="s">
        <v>143</v>
      </c>
      <c r="D113" s="15">
        <v>158758</v>
      </c>
      <c r="E113" s="15">
        <v>3860</v>
      </c>
      <c r="F113" s="15">
        <v>64069</v>
      </c>
      <c r="G113" s="15">
        <v>135210</v>
      </c>
      <c r="H113" s="15">
        <v>0</v>
      </c>
      <c r="I113" s="15">
        <v>0</v>
      </c>
      <c r="J113" s="16">
        <v>361897</v>
      </c>
      <c r="K113" s="17">
        <f t="shared" si="7"/>
        <v>0.43868282964489896</v>
      </c>
      <c r="L113" s="18">
        <f t="shared" si="7"/>
        <v>1.0666018231706811E-2</v>
      </c>
      <c r="M113" s="18">
        <f t="shared" si="7"/>
        <v>0.17703656012622376</v>
      </c>
      <c r="N113" s="18">
        <f t="shared" si="7"/>
        <v>0.37361459199717045</v>
      </c>
      <c r="O113" s="18">
        <f t="shared" si="7"/>
        <v>0</v>
      </c>
      <c r="P113" s="18">
        <f t="shared" si="7"/>
        <v>0</v>
      </c>
    </row>
    <row r="114" spans="1:16" ht="15" customHeight="1" x14ac:dyDescent="0.2">
      <c r="A114" s="19" t="s">
        <v>144</v>
      </c>
      <c r="B114" s="20"/>
      <c r="C114" s="21" t="s">
        <v>145</v>
      </c>
      <c r="D114" s="22">
        <v>151636</v>
      </c>
      <c r="E114" s="22">
        <v>0</v>
      </c>
      <c r="F114" s="22">
        <v>0</v>
      </c>
      <c r="G114" s="22">
        <v>95057</v>
      </c>
      <c r="H114" s="22">
        <v>0</v>
      </c>
      <c r="I114" s="22">
        <v>0</v>
      </c>
      <c r="J114" s="23">
        <v>246693</v>
      </c>
      <c r="K114" s="24">
        <f t="shared" si="7"/>
        <v>0.61467491983963873</v>
      </c>
      <c r="L114" s="25">
        <f t="shared" si="7"/>
        <v>0</v>
      </c>
      <c r="M114" s="25">
        <f t="shared" si="7"/>
        <v>0</v>
      </c>
      <c r="N114" s="25">
        <f t="shared" si="7"/>
        <v>0.38532508016036127</v>
      </c>
      <c r="O114" s="25">
        <f t="shared" si="7"/>
        <v>0</v>
      </c>
      <c r="P114" s="25">
        <f t="shared" si="7"/>
        <v>0</v>
      </c>
    </row>
    <row r="115" spans="1:16" ht="15" customHeight="1" x14ac:dyDescent="0.2">
      <c r="A115" s="5" t="s">
        <v>146</v>
      </c>
      <c r="B115" s="6"/>
      <c r="C115" s="7" t="s">
        <v>147</v>
      </c>
      <c r="D115" s="8">
        <v>2091765</v>
      </c>
      <c r="E115" s="8">
        <v>435</v>
      </c>
      <c r="F115" s="8">
        <v>350</v>
      </c>
      <c r="G115" s="8">
        <v>25479</v>
      </c>
      <c r="H115" s="8">
        <v>0</v>
      </c>
      <c r="I115" s="8">
        <v>0</v>
      </c>
      <c r="J115" s="9">
        <v>2118029</v>
      </c>
      <c r="K115" s="10">
        <f t="shared" si="7"/>
        <v>0.9875997920708357</v>
      </c>
      <c r="L115" s="11">
        <f t="shared" si="7"/>
        <v>2.0537962416945188E-4</v>
      </c>
      <c r="M115" s="11">
        <f t="shared" si="7"/>
        <v>1.6524797346967391E-4</v>
      </c>
      <c r="N115" s="11">
        <f t="shared" si="7"/>
        <v>1.2029580331525206E-2</v>
      </c>
      <c r="O115" s="11">
        <f t="shared" si="7"/>
        <v>0</v>
      </c>
      <c r="P115" s="11">
        <f t="shared" si="7"/>
        <v>0</v>
      </c>
    </row>
    <row r="116" spans="1:16" ht="15" customHeight="1" x14ac:dyDescent="0.2">
      <c r="A116" s="12" t="s">
        <v>148</v>
      </c>
      <c r="B116" s="13"/>
      <c r="C116" s="14" t="s">
        <v>149</v>
      </c>
      <c r="D116" s="15">
        <v>197890</v>
      </c>
      <c r="E116" s="15">
        <v>4642</v>
      </c>
      <c r="F116" s="15">
        <v>74103</v>
      </c>
      <c r="G116" s="15">
        <v>212617</v>
      </c>
      <c r="H116" s="15">
        <v>0</v>
      </c>
      <c r="I116" s="15">
        <v>0</v>
      </c>
      <c r="J116" s="16">
        <v>489252</v>
      </c>
      <c r="K116" s="17">
        <f t="shared" si="7"/>
        <v>0.40447458569407996</v>
      </c>
      <c r="L116" s="18">
        <f t="shared" si="7"/>
        <v>9.4879530385159391E-3</v>
      </c>
      <c r="M116" s="18">
        <f t="shared" si="7"/>
        <v>0.15146182335483555</v>
      </c>
      <c r="N116" s="18">
        <f t="shared" si="7"/>
        <v>0.43457563791256859</v>
      </c>
      <c r="O116" s="18">
        <f t="shared" si="7"/>
        <v>0</v>
      </c>
      <c r="P116" s="18">
        <f t="shared" si="7"/>
        <v>0</v>
      </c>
    </row>
    <row r="117" spans="1:16" ht="15" customHeight="1" x14ac:dyDescent="0.2">
      <c r="A117" s="12" t="s">
        <v>150</v>
      </c>
      <c r="B117" s="13"/>
      <c r="C117" s="14" t="s">
        <v>151</v>
      </c>
      <c r="D117" s="15">
        <v>137769</v>
      </c>
      <c r="E117" s="15">
        <v>32430</v>
      </c>
      <c r="F117" s="15">
        <v>9655</v>
      </c>
      <c r="G117" s="15">
        <v>0</v>
      </c>
      <c r="H117" s="15">
        <v>0</v>
      </c>
      <c r="I117" s="15">
        <v>0</v>
      </c>
      <c r="J117" s="16">
        <v>179854</v>
      </c>
      <c r="K117" s="17">
        <f t="shared" si="7"/>
        <v>0.76600464821466296</v>
      </c>
      <c r="L117" s="18">
        <f t="shared" si="7"/>
        <v>0.18031292047994485</v>
      </c>
      <c r="M117" s="18">
        <f t="shared" si="7"/>
        <v>5.3682431305392152E-2</v>
      </c>
      <c r="N117" s="18">
        <f t="shared" si="7"/>
        <v>0</v>
      </c>
      <c r="O117" s="18">
        <f t="shared" si="7"/>
        <v>0</v>
      </c>
      <c r="P117" s="18">
        <f t="shared" si="7"/>
        <v>0</v>
      </c>
    </row>
    <row r="118" spans="1:16" ht="15" customHeight="1" x14ac:dyDescent="0.2">
      <c r="A118" s="12" t="s">
        <v>152</v>
      </c>
      <c r="B118" s="13"/>
      <c r="C118" s="14" t="s">
        <v>153</v>
      </c>
      <c r="D118" s="15">
        <v>71934</v>
      </c>
      <c r="E118" s="15">
        <v>0</v>
      </c>
      <c r="F118" s="15">
        <v>913</v>
      </c>
      <c r="G118" s="15">
        <v>0</v>
      </c>
      <c r="H118" s="15">
        <v>0</v>
      </c>
      <c r="I118" s="15">
        <v>0</v>
      </c>
      <c r="J118" s="16">
        <v>72847</v>
      </c>
      <c r="K118" s="17">
        <f t="shared" si="7"/>
        <v>0.9874668826444466</v>
      </c>
      <c r="L118" s="18">
        <f t="shared" si="7"/>
        <v>0</v>
      </c>
      <c r="M118" s="18">
        <f t="shared" si="7"/>
        <v>1.253311735555342E-2</v>
      </c>
      <c r="N118" s="18">
        <f t="shared" si="7"/>
        <v>0</v>
      </c>
      <c r="O118" s="18">
        <f t="shared" si="7"/>
        <v>0</v>
      </c>
      <c r="P118" s="18">
        <f t="shared" si="7"/>
        <v>0</v>
      </c>
    </row>
    <row r="119" spans="1:16" ht="15" customHeight="1" x14ac:dyDescent="0.2">
      <c r="A119" s="19" t="s">
        <v>154</v>
      </c>
      <c r="B119" s="20"/>
      <c r="C119" s="21" t="s">
        <v>155</v>
      </c>
      <c r="D119" s="22">
        <v>77034</v>
      </c>
      <c r="E119" s="22">
        <v>0</v>
      </c>
      <c r="F119" s="22">
        <v>0</v>
      </c>
      <c r="G119" s="22">
        <v>228470</v>
      </c>
      <c r="H119" s="22">
        <v>0</v>
      </c>
      <c r="I119" s="22">
        <v>0</v>
      </c>
      <c r="J119" s="23">
        <v>305504</v>
      </c>
      <c r="K119" s="24">
        <f t="shared" si="7"/>
        <v>0.25215381795328373</v>
      </c>
      <c r="L119" s="25">
        <f t="shared" si="7"/>
        <v>0</v>
      </c>
      <c r="M119" s="25">
        <f t="shared" si="7"/>
        <v>0</v>
      </c>
      <c r="N119" s="25">
        <f t="shared" si="7"/>
        <v>0.74784618204671627</v>
      </c>
      <c r="O119" s="25">
        <f t="shared" si="7"/>
        <v>0</v>
      </c>
      <c r="P119" s="25">
        <f t="shared" si="7"/>
        <v>0</v>
      </c>
    </row>
    <row r="120" spans="1:16" ht="15" customHeight="1" thickBot="1" x14ac:dyDescent="0.25">
      <c r="A120" s="26"/>
      <c r="B120" s="27"/>
      <c r="C120" s="28" t="s">
        <v>156</v>
      </c>
      <c r="D120" s="29">
        <f>SUM(D80:D119)</f>
        <v>12188736</v>
      </c>
      <c r="E120" s="29">
        <f t="shared" ref="E120:J120" si="8">SUM(E80:E119)</f>
        <v>531262</v>
      </c>
      <c r="F120" s="29">
        <f t="shared" si="8"/>
        <v>1325914</v>
      </c>
      <c r="G120" s="29">
        <f t="shared" si="8"/>
        <v>4365294</v>
      </c>
      <c r="H120" s="29">
        <f t="shared" si="8"/>
        <v>0</v>
      </c>
      <c r="I120" s="29">
        <f t="shared" si="8"/>
        <v>568509</v>
      </c>
      <c r="J120" s="30">
        <f t="shared" si="8"/>
        <v>18979715</v>
      </c>
      <c r="K120" s="31">
        <f t="shared" si="7"/>
        <v>0.64219805197285629</v>
      </c>
      <c r="L120" s="32">
        <f t="shared" si="7"/>
        <v>2.7991042015119826E-2</v>
      </c>
      <c r="M120" s="32">
        <f t="shared" si="7"/>
        <v>6.9859531610458853E-2</v>
      </c>
      <c r="N120" s="32">
        <f t="shared" si="7"/>
        <v>0.22999786877727088</v>
      </c>
      <c r="O120" s="32">
        <f t="shared" si="7"/>
        <v>0</v>
      </c>
      <c r="P120" s="32">
        <f t="shared" si="7"/>
        <v>2.9953505624294149E-2</v>
      </c>
    </row>
    <row r="121" spans="1:16" ht="8.25" customHeight="1" thickTop="1" x14ac:dyDescent="0.2">
      <c r="A121" s="33"/>
      <c r="B121" s="34"/>
      <c r="C121" s="35"/>
      <c r="D121" s="35"/>
      <c r="E121" s="35"/>
      <c r="F121" s="35"/>
      <c r="G121" s="35"/>
      <c r="H121" s="35"/>
      <c r="I121" s="35"/>
      <c r="J121" s="36"/>
      <c r="K121" s="35"/>
      <c r="L121" s="35"/>
      <c r="M121" s="35"/>
      <c r="N121" s="35"/>
      <c r="O121" s="36"/>
      <c r="P121" s="36"/>
    </row>
    <row r="122" spans="1:16" ht="15" customHeight="1" x14ac:dyDescent="0.2">
      <c r="A122" s="5" t="s">
        <v>157</v>
      </c>
      <c r="B122" s="6"/>
      <c r="C122" s="7" t="s">
        <v>158</v>
      </c>
      <c r="D122" s="8">
        <v>191029</v>
      </c>
      <c r="E122" s="8">
        <v>8633</v>
      </c>
      <c r="F122" s="8">
        <v>29251</v>
      </c>
      <c r="G122" s="8">
        <v>15897</v>
      </c>
      <c r="H122" s="8">
        <v>0</v>
      </c>
      <c r="I122" s="8">
        <v>0</v>
      </c>
      <c r="J122" s="9">
        <v>244810</v>
      </c>
      <c r="K122" s="10">
        <f t="shared" ref="K122:P127" si="9">IFERROR(D122/$J122,0)</f>
        <v>0.78031534659531887</v>
      </c>
      <c r="L122" s="11">
        <f t="shared" si="9"/>
        <v>3.5264082349577223E-2</v>
      </c>
      <c r="M122" s="11">
        <f t="shared" si="9"/>
        <v>0.1194844981822638</v>
      </c>
      <c r="N122" s="11">
        <f t="shared" si="9"/>
        <v>6.4936072872840159E-2</v>
      </c>
      <c r="O122" s="11">
        <f t="shared" si="9"/>
        <v>0</v>
      </c>
      <c r="P122" s="11">
        <f t="shared" si="9"/>
        <v>0</v>
      </c>
    </row>
    <row r="123" spans="1:16" ht="15" customHeight="1" x14ac:dyDescent="0.2">
      <c r="A123" s="12" t="s">
        <v>159</v>
      </c>
      <c r="B123" s="13"/>
      <c r="C123" s="14" t="s">
        <v>160</v>
      </c>
      <c r="D123" s="15">
        <v>825430</v>
      </c>
      <c r="E123" s="15">
        <v>52109</v>
      </c>
      <c r="F123" s="15">
        <v>60250</v>
      </c>
      <c r="G123" s="15">
        <v>27706</v>
      </c>
      <c r="H123" s="15">
        <v>0</v>
      </c>
      <c r="I123" s="15">
        <v>0</v>
      </c>
      <c r="J123" s="16">
        <v>965495</v>
      </c>
      <c r="K123" s="17">
        <f t="shared" si="9"/>
        <v>0.8549293367650791</v>
      </c>
      <c r="L123" s="18">
        <f t="shared" si="9"/>
        <v>5.3971278981247962E-2</v>
      </c>
      <c r="M123" s="18">
        <f t="shared" si="9"/>
        <v>6.240322321710625E-2</v>
      </c>
      <c r="N123" s="18">
        <f t="shared" si="9"/>
        <v>2.8696161036566734E-2</v>
      </c>
      <c r="O123" s="18">
        <f t="shared" si="9"/>
        <v>0</v>
      </c>
      <c r="P123" s="18">
        <f t="shared" si="9"/>
        <v>0</v>
      </c>
    </row>
    <row r="124" spans="1:16" ht="15" customHeight="1" x14ac:dyDescent="0.2">
      <c r="A124" s="12" t="s">
        <v>161</v>
      </c>
      <c r="B124" s="13"/>
      <c r="C124" s="14" t="s">
        <v>162</v>
      </c>
      <c r="D124" s="15">
        <v>405076</v>
      </c>
      <c r="E124" s="15">
        <v>85109</v>
      </c>
      <c r="F124" s="15">
        <v>106985</v>
      </c>
      <c r="G124" s="15">
        <v>238008</v>
      </c>
      <c r="H124" s="15">
        <v>0</v>
      </c>
      <c r="I124" s="15">
        <v>0</v>
      </c>
      <c r="J124" s="16">
        <v>835178</v>
      </c>
      <c r="K124" s="17">
        <f t="shared" si="9"/>
        <v>0.4850175651178551</v>
      </c>
      <c r="L124" s="18">
        <f t="shared" si="9"/>
        <v>0.10190522259925429</v>
      </c>
      <c r="M124" s="18">
        <f t="shared" si="9"/>
        <v>0.12809844129035966</v>
      </c>
      <c r="N124" s="18">
        <f t="shared" si="9"/>
        <v>0.28497877099253094</v>
      </c>
      <c r="O124" s="18">
        <f t="shared" si="9"/>
        <v>0</v>
      </c>
      <c r="P124" s="18">
        <f t="shared" si="9"/>
        <v>0</v>
      </c>
    </row>
    <row r="125" spans="1:16" ht="15" customHeight="1" x14ac:dyDescent="0.2">
      <c r="A125" s="12" t="s">
        <v>163</v>
      </c>
      <c r="B125" s="13"/>
      <c r="C125" s="14" t="s">
        <v>164</v>
      </c>
      <c r="D125" s="15">
        <v>459913</v>
      </c>
      <c r="E125" s="15">
        <v>20809</v>
      </c>
      <c r="F125" s="15">
        <v>60067</v>
      </c>
      <c r="G125" s="15">
        <v>0</v>
      </c>
      <c r="H125" s="15">
        <v>0</v>
      </c>
      <c r="I125" s="15">
        <v>0</v>
      </c>
      <c r="J125" s="16">
        <v>540789</v>
      </c>
      <c r="K125" s="17">
        <f t="shared" si="9"/>
        <v>0.85044814151175407</v>
      </c>
      <c r="L125" s="18">
        <f t="shared" si="9"/>
        <v>3.8478963144590587E-2</v>
      </c>
      <c r="M125" s="18">
        <f t="shared" si="9"/>
        <v>0.11107289534365529</v>
      </c>
      <c r="N125" s="18">
        <f t="shared" si="9"/>
        <v>0</v>
      </c>
      <c r="O125" s="18">
        <f t="shared" si="9"/>
        <v>0</v>
      </c>
      <c r="P125" s="18">
        <f t="shared" si="9"/>
        <v>0</v>
      </c>
    </row>
    <row r="126" spans="1:16" ht="15" customHeight="1" x14ac:dyDescent="0.2">
      <c r="A126" s="19" t="s">
        <v>165</v>
      </c>
      <c r="B126" s="20"/>
      <c r="C126" s="21" t="s">
        <v>166</v>
      </c>
      <c r="D126" s="22">
        <v>506324</v>
      </c>
      <c r="E126" s="22">
        <v>0</v>
      </c>
      <c r="F126" s="22">
        <v>1000</v>
      </c>
      <c r="G126" s="22">
        <v>13705</v>
      </c>
      <c r="H126" s="22">
        <v>0</v>
      </c>
      <c r="I126" s="22">
        <v>0</v>
      </c>
      <c r="J126" s="23">
        <v>521029</v>
      </c>
      <c r="K126" s="24">
        <f t="shared" si="9"/>
        <v>0.97177700281558221</v>
      </c>
      <c r="L126" s="25">
        <f t="shared" si="9"/>
        <v>0</v>
      </c>
      <c r="M126" s="25">
        <f t="shared" si="9"/>
        <v>1.9192789652783242E-3</v>
      </c>
      <c r="N126" s="25">
        <f t="shared" si="9"/>
        <v>2.6303718219139433E-2</v>
      </c>
      <c r="O126" s="25">
        <f t="shared" si="9"/>
        <v>0</v>
      </c>
      <c r="P126" s="25">
        <f t="shared" si="9"/>
        <v>0</v>
      </c>
    </row>
    <row r="127" spans="1:16" ht="15" customHeight="1" thickBot="1" x14ac:dyDescent="0.25">
      <c r="A127" s="26"/>
      <c r="B127" s="27"/>
      <c r="C127" s="28" t="s">
        <v>167</v>
      </c>
      <c r="D127" s="29">
        <f>SUM(D122:D126)</f>
        <v>2387772</v>
      </c>
      <c r="E127" s="29">
        <f t="shared" ref="E127:J127" si="10">SUM(E122:E126)</f>
        <v>166660</v>
      </c>
      <c r="F127" s="29">
        <f t="shared" si="10"/>
        <v>257553</v>
      </c>
      <c r="G127" s="29">
        <f t="shared" si="10"/>
        <v>295316</v>
      </c>
      <c r="H127" s="29">
        <f t="shared" si="10"/>
        <v>0</v>
      </c>
      <c r="I127" s="29">
        <f t="shared" si="10"/>
        <v>0</v>
      </c>
      <c r="J127" s="30">
        <f t="shared" si="10"/>
        <v>3107301</v>
      </c>
      <c r="K127" s="31">
        <f t="shared" si="9"/>
        <v>0.76843923392037017</v>
      </c>
      <c r="L127" s="32">
        <f t="shared" si="9"/>
        <v>5.3634971314333563E-2</v>
      </c>
      <c r="M127" s="32">
        <f t="shared" si="9"/>
        <v>8.2886402057605627E-2</v>
      </c>
      <c r="N127" s="32">
        <f t="shared" si="9"/>
        <v>9.5039392707690698E-2</v>
      </c>
      <c r="O127" s="32">
        <f t="shared" si="9"/>
        <v>0</v>
      </c>
      <c r="P127" s="32">
        <f t="shared" si="9"/>
        <v>0</v>
      </c>
    </row>
    <row r="128" spans="1:16" ht="8.25" customHeight="1" thickTop="1" x14ac:dyDescent="0.2">
      <c r="A128" s="33"/>
      <c r="B128" s="34"/>
      <c r="C128" s="35"/>
      <c r="D128" s="35"/>
      <c r="E128" s="35"/>
      <c r="F128" s="35"/>
      <c r="G128" s="35"/>
      <c r="H128" s="35"/>
      <c r="I128" s="35"/>
      <c r="J128" s="36"/>
      <c r="K128" s="35"/>
      <c r="L128" s="35"/>
      <c r="M128" s="35"/>
      <c r="N128" s="35"/>
      <c r="O128" s="36"/>
      <c r="P128" s="36"/>
    </row>
    <row r="129" spans="1:16" ht="15" customHeight="1" thickBot="1" x14ac:dyDescent="0.25">
      <c r="A129" s="26"/>
      <c r="B129" s="27"/>
      <c r="C129" s="28" t="s">
        <v>168</v>
      </c>
      <c r="D129" s="29">
        <f>SUM(D73,D78,D120,D127)</f>
        <v>343344087</v>
      </c>
      <c r="E129" s="29">
        <f t="shared" ref="E129:J129" si="11">SUM(E73,E78,E120,E127)</f>
        <v>28530177</v>
      </c>
      <c r="F129" s="29">
        <f t="shared" si="11"/>
        <v>48484194</v>
      </c>
      <c r="G129" s="29">
        <f t="shared" si="11"/>
        <v>212483305</v>
      </c>
      <c r="H129" s="29">
        <f t="shared" si="11"/>
        <v>528486</v>
      </c>
      <c r="I129" s="29">
        <f t="shared" si="11"/>
        <v>8184148</v>
      </c>
      <c r="J129" s="30">
        <f t="shared" si="11"/>
        <v>641554397</v>
      </c>
      <c r="K129" s="31">
        <f>IFERROR(D129/$J129,0)</f>
        <v>0.53517533136009354</v>
      </c>
      <c r="L129" s="32">
        <f>IFERROR(E129/$J129,0)</f>
        <v>4.4470394300796912E-2</v>
      </c>
      <c r="M129" s="32">
        <f t="shared" ref="M129:P129" si="12">IFERROR(F129/$J129,0)</f>
        <v>7.5573005542038232E-2</v>
      </c>
      <c r="N129" s="32">
        <f t="shared" si="12"/>
        <v>0.33120076176486712</v>
      </c>
      <c r="O129" s="32">
        <f t="shared" si="12"/>
        <v>8.2375867497951234E-4</v>
      </c>
      <c r="P129" s="32">
        <f t="shared" si="12"/>
        <v>1.2756748357224649E-2</v>
      </c>
    </row>
    <row r="130" spans="1:16" s="37" customFormat="1" ht="15" customHeight="1" thickTop="1" x14ac:dyDescent="0.2">
      <c r="A130" s="37" t="s">
        <v>169</v>
      </c>
      <c r="B130" s="38"/>
    </row>
  </sheetData>
  <mergeCells count="3">
    <mergeCell ref="D1:J1"/>
    <mergeCell ref="K1:P1"/>
    <mergeCell ref="A2:C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2019-06-07T18:34:21Z</dcterms:created>
  <dcterms:modified xsi:type="dcterms:W3CDTF">2019-06-11T13:46:46Z</dcterms:modified>
</cp:coreProperties>
</file>