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6-17 AFR Data for Resource Alloc_70% Instr\Resource Allocation\FY2016-17 Expenditures by Fund\Web\"/>
    </mc:Choice>
  </mc:AlternateContent>
  <bookViews>
    <workbookView xWindow="0" yWindow="0" windowWidth="24000" windowHeight="13800"/>
  </bookViews>
  <sheets>
    <sheet name="Sheet1" sheetId="1" r:id="rId1"/>
  </sheets>
  <definedNames>
    <definedName name="_xlnm.Print_Area" localSheetId="0">Sheet1!$A$1:$P$130</definedName>
    <definedName name="_xlnm.Print_Titles" localSheetId="0">Sheet1!$A:$C,Sheet1!$1:$2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2" i="1" l="1"/>
  <c r="O72" i="1"/>
  <c r="N72" i="1"/>
  <c r="M72" i="1"/>
  <c r="L72" i="1"/>
  <c r="K72" i="1"/>
  <c r="M14" i="1"/>
  <c r="P126" i="1"/>
  <c r="O126" i="1"/>
  <c r="N126" i="1"/>
  <c r="M126" i="1"/>
  <c r="L126" i="1"/>
  <c r="K126" i="1"/>
  <c r="M125" i="1"/>
  <c r="P124" i="1"/>
  <c r="O124" i="1"/>
  <c r="N124" i="1"/>
  <c r="M124" i="1"/>
  <c r="L124" i="1"/>
  <c r="K124" i="1"/>
  <c r="O123" i="1"/>
  <c r="N123" i="1"/>
  <c r="L123" i="1"/>
  <c r="K123" i="1"/>
  <c r="N122" i="1"/>
  <c r="M122" i="1"/>
  <c r="L122" i="1"/>
  <c r="M119" i="1"/>
  <c r="P118" i="1"/>
  <c r="O118" i="1"/>
  <c r="N118" i="1"/>
  <c r="M118" i="1"/>
  <c r="L118" i="1"/>
  <c r="K118" i="1"/>
  <c r="P117" i="1"/>
  <c r="O117" i="1"/>
  <c r="N117" i="1"/>
  <c r="M117" i="1"/>
  <c r="L117" i="1"/>
  <c r="K117" i="1"/>
  <c r="M116" i="1"/>
  <c r="M115" i="1"/>
  <c r="P114" i="1"/>
  <c r="O114" i="1"/>
  <c r="M114" i="1"/>
  <c r="L114" i="1"/>
  <c r="K114" i="1"/>
  <c r="P113" i="1"/>
  <c r="O113" i="1"/>
  <c r="N113" i="1"/>
  <c r="M113" i="1"/>
  <c r="L113" i="1"/>
  <c r="K113" i="1"/>
  <c r="M112" i="1"/>
  <c r="M111" i="1"/>
  <c r="P110" i="1"/>
  <c r="O110" i="1"/>
  <c r="M110" i="1"/>
  <c r="L110" i="1"/>
  <c r="K110" i="1"/>
  <c r="P109" i="1"/>
  <c r="O109" i="1"/>
  <c r="M109" i="1"/>
  <c r="L109" i="1"/>
  <c r="N108" i="1"/>
  <c r="M108" i="1"/>
  <c r="L108" i="1"/>
  <c r="K108" i="1"/>
  <c r="M107" i="1"/>
  <c r="P106" i="1"/>
  <c r="O106" i="1"/>
  <c r="M106" i="1"/>
  <c r="L106" i="1"/>
  <c r="P105" i="1"/>
  <c r="O105" i="1"/>
  <c r="M105" i="1"/>
  <c r="L105" i="1"/>
  <c r="K105" i="1"/>
  <c r="P104" i="1"/>
  <c r="O104" i="1"/>
  <c r="N104" i="1"/>
  <c r="M104" i="1"/>
  <c r="L104" i="1"/>
  <c r="K104" i="1"/>
  <c r="M103" i="1"/>
  <c r="P102" i="1"/>
  <c r="M102" i="1"/>
  <c r="L102" i="1"/>
  <c r="P101" i="1"/>
  <c r="M101" i="1"/>
  <c r="P100" i="1"/>
  <c r="O100" i="1"/>
  <c r="M100" i="1"/>
  <c r="L100" i="1"/>
  <c r="K100" i="1"/>
  <c r="M99" i="1"/>
  <c r="O98" i="1"/>
  <c r="N98" i="1"/>
  <c r="M98" i="1"/>
  <c r="K98" i="1"/>
  <c r="M97" i="1"/>
  <c r="P96" i="1"/>
  <c r="M96" i="1"/>
  <c r="L96" i="1"/>
  <c r="K96" i="1"/>
  <c r="M95" i="1"/>
  <c r="P94" i="1"/>
  <c r="O94" i="1"/>
  <c r="N94" i="1"/>
  <c r="M94" i="1"/>
  <c r="L94" i="1"/>
  <c r="K94" i="1"/>
  <c r="M93" i="1"/>
  <c r="P92" i="1"/>
  <c r="M92" i="1"/>
  <c r="L92" i="1"/>
  <c r="M91" i="1"/>
  <c r="P90" i="1"/>
  <c r="O90" i="1"/>
  <c r="N90" i="1"/>
  <c r="M90" i="1"/>
  <c r="L90" i="1"/>
  <c r="K90" i="1"/>
  <c r="M89" i="1"/>
  <c r="P88" i="1"/>
  <c r="M88" i="1"/>
  <c r="L88" i="1"/>
  <c r="M87" i="1"/>
  <c r="P86" i="1"/>
  <c r="O86" i="1"/>
  <c r="N86" i="1"/>
  <c r="M86" i="1"/>
  <c r="L86" i="1"/>
  <c r="K86" i="1"/>
  <c r="M85" i="1"/>
  <c r="M84" i="1"/>
  <c r="L84" i="1"/>
  <c r="M83" i="1"/>
  <c r="P82" i="1"/>
  <c r="O82" i="1"/>
  <c r="N82" i="1"/>
  <c r="M82" i="1"/>
  <c r="L82" i="1"/>
  <c r="K82" i="1"/>
  <c r="M81" i="1"/>
  <c r="M80" i="1"/>
  <c r="L80" i="1"/>
  <c r="M77" i="1"/>
  <c r="P76" i="1"/>
  <c r="O76" i="1"/>
  <c r="M76" i="1"/>
  <c r="L76" i="1"/>
  <c r="K76" i="1"/>
  <c r="P75" i="1"/>
  <c r="O75" i="1"/>
  <c r="N75" i="1"/>
  <c r="L75" i="1"/>
  <c r="K75" i="1"/>
  <c r="P71" i="1"/>
  <c r="N71" i="1"/>
  <c r="M71" i="1"/>
  <c r="L71" i="1"/>
  <c r="M70" i="1"/>
  <c r="L70" i="1"/>
  <c r="K70" i="1"/>
  <c r="M69" i="1"/>
  <c r="L69" i="1"/>
  <c r="K69" i="1"/>
  <c r="M68" i="1"/>
  <c r="L68" i="1"/>
  <c r="M67" i="1"/>
  <c r="L67" i="1"/>
  <c r="M66" i="1"/>
  <c r="L66" i="1"/>
  <c r="M65" i="1"/>
  <c r="L65" i="1"/>
  <c r="K65" i="1"/>
  <c r="M64" i="1"/>
  <c r="M63" i="1"/>
  <c r="N62" i="1"/>
  <c r="M62" i="1"/>
  <c r="L62" i="1"/>
  <c r="N61" i="1"/>
  <c r="M61" i="1"/>
  <c r="L61" i="1"/>
  <c r="M60" i="1"/>
  <c r="L60" i="1"/>
  <c r="M59" i="1"/>
  <c r="L59" i="1"/>
  <c r="M58" i="1"/>
  <c r="M57" i="1"/>
  <c r="M56" i="1"/>
  <c r="M55" i="1"/>
  <c r="M54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O43" i="1"/>
  <c r="N43" i="1"/>
  <c r="M43" i="1"/>
  <c r="N42" i="1"/>
  <c r="M42" i="1"/>
  <c r="N41" i="1"/>
  <c r="M41" i="1"/>
  <c r="N40" i="1"/>
  <c r="M40" i="1"/>
  <c r="N39" i="1"/>
  <c r="M39" i="1"/>
  <c r="M38" i="1"/>
  <c r="M37" i="1"/>
  <c r="M36" i="1"/>
  <c r="M35" i="1"/>
  <c r="M34" i="1"/>
  <c r="M33" i="1"/>
  <c r="K33" i="1"/>
  <c r="M31" i="1"/>
  <c r="M30" i="1"/>
  <c r="M29" i="1"/>
  <c r="N28" i="1"/>
  <c r="M28" i="1"/>
  <c r="N27" i="1"/>
  <c r="M27" i="1"/>
  <c r="N26" i="1"/>
  <c r="M26" i="1"/>
  <c r="K26" i="1"/>
  <c r="O25" i="1"/>
  <c r="N25" i="1"/>
  <c r="M25" i="1"/>
  <c r="K25" i="1"/>
  <c r="O24" i="1"/>
  <c r="N24" i="1"/>
  <c r="M24" i="1"/>
  <c r="K24" i="1"/>
  <c r="O23" i="1"/>
  <c r="N23" i="1"/>
  <c r="M23" i="1"/>
  <c r="K23" i="1"/>
  <c r="O22" i="1"/>
  <c r="M22" i="1"/>
  <c r="K22" i="1"/>
  <c r="O21" i="1"/>
  <c r="M21" i="1"/>
  <c r="K21" i="1"/>
  <c r="M20" i="1"/>
  <c r="O19" i="1"/>
  <c r="M19" i="1"/>
  <c r="L19" i="1"/>
  <c r="K19" i="1"/>
  <c r="M18" i="1"/>
  <c r="L18" i="1"/>
  <c r="O17" i="1"/>
  <c r="M17" i="1"/>
  <c r="L17" i="1"/>
  <c r="K17" i="1"/>
  <c r="M16" i="1"/>
  <c r="L16" i="1"/>
  <c r="P15" i="1"/>
  <c r="O15" i="1"/>
  <c r="M15" i="1"/>
  <c r="L15" i="1"/>
  <c r="K15" i="1"/>
  <c r="P14" i="1"/>
  <c r="L14" i="1"/>
  <c r="P13" i="1"/>
  <c r="O13" i="1"/>
  <c r="M13" i="1"/>
  <c r="L13" i="1"/>
  <c r="K13" i="1"/>
  <c r="P12" i="1"/>
  <c r="M12" i="1"/>
  <c r="L12" i="1"/>
  <c r="O11" i="1"/>
  <c r="M11" i="1"/>
  <c r="L11" i="1"/>
  <c r="K11" i="1"/>
  <c r="P10" i="1"/>
  <c r="M10" i="1"/>
  <c r="L10" i="1"/>
  <c r="P9" i="1"/>
  <c r="O9" i="1"/>
  <c r="M9" i="1"/>
  <c r="L9" i="1"/>
  <c r="K9" i="1"/>
  <c r="M8" i="1"/>
  <c r="L8" i="1"/>
  <c r="O7" i="1"/>
  <c r="M7" i="1"/>
  <c r="L7" i="1"/>
  <c r="K7" i="1"/>
  <c r="P6" i="1"/>
  <c r="M6" i="1"/>
  <c r="L6" i="1"/>
  <c r="P5" i="1"/>
  <c r="O5" i="1"/>
  <c r="M5" i="1"/>
  <c r="L5" i="1"/>
  <c r="K5" i="1"/>
  <c r="P4" i="1"/>
  <c r="M4" i="1"/>
  <c r="L4" i="1"/>
  <c r="P3" i="1"/>
  <c r="O3" i="1"/>
  <c r="L3" i="1"/>
  <c r="P7" i="1" l="1"/>
  <c r="P8" i="1"/>
  <c r="P11" i="1"/>
  <c r="P16" i="1"/>
  <c r="P17" i="1"/>
  <c r="P18" i="1"/>
  <c r="P19" i="1"/>
  <c r="L20" i="1"/>
  <c r="P20" i="1"/>
  <c r="L21" i="1"/>
  <c r="P21" i="1"/>
  <c r="L22" i="1"/>
  <c r="P22" i="1"/>
  <c r="L23" i="1"/>
  <c r="P23" i="1"/>
  <c r="L24" i="1"/>
  <c r="P24" i="1"/>
  <c r="L25" i="1"/>
  <c r="P25" i="1"/>
  <c r="L26" i="1"/>
  <c r="O26" i="1"/>
  <c r="K27" i="1"/>
  <c r="O27" i="1"/>
  <c r="K28" i="1"/>
  <c r="O28" i="1"/>
  <c r="O35" i="1"/>
  <c r="K37" i="1"/>
  <c r="O37" i="1"/>
  <c r="K38" i="1"/>
  <c r="O38" i="1"/>
  <c r="K39" i="1"/>
  <c r="O39" i="1"/>
  <c r="K40" i="1"/>
  <c r="O40" i="1"/>
  <c r="K41" i="1"/>
  <c r="O41" i="1"/>
  <c r="K42" i="1"/>
  <c r="O42" i="1"/>
  <c r="K43" i="1"/>
  <c r="K44" i="1"/>
  <c r="O44" i="1"/>
  <c r="K45" i="1"/>
  <c r="O45" i="1"/>
  <c r="O46" i="1"/>
  <c r="O47" i="1"/>
  <c r="K48" i="1"/>
  <c r="O48" i="1"/>
  <c r="K49" i="1"/>
  <c r="O49" i="1"/>
  <c r="O50" i="1"/>
  <c r="O51" i="1"/>
  <c r="K52" i="1"/>
  <c r="O52" i="1"/>
  <c r="K57" i="1"/>
  <c r="O57" i="1"/>
  <c r="K58" i="1"/>
  <c r="O58" i="1"/>
  <c r="O59" i="1"/>
  <c r="K60" i="1"/>
  <c r="O60" i="1"/>
  <c r="K61" i="1"/>
  <c r="O61" i="1"/>
  <c r="K62" i="1"/>
  <c r="O62" i="1"/>
  <c r="O67" i="1"/>
  <c r="O69" i="1"/>
  <c r="O70" i="1"/>
  <c r="O71" i="1"/>
  <c r="N99" i="1"/>
  <c r="O108" i="1"/>
  <c r="N111" i="1"/>
  <c r="N115" i="1"/>
  <c r="O122" i="1"/>
  <c r="P123" i="1"/>
  <c r="P26" i="1"/>
  <c r="L27" i="1"/>
  <c r="P27" i="1"/>
  <c r="L28" i="1"/>
  <c r="P28" i="1"/>
  <c r="L31" i="1"/>
  <c r="P31" i="1"/>
  <c r="L32" i="1"/>
  <c r="P32" i="1"/>
  <c r="L33" i="1"/>
  <c r="P33" i="1"/>
  <c r="L34" i="1"/>
  <c r="P34" i="1"/>
  <c r="L35" i="1"/>
  <c r="P35" i="1"/>
  <c r="L36" i="1"/>
  <c r="P36" i="1"/>
  <c r="L37" i="1"/>
  <c r="P37" i="1"/>
  <c r="L38" i="1"/>
  <c r="P38" i="1"/>
  <c r="L39" i="1"/>
  <c r="P39" i="1"/>
  <c r="L40" i="1"/>
  <c r="P40" i="1"/>
  <c r="L41" i="1"/>
  <c r="P41" i="1"/>
  <c r="L42" i="1"/>
  <c r="P42" i="1"/>
  <c r="L43" i="1"/>
  <c r="P43" i="1"/>
  <c r="L44" i="1"/>
  <c r="P44" i="1"/>
  <c r="L45" i="1"/>
  <c r="P45" i="1"/>
  <c r="L46" i="1"/>
  <c r="P46" i="1"/>
  <c r="L47" i="1"/>
  <c r="P47" i="1"/>
  <c r="L48" i="1"/>
  <c r="P48" i="1"/>
  <c r="L49" i="1"/>
  <c r="P49" i="1"/>
  <c r="L50" i="1"/>
  <c r="P50" i="1"/>
  <c r="L51" i="1"/>
  <c r="P51" i="1"/>
  <c r="L52" i="1"/>
  <c r="P52" i="1"/>
  <c r="L55" i="1"/>
  <c r="P55" i="1"/>
  <c r="L56" i="1"/>
  <c r="P56" i="1"/>
  <c r="L57" i="1"/>
  <c r="P57" i="1"/>
  <c r="L58" i="1"/>
  <c r="P58" i="1"/>
  <c r="P59" i="1"/>
  <c r="P60" i="1"/>
  <c r="P61" i="1"/>
  <c r="P62" i="1"/>
  <c r="P65" i="1"/>
  <c r="P66" i="1"/>
  <c r="P67" i="1"/>
  <c r="P68" i="1"/>
  <c r="P69" i="1"/>
  <c r="P70" i="1"/>
  <c r="J78" i="1"/>
  <c r="P80" i="1"/>
  <c r="K83" i="1"/>
  <c r="O83" i="1"/>
  <c r="P84" i="1"/>
  <c r="K87" i="1"/>
  <c r="O87" i="1"/>
  <c r="K91" i="1"/>
  <c r="O91" i="1"/>
  <c r="O95" i="1"/>
  <c r="O99" i="1"/>
  <c r="P108" i="1"/>
  <c r="O119" i="1"/>
  <c r="P122" i="1"/>
  <c r="L77" i="1"/>
  <c r="P77" i="1"/>
  <c r="L83" i="1"/>
  <c r="P83" i="1"/>
  <c r="L87" i="1"/>
  <c r="P87" i="1"/>
  <c r="L91" i="1"/>
  <c r="P91" i="1"/>
  <c r="L95" i="1"/>
  <c r="P95" i="1"/>
  <c r="L99" i="1"/>
  <c r="P99" i="1"/>
  <c r="L111" i="1"/>
  <c r="P111" i="1"/>
  <c r="L115" i="1"/>
  <c r="P115" i="1"/>
  <c r="L119" i="1"/>
  <c r="P119" i="1"/>
  <c r="K59" i="1"/>
  <c r="K47" i="1"/>
  <c r="K50" i="1"/>
  <c r="K51" i="1"/>
  <c r="N53" i="1"/>
  <c r="N54" i="1"/>
  <c r="N63" i="1"/>
  <c r="N64" i="1"/>
  <c r="K71" i="1"/>
  <c r="N81" i="1"/>
  <c r="N85" i="1"/>
  <c r="N89" i="1"/>
  <c r="N93" i="1"/>
  <c r="N97" i="1"/>
  <c r="K119" i="1"/>
  <c r="K99" i="1"/>
  <c r="K122" i="1"/>
  <c r="J73" i="1"/>
  <c r="M32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K29" i="1"/>
  <c r="O29" i="1"/>
  <c r="K30" i="1"/>
  <c r="O30" i="1"/>
  <c r="N31" i="1"/>
  <c r="N32" i="1"/>
  <c r="N33" i="1"/>
  <c r="N34" i="1"/>
  <c r="N35" i="1"/>
  <c r="N36" i="1"/>
  <c r="K53" i="1"/>
  <c r="O53" i="1"/>
  <c r="K54" i="1"/>
  <c r="O54" i="1"/>
  <c r="N55" i="1"/>
  <c r="N56" i="1"/>
  <c r="K63" i="1"/>
  <c r="O63" i="1"/>
  <c r="K64" i="1"/>
  <c r="O64" i="1"/>
  <c r="N65" i="1"/>
  <c r="N66" i="1"/>
  <c r="N67" i="1"/>
  <c r="N68" i="1"/>
  <c r="N77" i="1"/>
  <c r="N80" i="1"/>
  <c r="K81" i="1"/>
  <c r="O81" i="1"/>
  <c r="N84" i="1"/>
  <c r="K85" i="1"/>
  <c r="O85" i="1"/>
  <c r="N88" i="1"/>
  <c r="K89" i="1"/>
  <c r="O89" i="1"/>
  <c r="N92" i="1"/>
  <c r="K93" i="1"/>
  <c r="O93" i="1"/>
  <c r="N96" i="1"/>
  <c r="K97" i="1"/>
  <c r="K109" i="1"/>
  <c r="K95" i="1"/>
  <c r="F73" i="1"/>
  <c r="M73" i="1" s="1"/>
  <c r="M3" i="1"/>
  <c r="N29" i="1"/>
  <c r="N30" i="1"/>
  <c r="K46" i="1"/>
  <c r="N3" i="1"/>
  <c r="D73" i="1"/>
  <c r="K73" i="1" s="1"/>
  <c r="H73" i="1"/>
  <c r="O73" i="1" s="1"/>
  <c r="K4" i="1"/>
  <c r="O4" i="1"/>
  <c r="K6" i="1"/>
  <c r="O6" i="1"/>
  <c r="K8" i="1"/>
  <c r="O8" i="1"/>
  <c r="K10" i="1"/>
  <c r="O10" i="1"/>
  <c r="K12" i="1"/>
  <c r="O12" i="1"/>
  <c r="K14" i="1"/>
  <c r="O14" i="1"/>
  <c r="K16" i="1"/>
  <c r="O16" i="1"/>
  <c r="K18" i="1"/>
  <c r="O18" i="1"/>
  <c r="K20" i="1"/>
  <c r="O20" i="1"/>
  <c r="N21" i="1"/>
  <c r="N22" i="1"/>
  <c r="L29" i="1"/>
  <c r="P29" i="1"/>
  <c r="L30" i="1"/>
  <c r="P30" i="1"/>
  <c r="K31" i="1"/>
  <c r="O31" i="1"/>
  <c r="K32" i="1"/>
  <c r="O32" i="1"/>
  <c r="O33" i="1"/>
  <c r="K34" i="1"/>
  <c r="O34" i="1"/>
  <c r="K35" i="1"/>
  <c r="K36" i="1"/>
  <c r="O36" i="1"/>
  <c r="N37" i="1"/>
  <c r="N38" i="1"/>
  <c r="L53" i="1"/>
  <c r="P53" i="1"/>
  <c r="L54" i="1"/>
  <c r="P54" i="1"/>
  <c r="K55" i="1"/>
  <c r="O55" i="1"/>
  <c r="K56" i="1"/>
  <c r="O56" i="1"/>
  <c r="N57" i="1"/>
  <c r="N58" i="1"/>
  <c r="N59" i="1"/>
  <c r="N60" i="1"/>
  <c r="L63" i="1"/>
  <c r="P63" i="1"/>
  <c r="L64" i="1"/>
  <c r="P64" i="1"/>
  <c r="O65" i="1"/>
  <c r="K66" i="1"/>
  <c r="O66" i="1"/>
  <c r="K67" i="1"/>
  <c r="K68" i="1"/>
  <c r="O68" i="1"/>
  <c r="N69" i="1"/>
  <c r="N70" i="1"/>
  <c r="F78" i="1"/>
  <c r="M78" i="1" s="1"/>
  <c r="M75" i="1"/>
  <c r="N76" i="1"/>
  <c r="K77" i="1"/>
  <c r="O77" i="1"/>
  <c r="K80" i="1"/>
  <c r="O80" i="1"/>
  <c r="H120" i="1"/>
  <c r="L81" i="1"/>
  <c r="P81" i="1"/>
  <c r="N83" i="1"/>
  <c r="K84" i="1"/>
  <c r="O84" i="1"/>
  <c r="L85" i="1"/>
  <c r="P85" i="1"/>
  <c r="N87" i="1"/>
  <c r="K88" i="1"/>
  <c r="O88" i="1"/>
  <c r="L89" i="1"/>
  <c r="P89" i="1"/>
  <c r="N91" i="1"/>
  <c r="K92" i="1"/>
  <c r="O92" i="1"/>
  <c r="L93" i="1"/>
  <c r="P93" i="1"/>
  <c r="N95" i="1"/>
  <c r="O96" i="1"/>
  <c r="L97" i="1"/>
  <c r="P97" i="1"/>
  <c r="L101" i="1"/>
  <c r="K112" i="1"/>
  <c r="K3" i="1"/>
  <c r="N103" i="1"/>
  <c r="N107" i="1"/>
  <c r="N112" i="1"/>
  <c r="N116" i="1"/>
  <c r="N125" i="1"/>
  <c r="N101" i="1"/>
  <c r="N102" i="1"/>
  <c r="K103" i="1"/>
  <c r="O103" i="1"/>
  <c r="N106" i="1"/>
  <c r="K107" i="1"/>
  <c r="O107" i="1"/>
  <c r="O112" i="1"/>
  <c r="K116" i="1"/>
  <c r="O116" i="1"/>
  <c r="F127" i="1"/>
  <c r="M123" i="1"/>
  <c r="K125" i="1"/>
  <c r="O125" i="1"/>
  <c r="O97" i="1"/>
  <c r="L98" i="1"/>
  <c r="P98" i="1"/>
  <c r="N100" i="1"/>
  <c r="K101" i="1"/>
  <c r="O101" i="1"/>
  <c r="K102" i="1"/>
  <c r="O102" i="1"/>
  <c r="L103" i="1"/>
  <c r="P103" i="1"/>
  <c r="N105" i="1"/>
  <c r="K106" i="1"/>
  <c r="L107" i="1"/>
  <c r="P107" i="1"/>
  <c r="N109" i="1"/>
  <c r="N110" i="1"/>
  <c r="K111" i="1"/>
  <c r="O111" i="1"/>
  <c r="L112" i="1"/>
  <c r="P112" i="1"/>
  <c r="N114" i="1"/>
  <c r="K115" i="1"/>
  <c r="O115" i="1"/>
  <c r="L116" i="1"/>
  <c r="P116" i="1"/>
  <c r="N119" i="1"/>
  <c r="L125" i="1"/>
  <c r="P125" i="1"/>
  <c r="E73" i="1"/>
  <c r="L73" i="1" s="1"/>
  <c r="I73" i="1"/>
  <c r="P73" i="1" s="1"/>
  <c r="G73" i="1"/>
  <c r="N73" i="1" s="1"/>
  <c r="G120" i="1"/>
  <c r="J127" i="1"/>
  <c r="E78" i="1"/>
  <c r="L78" i="1" s="1"/>
  <c r="I78" i="1"/>
  <c r="P78" i="1" s="1"/>
  <c r="D127" i="1"/>
  <c r="H127" i="1"/>
  <c r="O127" i="1" s="1"/>
  <c r="E127" i="1"/>
  <c r="L127" i="1" s="1"/>
  <c r="I127" i="1"/>
  <c r="P127" i="1" s="1"/>
  <c r="G78" i="1"/>
  <c r="N78" i="1" s="1"/>
  <c r="E120" i="1"/>
  <c r="I120" i="1"/>
  <c r="D78" i="1"/>
  <c r="K78" i="1" s="1"/>
  <c r="H78" i="1"/>
  <c r="O78" i="1" s="1"/>
  <c r="F120" i="1"/>
  <c r="J120" i="1"/>
  <c r="D120" i="1"/>
  <c r="K120" i="1" s="1"/>
  <c r="G127" i="1"/>
  <c r="N127" i="1" s="1"/>
  <c r="K127" i="1" l="1"/>
  <c r="P120" i="1"/>
  <c r="M120" i="1"/>
  <c r="L120" i="1"/>
  <c r="N120" i="1"/>
  <c r="M127" i="1"/>
  <c r="O120" i="1"/>
  <c r="G129" i="1"/>
  <c r="I129" i="1"/>
  <c r="F129" i="1"/>
  <c r="H129" i="1"/>
  <c r="D129" i="1"/>
  <c r="J129" i="1"/>
  <c r="E129" i="1"/>
  <c r="L129" i="1" s="1"/>
  <c r="K129" i="1" l="1"/>
  <c r="M129" i="1"/>
  <c r="N129" i="1"/>
  <c r="O129" i="1"/>
  <c r="P129" i="1"/>
</calcChain>
</file>

<file path=xl/sharedStrings.xml><?xml version="1.0" encoding="utf-8"?>
<sst xmlns="http://schemas.openxmlformats.org/spreadsheetml/2006/main" count="240" uniqueCount="172">
  <si>
    <t>Property - Object Code 700
Expenditures by Fund Source</t>
  </si>
  <si>
    <t>2016-2017</t>
  </si>
  <si>
    <t>General
Funds</t>
  </si>
  <si>
    <t xml:space="preserve">Special
Fund
Federal </t>
  </si>
  <si>
    <t>Federal
Funds</t>
  </si>
  <si>
    <t>Other
Special
Funds</t>
  </si>
  <si>
    <t>Debt
Service
Funds</t>
  </si>
  <si>
    <t>Capital
Project
Funds</t>
  </si>
  <si>
    <t>Total
Funds</t>
  </si>
  <si>
    <t>General Funds
as Percent of
Total Funds</t>
  </si>
  <si>
    <t xml:space="preserve">Special Fund
Federal
as Percent of
Total Funds </t>
  </si>
  <si>
    <t>Federal Funds
as Percent of
Total Funds</t>
  </si>
  <si>
    <t>Other Special
Funds
as Percent of
Total Funds</t>
  </si>
  <si>
    <t>Debt Service
Funds
as Percent of
Total Funds</t>
  </si>
  <si>
    <t>Capital Project
Funds
as Percent of
Total Funds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</si>
  <si>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</si>
  <si>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</si>
  <si>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</si>
  <si>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</si>
  <si>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</si>
  <si>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</si>
  <si>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</si>
  <si>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</si>
  <si>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</si>
  <si>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</si>
  <si>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</si>
  <si>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</si>
  <si>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</si>
  <si>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</si>
  <si>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</si>
  <si>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</si>
  <si>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</si>
  <si>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</si>
  <si>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</si>
  <si>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</si>
  <si>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</si>
  <si>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</si>
  <si>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</si>
  <si>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</si>
  <si>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</si>
  <si>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</si>
  <si>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</si>
  <si>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</si>
  <si>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</si>
  <si>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</si>
  <si>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</si>
  <si>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</si>
  <si>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</si>
  <si>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</si>
  <si>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</si>
  <si>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</si>
  <si>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</si>
  <si>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</si>
  <si>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</si>
  <si>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</si>
  <si>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</si>
  <si>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</si>
  <si>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</si>
  <si>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</si>
  <si>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</si>
  <si>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</si>
  <si>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</si>
  <si>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</si>
  <si>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</si>
  <si>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</si>
  <si>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</si>
  <si>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</si>
  <si>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</si>
  <si>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</si>
  <si>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</si>
  <si>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</si>
  <si>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</si>
  <si>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</si>
  <si>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</si>
  <si>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</si>
  <si>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</si>
  <si>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</si>
  <si>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</si>
  <si>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</si>
  <si>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</si>
  <si>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</si>
  <si>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</si>
  <si>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</si>
  <si>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</si>
  <si>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(Type 5 Charter Schools)</t>
  </si>
  <si>
    <t xml:space="preserve"> Total City/Parish School Districts</t>
  </si>
  <si>
    <t>LSU Laboratory School</t>
  </si>
  <si>
    <t>Southern University Lab School</t>
  </si>
  <si>
    <t>A02</t>
  </si>
  <si>
    <t>Office of Juvenile Justice</t>
  </si>
  <si>
    <t>Total Lab and State Approved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</si>
  <si>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</si>
  <si>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</si>
  <si>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</si>
  <si>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</si>
  <si>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</si>
  <si>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</si>
  <si>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</si>
  <si>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</si>
  <si>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</si>
  <si>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</si>
  <si>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</si>
  <si>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</t>
  </si>
  <si>
    <t>Lake Charles Charter Academy</t>
  </si>
  <si>
    <t>Lycee Francais de la Nouvelle-Orleans</t>
  </si>
  <si>
    <t>New Orleans Military &amp; Maritime Academy</t>
  </si>
  <si>
    <t>W1A001</t>
  </si>
  <si>
    <t>JCFA-East</t>
  </si>
  <si>
    <t>W1B001</t>
  </si>
  <si>
    <t>Advantage Charter Academy</t>
  </si>
  <si>
    <t>W2A001</t>
  </si>
  <si>
    <t>Tallulah Charter School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</si>
  <si>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</si>
  <si>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</si>
  <si>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</si>
  <si>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</si>
  <si>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</si>
  <si>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</si>
  <si>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</si>
  <si>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</si>
  <si>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</si>
  <si>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</si>
  <si>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</si>
  <si>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</si>
  <si>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W3A001</t>
  </si>
  <si>
    <t>Baton Rouge Charter Academy at Mid-City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</si>
  <si>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</si>
  <si>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</si>
  <si>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</si>
  <si>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</si>
  <si>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</si>
  <si>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</si>
  <si>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</si>
  <si>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</si>
  <si>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W6A001</t>
  </si>
  <si>
    <t>Northshore Charter School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</si>
  <si>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</si>
  <si>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</si>
  <si>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</si>
  <si>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</si>
  <si>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</si>
  <si>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</si>
  <si>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</si>
  <si>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</si>
  <si>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</si>
  <si>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</si>
  <si>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</si>
  <si>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</si>
  <si>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</si>
  <si>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</si>
  <si>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</si>
  <si>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</si>
  <si>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</si>
  <si>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</si>
  <si>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</si>
  <si>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</si>
  <si>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Total Type 2 Charter Schools</t>
  </si>
  <si>
    <t>W12001</t>
  </si>
  <si>
    <t>Pierre A. Capdau Learning Academy</t>
  </si>
  <si>
    <t>W13001</t>
  </si>
  <si>
    <t>Lake Area New Tech Early College High</t>
  </si>
  <si>
    <t>W31001</t>
  </si>
  <si>
    <t>Dr. Martin Luther King Charter for Sci/Tech</t>
  </si>
  <si>
    <t>W5A001</t>
  </si>
  <si>
    <t>Mary D. Coghill Charter School</t>
  </si>
  <si>
    <t>W84001</t>
  </si>
  <si>
    <t>KIPP Renaissance High School</t>
  </si>
  <si>
    <t>Total Type 3B Charter Schools</t>
  </si>
  <si>
    <t>Total State</t>
  </si>
  <si>
    <t>*Excludes one-time hurricane and/or flood related expenditures</t>
  </si>
  <si>
    <t/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</si>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</sst>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000"/>
    <numFmt numFmtId="166" formatCode="&quot;$&quot;#,##0"/>
  </numFmts>
  <fonts count="8" x14ac:knownFonts="1">
    <font>
      <sz val="10"/>
      <name val="Arial"/>
    </font>
    <font>
      <sz val="10"/>
      <name val="Arial Narrow"/>
      <family val="2"/>
    </font>
    <font>
      <sz val="16"/>
      <name val="Arial Narrow"/>
      <family val="2"/>
    </font>
    <font>
      <sz val="10"/>
      <name val="Arial"/>
      <family val="2"/>
    </font>
    <font>
      <b/>
      <sz val="2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5" fontId="7" fillId="0" borderId="3" xfId="2" applyNumberFormat="1" applyFont="1" applyFill="1" applyBorder="1" applyAlignment="1">
      <alignment horizontal="center" vertical="center" wrapText="1"/>
    </xf>
    <xf numFmtId="165" fontId="7" fillId="0" borderId="4" xfId="2" applyNumberFormat="1" applyFont="1" applyFill="1" applyBorder="1" applyAlignment="1">
      <alignment horizontal="right" vertical="center" wrapText="1"/>
    </xf>
    <xf numFmtId="0" fontId="7" fillId="0" borderId="5" xfId="2" applyFont="1" applyFill="1" applyBorder="1" applyAlignment="1">
      <alignment vertical="center"/>
    </xf>
    <xf numFmtId="166" fontId="7" fillId="0" borderId="3" xfId="2" applyNumberFormat="1" applyFont="1" applyFill="1" applyBorder="1" applyAlignment="1">
      <alignment horizontal="right" vertical="center" wrapText="1"/>
    </xf>
    <xf numFmtId="166" fontId="7" fillId="2" borderId="3" xfId="2" applyNumberFormat="1" applyFont="1" applyFill="1" applyBorder="1" applyAlignment="1">
      <alignment horizontal="right" vertical="center" wrapText="1"/>
    </xf>
    <xf numFmtId="10" fontId="7" fillId="0" borderId="5" xfId="1" applyNumberFormat="1" applyFont="1" applyFill="1" applyBorder="1" applyAlignment="1">
      <alignment horizontal="right" vertical="center" wrapText="1"/>
    </xf>
    <xf numFmtId="10" fontId="7" fillId="0" borderId="3" xfId="1" applyNumberFormat="1" applyFont="1" applyFill="1" applyBorder="1" applyAlignment="1">
      <alignment horizontal="right" vertical="center" wrapText="1"/>
    </xf>
    <xf numFmtId="165" fontId="7" fillId="0" borderId="6" xfId="2" applyNumberFormat="1" applyFont="1" applyFill="1" applyBorder="1" applyAlignment="1">
      <alignment horizontal="center" vertical="center" wrapText="1"/>
    </xf>
    <xf numFmtId="165" fontId="7" fillId="0" borderId="7" xfId="2" applyNumberFormat="1" applyFont="1" applyFill="1" applyBorder="1" applyAlignment="1">
      <alignment horizontal="right" vertical="center" wrapText="1"/>
    </xf>
    <xf numFmtId="0" fontId="7" fillId="0" borderId="8" xfId="2" applyFont="1" applyFill="1" applyBorder="1" applyAlignment="1">
      <alignment vertical="center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2" borderId="6" xfId="2" applyNumberFormat="1" applyFont="1" applyFill="1" applyBorder="1" applyAlignment="1">
      <alignment horizontal="right" vertical="center" wrapText="1"/>
    </xf>
    <xf numFmtId="10" fontId="7" fillId="0" borderId="8" xfId="1" applyNumberFormat="1" applyFont="1" applyFill="1" applyBorder="1" applyAlignment="1">
      <alignment horizontal="right" vertical="center" wrapText="1"/>
    </xf>
    <xf numFmtId="10" fontId="7" fillId="0" borderId="6" xfId="1" applyNumberFormat="1" applyFont="1" applyFill="1" applyBorder="1" applyAlignment="1">
      <alignment horizontal="right" vertical="center" wrapText="1"/>
    </xf>
    <xf numFmtId="165" fontId="7" fillId="0" borderId="9" xfId="2" applyNumberFormat="1" applyFont="1" applyFill="1" applyBorder="1" applyAlignment="1">
      <alignment horizontal="center" vertical="center" wrapText="1"/>
    </xf>
    <xf numFmtId="165" fontId="7" fillId="0" borderId="10" xfId="2" applyNumberFormat="1" applyFont="1" applyFill="1" applyBorder="1" applyAlignment="1">
      <alignment horizontal="right" vertical="center" wrapText="1"/>
    </xf>
    <xf numFmtId="0" fontId="7" fillId="0" borderId="11" xfId="2" applyFont="1" applyFill="1" applyBorder="1" applyAlignment="1">
      <alignment horizontal="left" vertical="center"/>
    </xf>
    <xf numFmtId="166" fontId="7" fillId="0" borderId="9" xfId="2" applyNumberFormat="1" applyFont="1" applyFill="1" applyBorder="1" applyAlignment="1">
      <alignment horizontal="right" vertical="center" wrapText="1"/>
    </xf>
    <xf numFmtId="166" fontId="7" fillId="2" borderId="9" xfId="2" applyNumberFormat="1" applyFont="1" applyFill="1" applyBorder="1" applyAlignment="1">
      <alignment horizontal="right" vertical="center" wrapText="1"/>
    </xf>
    <xf numFmtId="10" fontId="7" fillId="0" borderId="11" xfId="1" applyNumberFormat="1" applyFont="1" applyFill="1" applyBorder="1" applyAlignment="1">
      <alignment horizontal="right" vertical="center" wrapText="1"/>
    </xf>
    <xf numFmtId="10" fontId="7" fillId="0" borderId="9" xfId="1" applyNumberFormat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166" fontId="5" fillId="0" borderId="12" xfId="0" applyNumberFormat="1" applyFont="1" applyBorder="1" applyAlignment="1">
      <alignment vertical="center"/>
    </xf>
    <xf numFmtId="166" fontId="5" fillId="2" borderId="12" xfId="0" applyNumberFormat="1" applyFont="1" applyFill="1" applyBorder="1" applyAlignment="1">
      <alignment vertical="center"/>
    </xf>
    <xf numFmtId="10" fontId="5" fillId="0" borderId="14" xfId="1" applyNumberFormat="1" applyFont="1" applyBorder="1" applyAlignment="1">
      <alignment vertical="center"/>
    </xf>
    <xf numFmtId="10" fontId="5" fillId="0" borderId="12" xfId="1" applyNumberFormat="1" applyFont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defaultRowHeight="12.75" x14ac:dyDescent="0.2"/>
  <cols>
    <col min="1" max="1" width="7.85546875" style="1" customWidth="1"/>
    <col min="2" max="2" width="1.5703125" style="2" bestFit="1" customWidth="1"/>
    <col min="3" max="3" width="34.5703125" style="1" customWidth="1"/>
    <col min="4" max="9" width="14.140625" style="1" customWidth="1"/>
    <col min="10" max="16" width="14.28515625" style="1" customWidth="1"/>
    <col min="17" max="17" width="4.28515625" style="1" customWidth="1"/>
    <col min="18" max="16384" width="9.140625" style="1"/>
  </cols>
  <sheetData>
    <row r="1" spans="1:16" ht="47.25" customHeight="1" x14ac:dyDescent="0.2">
      <c r="D1" s="39" t="s">
        <v>0</v>
      </c>
      <c r="E1" s="40"/>
      <c r="F1" s="40"/>
      <c r="G1" s="40"/>
      <c r="H1" s="40"/>
      <c r="I1" s="40"/>
      <c r="J1" s="40"/>
      <c r="K1" s="39" t="s">
        <v>0</v>
      </c>
      <c r="L1" s="40"/>
      <c r="M1" s="40"/>
      <c r="N1" s="40"/>
      <c r="O1" s="40"/>
      <c r="P1" s="40"/>
    </row>
    <row r="2" spans="1:16" ht="57" customHeight="1" x14ac:dyDescent="0.2">
      <c r="A2" s="41" t="s">
        <v>1</v>
      </c>
      <c r="B2" s="41"/>
      <c r="C2" s="41"/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</row>
    <row r="3" spans="1:16" ht="15" customHeight="1" x14ac:dyDescent="0.2">
      <c r="A3" s="5">
        <v>1</v>
      </c>
      <c r="B3" s="6" t="s">
        <v>170</v>
      </c>
      <c r="C3" s="7" t="s">
        <v>15</v>
      </c>
      <c r="D3" s="8">
        <v>1061484</v>
      </c>
      <c r="E3" s="8">
        <v>59454</v>
      </c>
      <c r="F3" s="8">
        <v>0</v>
      </c>
      <c r="G3" s="8">
        <v>191608</v>
      </c>
      <c r="H3" s="8">
        <v>0</v>
      </c>
      <c r="I3" s="8">
        <v>0</v>
      </c>
      <c r="J3" s="9">
        <v>1312546</v>
      </c>
      <c r="K3" s="10">
        <f>IFERROR(D3/$J3,0)</f>
        <v>0.80872137052720439</v>
      </c>
      <c r="L3" s="11">
        <f>IFERROR(E3/$J3,0)</f>
        <v>4.5296698172864039E-2</v>
      </c>
      <c r="M3" s="11">
        <f t="shared" ref="M3:P18" si="0">IFERROR(F3/$J3,0)</f>
        <v>0</v>
      </c>
      <c r="N3" s="11">
        <f t="shared" si="0"/>
        <v>0.14598193129993159</v>
      </c>
      <c r="O3" s="11">
        <f t="shared" si="0"/>
        <v>0</v>
      </c>
      <c r="P3" s="11">
        <f t="shared" si="0"/>
        <v>0</v>
      </c>
    </row>
    <row r="4" spans="1:16" ht="15" customHeight="1" x14ac:dyDescent="0.2">
      <c r="A4" s="12">
        <v>2</v>
      </c>
      <c r="B4" s="13" t="s">
        <v>170</v>
      </c>
      <c r="C4" s="14" t="s">
        <v>16</v>
      </c>
      <c r="D4" s="15">
        <v>105393</v>
      </c>
      <c r="E4" s="15">
        <v>0</v>
      </c>
      <c r="F4" s="15">
        <v>0</v>
      </c>
      <c r="G4" s="15">
        <v>57199</v>
      </c>
      <c r="H4" s="15">
        <v>0</v>
      </c>
      <c r="I4" s="15">
        <v>0</v>
      </c>
      <c r="J4" s="16">
        <v>162592</v>
      </c>
      <c r="K4" s="17">
        <f t="shared" ref="K4:P56" si="1">IFERROR(D4/$J4,0)</f>
        <v>0.64820532375516626</v>
      </c>
      <c r="L4" s="18">
        <f t="shared" si="1"/>
        <v>0</v>
      </c>
      <c r="M4" s="18">
        <f t="shared" si="0"/>
        <v>0</v>
      </c>
      <c r="N4" s="18">
        <f t="shared" si="0"/>
        <v>0.35179467624483368</v>
      </c>
      <c r="O4" s="18">
        <f t="shared" si="0"/>
        <v>0</v>
      </c>
      <c r="P4" s="18">
        <f t="shared" si="0"/>
        <v>0</v>
      </c>
    </row>
    <row r="5" spans="1:16" ht="15" customHeight="1" x14ac:dyDescent="0.2">
      <c r="A5" s="12">
        <v>3</v>
      </c>
      <c r="B5" s="13" t="s">
        <v>171</v>
      </c>
      <c r="C5" s="14" t="s">
        <v>17</v>
      </c>
      <c r="D5" s="15">
        <v>5486244</v>
      </c>
      <c r="E5" s="15">
        <v>12202</v>
      </c>
      <c r="F5" s="15">
        <v>0</v>
      </c>
      <c r="G5" s="15">
        <v>102295</v>
      </c>
      <c r="H5" s="15">
        <v>0</v>
      </c>
      <c r="I5" s="15">
        <v>7897</v>
      </c>
      <c r="J5" s="16">
        <v>5608638</v>
      </c>
      <c r="K5" s="17">
        <f t="shared" si="1"/>
        <v>0.97817758963940982</v>
      </c>
      <c r="L5" s="18">
        <f t="shared" si="1"/>
        <v>2.1755727504609852E-3</v>
      </c>
      <c r="M5" s="18">
        <f t="shared" si="0"/>
        <v>0</v>
      </c>
      <c r="N5" s="18">
        <f t="shared" si="0"/>
        <v>1.82388308890679E-2</v>
      </c>
      <c r="O5" s="18">
        <f t="shared" si="0"/>
        <v>0</v>
      </c>
      <c r="P5" s="18">
        <f t="shared" si="0"/>
        <v>1.4080067210613344E-3</v>
      </c>
    </row>
    <row r="6" spans="1:16" ht="15" customHeight="1" x14ac:dyDescent="0.2">
      <c r="A6" s="12">
        <v>4</v>
      </c>
      <c r="B6" s="13" t="s">
        <v>170</v>
      </c>
      <c r="C6" s="14" t="s">
        <v>18</v>
      </c>
      <c r="D6" s="15">
        <v>23643</v>
      </c>
      <c r="E6" s="15">
        <v>0</v>
      </c>
      <c r="F6" s="15">
        <v>0</v>
      </c>
      <c r="G6" s="15">
        <v>179665</v>
      </c>
      <c r="H6" s="15">
        <v>0</v>
      </c>
      <c r="I6" s="15">
        <v>8990</v>
      </c>
      <c r="J6" s="16">
        <v>212298</v>
      </c>
      <c r="K6" s="17">
        <f t="shared" si="1"/>
        <v>0.11136704066924795</v>
      </c>
      <c r="L6" s="18">
        <f t="shared" si="1"/>
        <v>0</v>
      </c>
      <c r="M6" s="18">
        <f t="shared" si="0"/>
        <v>0</v>
      </c>
      <c r="N6" s="18">
        <f t="shared" si="0"/>
        <v>0.84628682323903193</v>
      </c>
      <c r="O6" s="18">
        <f t="shared" si="0"/>
        <v>0</v>
      </c>
      <c r="P6" s="18">
        <f t="shared" si="0"/>
        <v>4.2346136091720131E-2</v>
      </c>
    </row>
    <row r="7" spans="1:16" ht="15" customHeight="1" x14ac:dyDescent="0.2">
      <c r="A7" s="19">
        <v>5</v>
      </c>
      <c r="B7" s="20" t="s">
        <v>170</v>
      </c>
      <c r="C7" s="21" t="s">
        <v>19</v>
      </c>
      <c r="D7" s="22">
        <v>32008</v>
      </c>
      <c r="E7" s="22">
        <v>0</v>
      </c>
      <c r="F7" s="22">
        <v>0</v>
      </c>
      <c r="G7" s="22">
        <v>24660</v>
      </c>
      <c r="H7" s="22">
        <v>0</v>
      </c>
      <c r="I7" s="22">
        <v>0</v>
      </c>
      <c r="J7" s="23">
        <v>56668</v>
      </c>
      <c r="K7" s="24">
        <f t="shared" si="1"/>
        <v>0.56483376861720902</v>
      </c>
      <c r="L7" s="25">
        <f t="shared" si="1"/>
        <v>0</v>
      </c>
      <c r="M7" s="25">
        <f t="shared" si="0"/>
        <v>0</v>
      </c>
      <c r="N7" s="25">
        <f t="shared" si="0"/>
        <v>0.43516623138279098</v>
      </c>
      <c r="O7" s="25">
        <f t="shared" si="0"/>
        <v>0</v>
      </c>
      <c r="P7" s="25">
        <f t="shared" si="0"/>
        <v>0</v>
      </c>
    </row>
    <row r="8" spans="1:16" ht="15" customHeight="1" x14ac:dyDescent="0.2">
      <c r="A8" s="5">
        <v>6</v>
      </c>
      <c r="B8" s="6" t="s">
        <v>170</v>
      </c>
      <c r="C8" s="7" t="s">
        <v>20</v>
      </c>
      <c r="D8" s="8">
        <v>506406</v>
      </c>
      <c r="E8" s="8">
        <v>22148</v>
      </c>
      <c r="F8" s="8">
        <v>0</v>
      </c>
      <c r="G8" s="8">
        <v>21854</v>
      </c>
      <c r="H8" s="8">
        <v>0</v>
      </c>
      <c r="I8" s="8">
        <v>12090</v>
      </c>
      <c r="J8" s="9">
        <v>562498</v>
      </c>
      <c r="K8" s="10">
        <f t="shared" si="1"/>
        <v>0.9002805343307887</v>
      </c>
      <c r="L8" s="11">
        <f t="shared" si="1"/>
        <v>3.9374362219954558E-2</v>
      </c>
      <c r="M8" s="11">
        <f t="shared" si="0"/>
        <v>0</v>
      </c>
      <c r="N8" s="11">
        <f t="shared" si="0"/>
        <v>3.8851693694910913E-2</v>
      </c>
      <c r="O8" s="11">
        <f t="shared" si="0"/>
        <v>0</v>
      </c>
      <c r="P8" s="11">
        <f t="shared" si="0"/>
        <v>2.1493409754345792E-2</v>
      </c>
    </row>
    <row r="9" spans="1:16" ht="15" customHeight="1" x14ac:dyDescent="0.2">
      <c r="A9" s="12">
        <v>7</v>
      </c>
      <c r="B9" s="13" t="s">
        <v>170</v>
      </c>
      <c r="C9" s="14" t="s">
        <v>21</v>
      </c>
      <c r="D9" s="15">
        <v>70759</v>
      </c>
      <c r="E9" s="15">
        <v>0</v>
      </c>
      <c r="F9" s="15">
        <v>0</v>
      </c>
      <c r="G9" s="15">
        <v>416270</v>
      </c>
      <c r="H9" s="15">
        <v>90307</v>
      </c>
      <c r="I9" s="15">
        <v>0</v>
      </c>
      <c r="J9" s="16">
        <v>577336</v>
      </c>
      <c r="K9" s="17">
        <f t="shared" si="1"/>
        <v>0.12256121218839636</v>
      </c>
      <c r="L9" s="18">
        <f t="shared" si="1"/>
        <v>0</v>
      </c>
      <c r="M9" s="18">
        <f t="shared" si="0"/>
        <v>0</v>
      </c>
      <c r="N9" s="18">
        <f t="shared" si="0"/>
        <v>0.72101860961381237</v>
      </c>
      <c r="O9" s="18">
        <f t="shared" si="0"/>
        <v>0.15642017819779122</v>
      </c>
      <c r="P9" s="18">
        <f t="shared" si="0"/>
        <v>0</v>
      </c>
    </row>
    <row r="10" spans="1:16" ht="15" customHeight="1" x14ac:dyDescent="0.2">
      <c r="A10" s="12">
        <v>8</v>
      </c>
      <c r="B10" s="13" t="s">
        <v>170</v>
      </c>
      <c r="C10" s="14" t="s">
        <v>22</v>
      </c>
      <c r="D10" s="15">
        <v>2635908</v>
      </c>
      <c r="E10" s="15">
        <v>38061</v>
      </c>
      <c r="F10" s="15">
        <v>0</v>
      </c>
      <c r="G10" s="15">
        <v>146215</v>
      </c>
      <c r="H10" s="15">
        <v>0</v>
      </c>
      <c r="I10" s="15">
        <v>7537238</v>
      </c>
      <c r="J10" s="16">
        <v>10357422</v>
      </c>
      <c r="K10" s="17">
        <f t="shared" si="1"/>
        <v>0.25449460300063087</v>
      </c>
      <c r="L10" s="18">
        <f t="shared" si="1"/>
        <v>3.6747561314002656E-3</v>
      </c>
      <c r="M10" s="18">
        <f t="shared" si="0"/>
        <v>0</v>
      </c>
      <c r="N10" s="18">
        <f t="shared" si="0"/>
        <v>1.4116929869228077E-2</v>
      </c>
      <c r="O10" s="18">
        <f t="shared" si="0"/>
        <v>0</v>
      </c>
      <c r="P10" s="18">
        <f t="shared" si="0"/>
        <v>0.72771371099874083</v>
      </c>
    </row>
    <row r="11" spans="1:16" ht="15" customHeight="1" x14ac:dyDescent="0.2">
      <c r="A11" s="12">
        <v>9</v>
      </c>
      <c r="B11" s="13" t="s">
        <v>170</v>
      </c>
      <c r="C11" s="14" t="s">
        <v>23</v>
      </c>
      <c r="D11" s="15">
        <v>2202203</v>
      </c>
      <c r="E11" s="15">
        <v>93498</v>
      </c>
      <c r="F11" s="15">
        <v>29124</v>
      </c>
      <c r="G11" s="15">
        <v>8700</v>
      </c>
      <c r="H11" s="15">
        <v>0</v>
      </c>
      <c r="I11" s="15">
        <v>18449558</v>
      </c>
      <c r="J11" s="16">
        <v>20783083</v>
      </c>
      <c r="K11" s="17">
        <f t="shared" si="1"/>
        <v>0.10596132440985777</v>
      </c>
      <c r="L11" s="18">
        <f t="shared" si="1"/>
        <v>4.4987550692070083E-3</v>
      </c>
      <c r="M11" s="18">
        <f t="shared" si="0"/>
        <v>1.401332035290433E-3</v>
      </c>
      <c r="N11" s="18">
        <f t="shared" si="0"/>
        <v>4.1860969327794147E-4</v>
      </c>
      <c r="O11" s="18">
        <f t="shared" si="0"/>
        <v>0</v>
      </c>
      <c r="P11" s="18">
        <f t="shared" si="0"/>
        <v>0.88771997879236686</v>
      </c>
    </row>
    <row r="12" spans="1:16" ht="15" customHeight="1" x14ac:dyDescent="0.2">
      <c r="A12" s="19">
        <v>10</v>
      </c>
      <c r="B12" s="20" t="s">
        <v>170</v>
      </c>
      <c r="C12" s="21" t="s">
        <v>24</v>
      </c>
      <c r="D12" s="22">
        <v>574427</v>
      </c>
      <c r="E12" s="22">
        <v>29246</v>
      </c>
      <c r="F12" s="22">
        <v>13598</v>
      </c>
      <c r="G12" s="22">
        <v>277586</v>
      </c>
      <c r="H12" s="22">
        <v>0</v>
      </c>
      <c r="I12" s="22">
        <v>141548</v>
      </c>
      <c r="J12" s="23">
        <v>1036405</v>
      </c>
      <c r="K12" s="24">
        <f t="shared" si="1"/>
        <v>0.55424954530323567</v>
      </c>
      <c r="L12" s="25">
        <f t="shared" si="1"/>
        <v>2.8218698288796369E-2</v>
      </c>
      <c r="M12" s="25">
        <f t="shared" si="0"/>
        <v>1.3120353529749471E-2</v>
      </c>
      <c r="N12" s="25">
        <f t="shared" si="0"/>
        <v>0.26783545042719786</v>
      </c>
      <c r="O12" s="25">
        <f t="shared" si="0"/>
        <v>0</v>
      </c>
      <c r="P12" s="25">
        <f t="shared" si="0"/>
        <v>0.13657595245102058</v>
      </c>
    </row>
    <row r="13" spans="1:16" ht="15" customHeight="1" x14ac:dyDescent="0.2">
      <c r="A13" s="5">
        <v>11</v>
      </c>
      <c r="B13" s="6" t="s">
        <v>170</v>
      </c>
      <c r="C13" s="7" t="s">
        <v>25</v>
      </c>
      <c r="D13" s="8">
        <v>161141</v>
      </c>
      <c r="E13" s="8">
        <v>0</v>
      </c>
      <c r="F13" s="8">
        <v>0</v>
      </c>
      <c r="G13" s="8">
        <v>78574</v>
      </c>
      <c r="H13" s="8">
        <v>0</v>
      </c>
      <c r="I13" s="8">
        <v>0</v>
      </c>
      <c r="J13" s="9">
        <v>239715</v>
      </c>
      <c r="K13" s="10">
        <f t="shared" si="1"/>
        <v>0.6722190935068727</v>
      </c>
      <c r="L13" s="11">
        <f t="shared" si="1"/>
        <v>0</v>
      </c>
      <c r="M13" s="11">
        <f t="shared" si="0"/>
        <v>0</v>
      </c>
      <c r="N13" s="11">
        <f t="shared" si="0"/>
        <v>0.32778090649312724</v>
      </c>
      <c r="O13" s="11">
        <f t="shared" si="0"/>
        <v>0</v>
      </c>
      <c r="P13" s="11">
        <f t="shared" si="0"/>
        <v>0</v>
      </c>
    </row>
    <row r="14" spans="1:16" ht="15" customHeight="1" x14ac:dyDescent="0.2">
      <c r="A14" s="12">
        <v>12</v>
      </c>
      <c r="B14" s="13" t="s">
        <v>170</v>
      </c>
      <c r="C14" s="14" t="s">
        <v>26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6">
        <v>0</v>
      </c>
      <c r="K14" s="17">
        <f t="shared" si="1"/>
        <v>0</v>
      </c>
      <c r="L14" s="18">
        <f t="shared" si="1"/>
        <v>0</v>
      </c>
      <c r="M14" s="18">
        <f t="shared" si="0"/>
        <v>0</v>
      </c>
      <c r="N14" s="18">
        <f t="shared" si="0"/>
        <v>0</v>
      </c>
      <c r="O14" s="18">
        <f t="shared" si="0"/>
        <v>0</v>
      </c>
      <c r="P14" s="18">
        <f t="shared" si="0"/>
        <v>0</v>
      </c>
    </row>
    <row r="15" spans="1:16" ht="15" customHeight="1" x14ac:dyDescent="0.2">
      <c r="A15" s="12">
        <v>13</v>
      </c>
      <c r="B15" s="13" t="s">
        <v>170</v>
      </c>
      <c r="C15" s="14" t="s">
        <v>27</v>
      </c>
      <c r="D15" s="15">
        <v>16050</v>
      </c>
      <c r="E15" s="15">
        <v>7360</v>
      </c>
      <c r="F15" s="15">
        <v>6000</v>
      </c>
      <c r="G15" s="15">
        <v>0</v>
      </c>
      <c r="H15" s="15">
        <v>0</v>
      </c>
      <c r="I15" s="15">
        <v>0</v>
      </c>
      <c r="J15" s="16">
        <v>29410</v>
      </c>
      <c r="K15" s="17">
        <f t="shared" si="1"/>
        <v>0.54573274396463789</v>
      </c>
      <c r="L15" s="18">
        <f t="shared" si="1"/>
        <v>0.25025501530091804</v>
      </c>
      <c r="M15" s="18">
        <f t="shared" si="0"/>
        <v>0.20401224073444407</v>
      </c>
      <c r="N15" s="18">
        <f t="shared" si="0"/>
        <v>0</v>
      </c>
      <c r="O15" s="18">
        <f t="shared" si="0"/>
        <v>0</v>
      </c>
      <c r="P15" s="18">
        <f t="shared" si="0"/>
        <v>0</v>
      </c>
    </row>
    <row r="16" spans="1:16" ht="15" customHeight="1" x14ac:dyDescent="0.2">
      <c r="A16" s="12">
        <v>14</v>
      </c>
      <c r="B16" s="13" t="s">
        <v>170</v>
      </c>
      <c r="C16" s="14" t="s">
        <v>28</v>
      </c>
      <c r="D16" s="15">
        <v>1916</v>
      </c>
      <c r="E16" s="15">
        <v>0</v>
      </c>
      <c r="F16" s="15">
        <v>0</v>
      </c>
      <c r="G16" s="15">
        <v>87671</v>
      </c>
      <c r="H16" s="15">
        <v>0</v>
      </c>
      <c r="I16" s="15">
        <v>0</v>
      </c>
      <c r="J16" s="16">
        <v>89587</v>
      </c>
      <c r="K16" s="17">
        <f t="shared" si="1"/>
        <v>2.1387031600567048E-2</v>
      </c>
      <c r="L16" s="18">
        <f t="shared" si="1"/>
        <v>0</v>
      </c>
      <c r="M16" s="18">
        <f t="shared" si="0"/>
        <v>0</v>
      </c>
      <c r="N16" s="18">
        <f t="shared" si="0"/>
        <v>0.9786129683994329</v>
      </c>
      <c r="O16" s="18">
        <f t="shared" si="0"/>
        <v>0</v>
      </c>
      <c r="P16" s="18">
        <f t="shared" si="0"/>
        <v>0</v>
      </c>
    </row>
    <row r="17" spans="1:16" ht="15" customHeight="1" x14ac:dyDescent="0.2">
      <c r="A17" s="19">
        <v>15</v>
      </c>
      <c r="B17" s="20" t="s">
        <v>170</v>
      </c>
      <c r="C17" s="21" t="s">
        <v>29</v>
      </c>
      <c r="D17" s="22">
        <v>1792</v>
      </c>
      <c r="E17" s="22">
        <v>0</v>
      </c>
      <c r="F17" s="22">
        <v>0</v>
      </c>
      <c r="G17" s="22">
        <v>73933</v>
      </c>
      <c r="H17" s="22">
        <v>0</v>
      </c>
      <c r="I17" s="22">
        <v>0</v>
      </c>
      <c r="J17" s="23">
        <v>75725</v>
      </c>
      <c r="K17" s="24">
        <f t="shared" si="1"/>
        <v>2.3664575767580059E-2</v>
      </c>
      <c r="L17" s="25">
        <f t="shared" si="1"/>
        <v>0</v>
      </c>
      <c r="M17" s="25">
        <f t="shared" si="0"/>
        <v>0</v>
      </c>
      <c r="N17" s="25">
        <f t="shared" si="0"/>
        <v>0.97633542423241992</v>
      </c>
      <c r="O17" s="25">
        <f t="shared" si="0"/>
        <v>0</v>
      </c>
      <c r="P17" s="25">
        <f t="shared" si="0"/>
        <v>0</v>
      </c>
    </row>
    <row r="18" spans="1:16" ht="15" customHeight="1" x14ac:dyDescent="0.2">
      <c r="A18" s="5">
        <v>16</v>
      </c>
      <c r="B18" s="6" t="s">
        <v>170</v>
      </c>
      <c r="C18" s="7" t="s">
        <v>30</v>
      </c>
      <c r="D18" s="8">
        <v>260093</v>
      </c>
      <c r="E18" s="8">
        <v>0</v>
      </c>
      <c r="F18" s="8">
        <v>0</v>
      </c>
      <c r="G18" s="8">
        <v>18599</v>
      </c>
      <c r="H18" s="8">
        <v>0</v>
      </c>
      <c r="I18" s="8">
        <v>1523833</v>
      </c>
      <c r="J18" s="9">
        <v>1802525</v>
      </c>
      <c r="K18" s="10">
        <f t="shared" si="1"/>
        <v>0.1442936991165171</v>
      </c>
      <c r="L18" s="11">
        <f t="shared" si="1"/>
        <v>0</v>
      </c>
      <c r="M18" s="11">
        <f t="shared" si="0"/>
        <v>0</v>
      </c>
      <c r="N18" s="11">
        <f t="shared" si="0"/>
        <v>1.0318303490936325E-2</v>
      </c>
      <c r="O18" s="11">
        <f t="shared" si="0"/>
        <v>0</v>
      </c>
      <c r="P18" s="11">
        <f t="shared" si="0"/>
        <v>0.84538799739254655</v>
      </c>
    </row>
    <row r="19" spans="1:16" ht="15" customHeight="1" x14ac:dyDescent="0.2">
      <c r="A19" s="12">
        <v>17</v>
      </c>
      <c r="B19" s="13" t="s">
        <v>171</v>
      </c>
      <c r="C19" s="14" t="s">
        <v>31</v>
      </c>
      <c r="D19" s="15">
        <v>2923424</v>
      </c>
      <c r="E19" s="15">
        <v>0</v>
      </c>
      <c r="F19" s="15">
        <v>14775</v>
      </c>
      <c r="G19" s="15">
        <v>1003804</v>
      </c>
      <c r="H19" s="15">
        <v>0</v>
      </c>
      <c r="I19" s="15">
        <v>1344497</v>
      </c>
      <c r="J19" s="16">
        <v>5286500</v>
      </c>
      <c r="K19" s="17">
        <f t="shared" si="1"/>
        <v>0.55299801380875813</v>
      </c>
      <c r="L19" s="18">
        <f t="shared" si="1"/>
        <v>0</v>
      </c>
      <c r="M19" s="18">
        <f t="shared" si="1"/>
        <v>2.7948548188782749E-3</v>
      </c>
      <c r="N19" s="18">
        <f t="shared" si="1"/>
        <v>0.18988063936441879</v>
      </c>
      <c r="O19" s="18">
        <f t="shared" si="1"/>
        <v>0</v>
      </c>
      <c r="P19" s="18">
        <f t="shared" si="1"/>
        <v>0.25432649200794477</v>
      </c>
    </row>
    <row r="20" spans="1:16" ht="15" customHeight="1" x14ac:dyDescent="0.2">
      <c r="A20" s="12">
        <v>18</v>
      </c>
      <c r="B20" s="13" t="s">
        <v>170</v>
      </c>
      <c r="C20" s="14" t="s">
        <v>32</v>
      </c>
      <c r="D20" s="15">
        <v>189412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6">
        <v>189412</v>
      </c>
      <c r="K20" s="17">
        <f t="shared" si="1"/>
        <v>1</v>
      </c>
      <c r="L20" s="18">
        <f t="shared" si="1"/>
        <v>0</v>
      </c>
      <c r="M20" s="18">
        <f t="shared" si="1"/>
        <v>0</v>
      </c>
      <c r="N20" s="18">
        <f t="shared" si="1"/>
        <v>0</v>
      </c>
      <c r="O20" s="18">
        <f t="shared" si="1"/>
        <v>0</v>
      </c>
      <c r="P20" s="18">
        <f t="shared" si="1"/>
        <v>0</v>
      </c>
    </row>
    <row r="21" spans="1:16" ht="15" customHeight="1" x14ac:dyDescent="0.2">
      <c r="A21" s="12">
        <v>19</v>
      </c>
      <c r="B21" s="13" t="s">
        <v>170</v>
      </c>
      <c r="C21" s="14" t="s">
        <v>33</v>
      </c>
      <c r="D21" s="15">
        <v>61715</v>
      </c>
      <c r="E21" s="15">
        <v>0</v>
      </c>
      <c r="F21" s="15">
        <v>0</v>
      </c>
      <c r="G21" s="15">
        <v>195</v>
      </c>
      <c r="H21" s="15">
        <v>0</v>
      </c>
      <c r="I21" s="15">
        <v>5888489</v>
      </c>
      <c r="J21" s="16">
        <v>5950399</v>
      </c>
      <c r="K21" s="17">
        <f t="shared" si="1"/>
        <v>1.0371573402052534E-2</v>
      </c>
      <c r="L21" s="18">
        <f t="shared" si="1"/>
        <v>0</v>
      </c>
      <c r="M21" s="18">
        <f t="shared" si="1"/>
        <v>0</v>
      </c>
      <c r="N21" s="18">
        <f t="shared" si="1"/>
        <v>3.2770911664915244E-5</v>
      </c>
      <c r="O21" s="18">
        <f t="shared" si="1"/>
        <v>0</v>
      </c>
      <c r="P21" s="18">
        <f t="shared" si="1"/>
        <v>0.9895956556862826</v>
      </c>
    </row>
    <row r="22" spans="1:16" ht="15" customHeight="1" x14ac:dyDescent="0.2">
      <c r="A22" s="19">
        <v>20</v>
      </c>
      <c r="B22" s="20" t="s">
        <v>170</v>
      </c>
      <c r="C22" s="21" t="s">
        <v>34</v>
      </c>
      <c r="D22" s="22">
        <v>43635</v>
      </c>
      <c r="E22" s="22">
        <v>30999</v>
      </c>
      <c r="F22" s="22">
        <v>9999</v>
      </c>
      <c r="G22" s="22">
        <v>51159</v>
      </c>
      <c r="H22" s="22">
        <v>0</v>
      </c>
      <c r="I22" s="22">
        <v>0</v>
      </c>
      <c r="J22" s="23">
        <v>135792</v>
      </c>
      <c r="K22" s="24">
        <f t="shared" si="1"/>
        <v>0.32133704489218806</v>
      </c>
      <c r="L22" s="25">
        <f t="shared" si="1"/>
        <v>0.22828296217744787</v>
      </c>
      <c r="M22" s="25">
        <f t="shared" si="1"/>
        <v>7.363467656415694E-2</v>
      </c>
      <c r="N22" s="25">
        <f t="shared" si="1"/>
        <v>0.37674531636620712</v>
      </c>
      <c r="O22" s="25">
        <f t="shared" si="1"/>
        <v>0</v>
      </c>
      <c r="P22" s="25">
        <f t="shared" si="1"/>
        <v>0</v>
      </c>
    </row>
    <row r="23" spans="1:16" ht="15" customHeight="1" x14ac:dyDescent="0.2">
      <c r="A23" s="5">
        <v>21</v>
      </c>
      <c r="B23" s="6" t="s">
        <v>170</v>
      </c>
      <c r="C23" s="7" t="s">
        <v>35</v>
      </c>
      <c r="D23" s="8">
        <v>15305</v>
      </c>
      <c r="E23" s="8">
        <v>0</v>
      </c>
      <c r="F23" s="8">
        <v>0</v>
      </c>
      <c r="G23" s="8">
        <v>0</v>
      </c>
      <c r="H23" s="8">
        <v>0</v>
      </c>
      <c r="I23" s="8">
        <v>13699</v>
      </c>
      <c r="J23" s="9">
        <v>29004</v>
      </c>
      <c r="K23" s="10">
        <f t="shared" si="1"/>
        <v>0.52768583643635358</v>
      </c>
      <c r="L23" s="11">
        <f t="shared" si="1"/>
        <v>0</v>
      </c>
      <c r="M23" s="11">
        <f t="shared" si="1"/>
        <v>0</v>
      </c>
      <c r="N23" s="11">
        <f t="shared" si="1"/>
        <v>0</v>
      </c>
      <c r="O23" s="11">
        <f t="shared" si="1"/>
        <v>0</v>
      </c>
      <c r="P23" s="11">
        <f t="shared" si="1"/>
        <v>0.47231416356364642</v>
      </c>
    </row>
    <row r="24" spans="1:16" ht="15" customHeight="1" x14ac:dyDescent="0.2">
      <c r="A24" s="12">
        <v>22</v>
      </c>
      <c r="B24" s="13" t="s">
        <v>170</v>
      </c>
      <c r="C24" s="14" t="s">
        <v>36</v>
      </c>
      <c r="D24" s="15">
        <v>36497</v>
      </c>
      <c r="E24" s="15">
        <v>0</v>
      </c>
      <c r="F24" s="15">
        <v>0</v>
      </c>
      <c r="G24" s="15">
        <v>37837</v>
      </c>
      <c r="H24" s="15">
        <v>0</v>
      </c>
      <c r="I24" s="15">
        <v>100300</v>
      </c>
      <c r="J24" s="16">
        <v>174634</v>
      </c>
      <c r="K24" s="17">
        <f t="shared" si="1"/>
        <v>0.20899137624975664</v>
      </c>
      <c r="L24" s="18">
        <f t="shared" si="1"/>
        <v>0</v>
      </c>
      <c r="M24" s="18">
        <f t="shared" si="1"/>
        <v>0</v>
      </c>
      <c r="N24" s="18">
        <f t="shared" si="1"/>
        <v>0.21666456703734668</v>
      </c>
      <c r="O24" s="18">
        <f t="shared" si="1"/>
        <v>0</v>
      </c>
      <c r="P24" s="18">
        <f t="shared" si="1"/>
        <v>0.57434405671289668</v>
      </c>
    </row>
    <row r="25" spans="1:16" ht="15" customHeight="1" x14ac:dyDescent="0.2">
      <c r="A25" s="12">
        <v>23</v>
      </c>
      <c r="B25" s="13" t="s">
        <v>170</v>
      </c>
      <c r="C25" s="14" t="s">
        <v>37</v>
      </c>
      <c r="D25" s="15">
        <v>568218</v>
      </c>
      <c r="E25" s="15">
        <v>0</v>
      </c>
      <c r="F25" s="15">
        <v>0</v>
      </c>
      <c r="G25" s="15">
        <v>207285</v>
      </c>
      <c r="H25" s="15">
        <v>0</v>
      </c>
      <c r="I25" s="15">
        <v>0</v>
      </c>
      <c r="J25" s="16">
        <v>775503</v>
      </c>
      <c r="K25" s="17">
        <f t="shared" si="1"/>
        <v>0.73270896437537958</v>
      </c>
      <c r="L25" s="18">
        <f t="shared" si="1"/>
        <v>0</v>
      </c>
      <c r="M25" s="18">
        <f t="shared" si="1"/>
        <v>0</v>
      </c>
      <c r="N25" s="18">
        <f t="shared" si="1"/>
        <v>0.26729103562462042</v>
      </c>
      <c r="O25" s="18">
        <f t="shared" si="1"/>
        <v>0</v>
      </c>
      <c r="P25" s="18">
        <f t="shared" si="1"/>
        <v>0</v>
      </c>
    </row>
    <row r="26" spans="1:16" ht="15" customHeight="1" x14ac:dyDescent="0.2">
      <c r="A26" s="12">
        <v>24</v>
      </c>
      <c r="B26" s="13" t="s">
        <v>170</v>
      </c>
      <c r="C26" s="14" t="s">
        <v>38</v>
      </c>
      <c r="D26" s="15">
        <v>298715</v>
      </c>
      <c r="E26" s="15">
        <v>86771</v>
      </c>
      <c r="F26" s="15">
        <v>4156</v>
      </c>
      <c r="G26" s="15">
        <v>86465</v>
      </c>
      <c r="H26" s="15">
        <v>0</v>
      </c>
      <c r="I26" s="15">
        <v>241440</v>
      </c>
      <c r="J26" s="16">
        <v>717547</v>
      </c>
      <c r="K26" s="17">
        <f t="shared" si="1"/>
        <v>0.41630025628983186</v>
      </c>
      <c r="L26" s="18">
        <f t="shared" si="1"/>
        <v>0.12092727026940396</v>
      </c>
      <c r="M26" s="18">
        <f t="shared" si="1"/>
        <v>5.791955091443487E-3</v>
      </c>
      <c r="N26" s="18">
        <f t="shared" si="1"/>
        <v>0.12050081736806091</v>
      </c>
      <c r="O26" s="18">
        <f t="shared" si="1"/>
        <v>0</v>
      </c>
      <c r="P26" s="18">
        <f t="shared" si="1"/>
        <v>0.33647970098125979</v>
      </c>
    </row>
    <row r="27" spans="1:16" ht="15" customHeight="1" x14ac:dyDescent="0.2">
      <c r="A27" s="19">
        <v>25</v>
      </c>
      <c r="B27" s="20" t="s">
        <v>170</v>
      </c>
      <c r="C27" s="21" t="s">
        <v>39</v>
      </c>
      <c r="D27" s="22">
        <v>553299</v>
      </c>
      <c r="E27" s="22">
        <v>0</v>
      </c>
      <c r="F27" s="22">
        <v>0</v>
      </c>
      <c r="G27" s="22">
        <v>1880</v>
      </c>
      <c r="H27" s="22">
        <v>20541</v>
      </c>
      <c r="I27" s="22">
        <v>23133</v>
      </c>
      <c r="J27" s="23">
        <v>598853</v>
      </c>
      <c r="K27" s="24">
        <f t="shared" si="1"/>
        <v>0.92393124857018338</v>
      </c>
      <c r="L27" s="25">
        <f t="shared" si="1"/>
        <v>0</v>
      </c>
      <c r="M27" s="25">
        <f t="shared" si="1"/>
        <v>0</v>
      </c>
      <c r="N27" s="25">
        <f t="shared" si="1"/>
        <v>3.1393346948249403E-3</v>
      </c>
      <c r="O27" s="25">
        <f t="shared" si="1"/>
        <v>3.4300571258722927E-2</v>
      </c>
      <c r="P27" s="25">
        <f t="shared" si="1"/>
        <v>3.8628845476268797E-2</v>
      </c>
    </row>
    <row r="28" spans="1:16" ht="15" customHeight="1" x14ac:dyDescent="0.2">
      <c r="A28" s="5">
        <v>26</v>
      </c>
      <c r="B28" s="6" t="s">
        <v>171</v>
      </c>
      <c r="C28" s="7" t="s">
        <v>40</v>
      </c>
      <c r="D28" s="8">
        <v>1140732</v>
      </c>
      <c r="E28" s="8">
        <v>47759</v>
      </c>
      <c r="F28" s="8">
        <v>0</v>
      </c>
      <c r="G28" s="8">
        <v>34107</v>
      </c>
      <c r="H28" s="8">
        <v>0</v>
      </c>
      <c r="I28" s="8">
        <v>908723</v>
      </c>
      <c r="J28" s="9">
        <v>2131321</v>
      </c>
      <c r="K28" s="10">
        <f t="shared" si="1"/>
        <v>0.53522299081180169</v>
      </c>
      <c r="L28" s="11">
        <f t="shared" si="1"/>
        <v>2.2408168455150587E-2</v>
      </c>
      <c r="M28" s="11">
        <f t="shared" si="1"/>
        <v>0</v>
      </c>
      <c r="N28" s="11">
        <f t="shared" si="1"/>
        <v>1.6002751345292426E-2</v>
      </c>
      <c r="O28" s="11">
        <f t="shared" si="1"/>
        <v>0</v>
      </c>
      <c r="P28" s="11">
        <f t="shared" si="1"/>
        <v>0.42636608938775528</v>
      </c>
    </row>
    <row r="29" spans="1:16" ht="15" customHeight="1" x14ac:dyDescent="0.2">
      <c r="A29" s="12">
        <v>27</v>
      </c>
      <c r="B29" s="13" t="s">
        <v>170</v>
      </c>
      <c r="C29" s="14" t="s">
        <v>41</v>
      </c>
      <c r="D29" s="15">
        <v>351561</v>
      </c>
      <c r="E29" s="15">
        <v>0</v>
      </c>
      <c r="F29" s="15">
        <v>0</v>
      </c>
      <c r="G29" s="15">
        <v>204899</v>
      </c>
      <c r="H29" s="15">
        <v>0</v>
      </c>
      <c r="I29" s="15">
        <v>938366</v>
      </c>
      <c r="J29" s="16">
        <v>1494826</v>
      </c>
      <c r="K29" s="17">
        <f t="shared" si="1"/>
        <v>0.23518523226114613</v>
      </c>
      <c r="L29" s="18">
        <f t="shared" si="1"/>
        <v>0</v>
      </c>
      <c r="M29" s="18">
        <f t="shared" si="1"/>
        <v>0</v>
      </c>
      <c r="N29" s="18">
        <f t="shared" si="1"/>
        <v>0.13707214083779651</v>
      </c>
      <c r="O29" s="18">
        <f t="shared" si="1"/>
        <v>0</v>
      </c>
      <c r="P29" s="18">
        <f t="shared" si="1"/>
        <v>0.62774262690105742</v>
      </c>
    </row>
    <row r="30" spans="1:16" ht="15" customHeight="1" x14ac:dyDescent="0.2">
      <c r="A30" s="12">
        <v>28</v>
      </c>
      <c r="B30" s="13" t="s">
        <v>171</v>
      </c>
      <c r="C30" s="14" t="s">
        <v>42</v>
      </c>
      <c r="D30" s="15">
        <v>2625224</v>
      </c>
      <c r="E30" s="15">
        <v>78801</v>
      </c>
      <c r="F30" s="15">
        <v>0</v>
      </c>
      <c r="G30" s="15">
        <v>442516</v>
      </c>
      <c r="H30" s="15">
        <v>0</v>
      </c>
      <c r="I30" s="15">
        <v>3685444</v>
      </c>
      <c r="J30" s="16">
        <v>6831985</v>
      </c>
      <c r="K30" s="17">
        <f t="shared" si="1"/>
        <v>0.38425494201172866</v>
      </c>
      <c r="L30" s="18">
        <f t="shared" si="1"/>
        <v>1.1534129539218837E-2</v>
      </c>
      <c r="M30" s="18">
        <f t="shared" si="1"/>
        <v>0</v>
      </c>
      <c r="N30" s="18">
        <f t="shared" si="1"/>
        <v>6.4771219491846069E-2</v>
      </c>
      <c r="O30" s="18">
        <f t="shared" si="1"/>
        <v>0</v>
      </c>
      <c r="P30" s="18">
        <f t="shared" si="1"/>
        <v>0.53943970895720639</v>
      </c>
    </row>
    <row r="31" spans="1:16" ht="15" customHeight="1" x14ac:dyDescent="0.2">
      <c r="A31" s="12">
        <v>29</v>
      </c>
      <c r="B31" s="13" t="s">
        <v>170</v>
      </c>
      <c r="C31" s="14" t="s">
        <v>43</v>
      </c>
      <c r="D31" s="15">
        <v>499069</v>
      </c>
      <c r="E31" s="15">
        <v>0</v>
      </c>
      <c r="F31" s="15">
        <v>0</v>
      </c>
      <c r="G31" s="15">
        <v>212174</v>
      </c>
      <c r="H31" s="15">
        <v>0</v>
      </c>
      <c r="I31" s="15">
        <v>700065</v>
      </c>
      <c r="J31" s="16">
        <v>1411308</v>
      </c>
      <c r="K31" s="17">
        <f t="shared" si="1"/>
        <v>0.35362160492252576</v>
      </c>
      <c r="L31" s="18">
        <f t="shared" si="1"/>
        <v>0</v>
      </c>
      <c r="M31" s="18">
        <f t="shared" si="1"/>
        <v>0</v>
      </c>
      <c r="N31" s="18">
        <f t="shared" si="1"/>
        <v>0.15033855118797598</v>
      </c>
      <c r="O31" s="18">
        <f t="shared" si="1"/>
        <v>0</v>
      </c>
      <c r="P31" s="18">
        <f t="shared" si="1"/>
        <v>0.49603984388949823</v>
      </c>
    </row>
    <row r="32" spans="1:16" ht="15" customHeight="1" x14ac:dyDescent="0.2">
      <c r="A32" s="19">
        <v>30</v>
      </c>
      <c r="B32" s="20" t="s">
        <v>170</v>
      </c>
      <c r="C32" s="21" t="s">
        <v>44</v>
      </c>
      <c r="D32" s="22">
        <v>27389</v>
      </c>
      <c r="E32" s="22">
        <v>5946</v>
      </c>
      <c r="F32" s="22">
        <v>0</v>
      </c>
      <c r="G32" s="22">
        <v>327707</v>
      </c>
      <c r="H32" s="22">
        <v>0</v>
      </c>
      <c r="I32" s="22">
        <v>59697</v>
      </c>
      <c r="J32" s="23">
        <v>420739</v>
      </c>
      <c r="K32" s="24">
        <f t="shared" si="1"/>
        <v>6.509736439930694E-2</v>
      </c>
      <c r="L32" s="25">
        <f t="shared" si="1"/>
        <v>1.4132276779666254E-2</v>
      </c>
      <c r="M32" s="25">
        <f t="shared" si="1"/>
        <v>0</v>
      </c>
      <c r="N32" s="25">
        <f t="shared" si="1"/>
        <v>0.77888429644031099</v>
      </c>
      <c r="O32" s="25">
        <f t="shared" si="1"/>
        <v>0</v>
      </c>
      <c r="P32" s="25">
        <f t="shared" si="1"/>
        <v>0.14188606238071583</v>
      </c>
    </row>
    <row r="33" spans="1:16" ht="15" customHeight="1" x14ac:dyDescent="0.2">
      <c r="A33" s="5">
        <v>31</v>
      </c>
      <c r="B33" s="6" t="s">
        <v>170</v>
      </c>
      <c r="C33" s="7" t="s">
        <v>45</v>
      </c>
      <c r="D33" s="8">
        <v>1096241</v>
      </c>
      <c r="E33" s="8">
        <v>0</v>
      </c>
      <c r="F33" s="8">
        <v>0</v>
      </c>
      <c r="G33" s="8">
        <v>328435</v>
      </c>
      <c r="H33" s="8">
        <v>0</v>
      </c>
      <c r="I33" s="8">
        <v>0</v>
      </c>
      <c r="J33" s="9">
        <v>1424676</v>
      </c>
      <c r="K33" s="10">
        <f t="shared" si="1"/>
        <v>0.769466882294641</v>
      </c>
      <c r="L33" s="11">
        <f t="shared" si="1"/>
        <v>0</v>
      </c>
      <c r="M33" s="11">
        <f t="shared" si="1"/>
        <v>0</v>
      </c>
      <c r="N33" s="11">
        <f t="shared" si="1"/>
        <v>0.23053311770535898</v>
      </c>
      <c r="O33" s="11">
        <f t="shared" si="1"/>
        <v>0</v>
      </c>
      <c r="P33" s="11">
        <f t="shared" si="1"/>
        <v>0</v>
      </c>
    </row>
    <row r="34" spans="1:16" ht="15" customHeight="1" x14ac:dyDescent="0.2">
      <c r="A34" s="12">
        <v>32</v>
      </c>
      <c r="B34" s="13" t="s">
        <v>171</v>
      </c>
      <c r="C34" s="14" t="s">
        <v>46</v>
      </c>
      <c r="D34" s="15">
        <v>2599362</v>
      </c>
      <c r="E34" s="15">
        <v>9031</v>
      </c>
      <c r="F34" s="15">
        <v>0</v>
      </c>
      <c r="G34" s="15">
        <v>0</v>
      </c>
      <c r="H34" s="15">
        <v>0</v>
      </c>
      <c r="I34" s="15">
        <v>388000</v>
      </c>
      <c r="J34" s="16">
        <v>2996393</v>
      </c>
      <c r="K34" s="17">
        <f t="shared" si="1"/>
        <v>0.86749702058441602</v>
      </c>
      <c r="L34" s="18">
        <f t="shared" si="1"/>
        <v>3.0139571144372585E-3</v>
      </c>
      <c r="M34" s="18">
        <f t="shared" si="1"/>
        <v>0</v>
      </c>
      <c r="N34" s="18">
        <f t="shared" si="1"/>
        <v>0</v>
      </c>
      <c r="O34" s="18">
        <f t="shared" si="1"/>
        <v>0</v>
      </c>
      <c r="P34" s="18">
        <f t="shared" si="1"/>
        <v>0.12948902230114676</v>
      </c>
    </row>
    <row r="35" spans="1:16" ht="15" customHeight="1" x14ac:dyDescent="0.2">
      <c r="A35" s="12">
        <v>33</v>
      </c>
      <c r="B35" s="13" t="s">
        <v>170</v>
      </c>
      <c r="C35" s="14" t="s">
        <v>47</v>
      </c>
      <c r="D35" s="15">
        <v>32239</v>
      </c>
      <c r="E35" s="15">
        <v>0</v>
      </c>
      <c r="F35" s="15">
        <v>0</v>
      </c>
      <c r="G35" s="15">
        <v>0</v>
      </c>
      <c r="H35" s="15">
        <v>1257</v>
      </c>
      <c r="I35" s="15">
        <v>0</v>
      </c>
      <c r="J35" s="16">
        <v>33496</v>
      </c>
      <c r="K35" s="17">
        <f t="shared" si="1"/>
        <v>0.96247313112013377</v>
      </c>
      <c r="L35" s="18">
        <f t="shared" si="1"/>
        <v>0</v>
      </c>
      <c r="M35" s="18">
        <f t="shared" si="1"/>
        <v>0</v>
      </c>
      <c r="N35" s="18">
        <f t="shared" si="1"/>
        <v>0</v>
      </c>
      <c r="O35" s="18">
        <f t="shared" si="1"/>
        <v>3.7526868879866254E-2</v>
      </c>
      <c r="P35" s="18">
        <f t="shared" si="1"/>
        <v>0</v>
      </c>
    </row>
    <row r="36" spans="1:16" ht="15" customHeight="1" x14ac:dyDescent="0.2">
      <c r="A36" s="12">
        <v>34</v>
      </c>
      <c r="B36" s="13" t="s">
        <v>170</v>
      </c>
      <c r="C36" s="14" t="s">
        <v>48</v>
      </c>
      <c r="D36" s="15">
        <v>566627</v>
      </c>
      <c r="E36" s="15">
        <v>0</v>
      </c>
      <c r="F36" s="15">
        <v>0</v>
      </c>
      <c r="G36" s="15">
        <v>47529</v>
      </c>
      <c r="H36" s="15">
        <v>0</v>
      </c>
      <c r="I36" s="15">
        <v>29050</v>
      </c>
      <c r="J36" s="16">
        <v>643206</v>
      </c>
      <c r="K36" s="17">
        <f t="shared" si="1"/>
        <v>0.88094172007101923</v>
      </c>
      <c r="L36" s="18">
        <f t="shared" si="1"/>
        <v>0</v>
      </c>
      <c r="M36" s="18">
        <f t="shared" si="1"/>
        <v>0</v>
      </c>
      <c r="N36" s="18">
        <f t="shared" si="1"/>
        <v>7.3893900243467883E-2</v>
      </c>
      <c r="O36" s="18">
        <f t="shared" si="1"/>
        <v>0</v>
      </c>
      <c r="P36" s="18">
        <f t="shared" si="1"/>
        <v>4.5164379685512887E-2</v>
      </c>
    </row>
    <row r="37" spans="1:16" ht="15" customHeight="1" x14ac:dyDescent="0.2">
      <c r="A37" s="19">
        <v>35</v>
      </c>
      <c r="B37" s="20" t="s">
        <v>170</v>
      </c>
      <c r="C37" s="21" t="s">
        <v>49</v>
      </c>
      <c r="D37" s="22">
        <v>18796</v>
      </c>
      <c r="E37" s="22">
        <v>0</v>
      </c>
      <c r="F37" s="22">
        <v>0</v>
      </c>
      <c r="G37" s="22">
        <v>338613</v>
      </c>
      <c r="H37" s="22">
        <v>0</v>
      </c>
      <c r="I37" s="22">
        <v>0</v>
      </c>
      <c r="J37" s="23">
        <v>357409</v>
      </c>
      <c r="K37" s="24">
        <f t="shared" si="1"/>
        <v>5.2589610222462224E-2</v>
      </c>
      <c r="L37" s="25">
        <f t="shared" si="1"/>
        <v>0</v>
      </c>
      <c r="M37" s="25">
        <f t="shared" si="1"/>
        <v>0</v>
      </c>
      <c r="N37" s="25">
        <f t="shared" si="1"/>
        <v>0.94741038977753778</v>
      </c>
      <c r="O37" s="25">
        <f t="shared" si="1"/>
        <v>0</v>
      </c>
      <c r="P37" s="25">
        <f t="shared" si="1"/>
        <v>0</v>
      </c>
    </row>
    <row r="38" spans="1:16" ht="15" customHeight="1" x14ac:dyDescent="0.2">
      <c r="A38" s="5">
        <v>36</v>
      </c>
      <c r="B38" s="6" t="s">
        <v>171</v>
      </c>
      <c r="C38" s="7" t="s">
        <v>50</v>
      </c>
      <c r="D38" s="8">
        <v>1195951</v>
      </c>
      <c r="E38" s="8">
        <v>0</v>
      </c>
      <c r="F38" s="8">
        <v>0</v>
      </c>
      <c r="G38" s="8">
        <v>8740</v>
      </c>
      <c r="H38" s="8">
        <v>0</v>
      </c>
      <c r="I38" s="8">
        <v>408280</v>
      </c>
      <c r="J38" s="9">
        <v>1612971</v>
      </c>
      <c r="K38" s="10">
        <f t="shared" si="1"/>
        <v>0.74145846391534631</v>
      </c>
      <c r="L38" s="11">
        <f t="shared" si="1"/>
        <v>0</v>
      </c>
      <c r="M38" s="11">
        <f t="shared" si="1"/>
        <v>0</v>
      </c>
      <c r="N38" s="11">
        <f t="shared" si="1"/>
        <v>5.418572311591467E-3</v>
      </c>
      <c r="O38" s="11">
        <f t="shared" si="1"/>
        <v>0</v>
      </c>
      <c r="P38" s="11">
        <f t="shared" si="1"/>
        <v>0.25312296377306226</v>
      </c>
    </row>
    <row r="39" spans="1:16" ht="15" customHeight="1" x14ac:dyDescent="0.2">
      <c r="A39" s="12">
        <v>37</v>
      </c>
      <c r="B39" s="13" t="s">
        <v>170</v>
      </c>
      <c r="C39" s="14" t="s">
        <v>51</v>
      </c>
      <c r="D39" s="15">
        <v>2184103</v>
      </c>
      <c r="E39" s="15">
        <v>0</v>
      </c>
      <c r="F39" s="15">
        <v>0</v>
      </c>
      <c r="G39" s="15">
        <v>152096</v>
      </c>
      <c r="H39" s="15">
        <v>0</v>
      </c>
      <c r="I39" s="15">
        <v>292768</v>
      </c>
      <c r="J39" s="16">
        <v>2628967</v>
      </c>
      <c r="K39" s="17">
        <f t="shared" si="1"/>
        <v>0.83078372607948292</v>
      </c>
      <c r="L39" s="18">
        <f t="shared" si="1"/>
        <v>0</v>
      </c>
      <c r="M39" s="18">
        <f t="shared" si="1"/>
        <v>0</v>
      </c>
      <c r="N39" s="18">
        <f t="shared" si="1"/>
        <v>5.7853902312200951E-2</v>
      </c>
      <c r="O39" s="18">
        <f t="shared" si="1"/>
        <v>0</v>
      </c>
      <c r="P39" s="18">
        <f t="shared" si="1"/>
        <v>0.11136237160831612</v>
      </c>
    </row>
    <row r="40" spans="1:16" ht="15" customHeight="1" x14ac:dyDescent="0.2">
      <c r="A40" s="12">
        <v>38</v>
      </c>
      <c r="B40" s="13" t="s">
        <v>171</v>
      </c>
      <c r="C40" s="14" t="s">
        <v>52</v>
      </c>
      <c r="D40" s="15">
        <v>301313</v>
      </c>
      <c r="E40" s="15">
        <v>6852</v>
      </c>
      <c r="F40" s="15">
        <v>40212</v>
      </c>
      <c r="G40" s="15">
        <v>9556</v>
      </c>
      <c r="H40" s="15">
        <v>0</v>
      </c>
      <c r="I40" s="15">
        <v>0</v>
      </c>
      <c r="J40" s="16">
        <v>357933</v>
      </c>
      <c r="K40" s="17">
        <f t="shared" si="1"/>
        <v>0.84181397077106612</v>
      </c>
      <c r="L40" s="18">
        <f t="shared" si="1"/>
        <v>1.9143247479276849E-2</v>
      </c>
      <c r="M40" s="18">
        <f t="shared" si="1"/>
        <v>0.11234504781621141</v>
      </c>
      <c r="N40" s="18">
        <f t="shared" si="1"/>
        <v>2.6697733933445645E-2</v>
      </c>
      <c r="O40" s="18">
        <f t="shared" si="1"/>
        <v>0</v>
      </c>
      <c r="P40" s="18">
        <f t="shared" si="1"/>
        <v>0</v>
      </c>
    </row>
    <row r="41" spans="1:16" ht="15" customHeight="1" x14ac:dyDescent="0.2">
      <c r="A41" s="12">
        <v>39</v>
      </c>
      <c r="B41" s="13" t="s">
        <v>170</v>
      </c>
      <c r="C41" s="14" t="s">
        <v>53</v>
      </c>
      <c r="D41" s="15">
        <v>61203</v>
      </c>
      <c r="E41" s="15">
        <v>64825</v>
      </c>
      <c r="F41" s="15">
        <v>0</v>
      </c>
      <c r="G41" s="15">
        <v>28998</v>
      </c>
      <c r="H41" s="15">
        <v>0</v>
      </c>
      <c r="I41" s="15">
        <v>0</v>
      </c>
      <c r="J41" s="16">
        <v>155026</v>
      </c>
      <c r="K41" s="17">
        <f t="shared" si="1"/>
        <v>0.39479184136854462</v>
      </c>
      <c r="L41" s="18">
        <f t="shared" si="1"/>
        <v>0.41815566421116457</v>
      </c>
      <c r="M41" s="18">
        <f t="shared" si="1"/>
        <v>0</v>
      </c>
      <c r="N41" s="18">
        <f t="shared" si="1"/>
        <v>0.18705249442029079</v>
      </c>
      <c r="O41" s="18">
        <f t="shared" si="1"/>
        <v>0</v>
      </c>
      <c r="P41" s="18">
        <f t="shared" si="1"/>
        <v>0</v>
      </c>
    </row>
    <row r="42" spans="1:16" ht="15" customHeight="1" x14ac:dyDescent="0.2">
      <c r="A42" s="19">
        <v>40</v>
      </c>
      <c r="B42" s="20" t="s">
        <v>170</v>
      </c>
      <c r="C42" s="21" t="s">
        <v>54</v>
      </c>
      <c r="D42" s="22">
        <v>3252601</v>
      </c>
      <c r="E42" s="22">
        <v>0</v>
      </c>
      <c r="F42" s="22">
        <v>0</v>
      </c>
      <c r="G42" s="22">
        <v>851708</v>
      </c>
      <c r="H42" s="22">
        <v>0</v>
      </c>
      <c r="I42" s="22">
        <v>81393</v>
      </c>
      <c r="J42" s="23">
        <v>4185702</v>
      </c>
      <c r="K42" s="24">
        <f t="shared" si="1"/>
        <v>0.77707419209489825</v>
      </c>
      <c r="L42" s="25">
        <f t="shared" si="1"/>
        <v>0</v>
      </c>
      <c r="M42" s="25">
        <f t="shared" si="1"/>
        <v>0</v>
      </c>
      <c r="N42" s="25">
        <f t="shared" si="1"/>
        <v>0.20348032420846013</v>
      </c>
      <c r="O42" s="25">
        <f t="shared" si="1"/>
        <v>0</v>
      </c>
      <c r="P42" s="25">
        <f t="shared" si="1"/>
        <v>1.9445483696641567E-2</v>
      </c>
    </row>
    <row r="43" spans="1:16" ht="15" customHeight="1" x14ac:dyDescent="0.2">
      <c r="A43" s="5">
        <v>41</v>
      </c>
      <c r="B43" s="6" t="s">
        <v>170</v>
      </c>
      <c r="C43" s="7" t="s">
        <v>55</v>
      </c>
      <c r="D43" s="8">
        <v>137436</v>
      </c>
      <c r="E43" s="8">
        <v>0</v>
      </c>
      <c r="F43" s="8">
        <v>0</v>
      </c>
      <c r="G43" s="8">
        <v>226845</v>
      </c>
      <c r="H43" s="8">
        <v>0</v>
      </c>
      <c r="I43" s="8">
        <v>0</v>
      </c>
      <c r="J43" s="9">
        <v>364281</v>
      </c>
      <c r="K43" s="10">
        <f t="shared" si="1"/>
        <v>0.37728017656699087</v>
      </c>
      <c r="L43" s="11">
        <f t="shared" si="1"/>
        <v>0</v>
      </c>
      <c r="M43" s="11">
        <f t="shared" si="1"/>
        <v>0</v>
      </c>
      <c r="N43" s="11">
        <f t="shared" si="1"/>
        <v>0.62271982343300913</v>
      </c>
      <c r="O43" s="11">
        <f t="shared" si="1"/>
        <v>0</v>
      </c>
      <c r="P43" s="11">
        <f t="shared" si="1"/>
        <v>0</v>
      </c>
    </row>
    <row r="44" spans="1:16" ht="15" customHeight="1" x14ac:dyDescent="0.2">
      <c r="A44" s="12">
        <v>42</v>
      </c>
      <c r="B44" s="13" t="s">
        <v>170</v>
      </c>
      <c r="C44" s="14" t="s">
        <v>56</v>
      </c>
      <c r="D44" s="15">
        <v>242173</v>
      </c>
      <c r="E44" s="15">
        <v>0</v>
      </c>
      <c r="F44" s="15">
        <v>0</v>
      </c>
      <c r="G44" s="15">
        <v>86432</v>
      </c>
      <c r="H44" s="15">
        <v>0</v>
      </c>
      <c r="I44" s="15">
        <v>58722</v>
      </c>
      <c r="J44" s="16">
        <v>387327</v>
      </c>
      <c r="K44" s="17">
        <f t="shared" si="1"/>
        <v>0.62524172081987572</v>
      </c>
      <c r="L44" s="18">
        <f t="shared" si="1"/>
        <v>0</v>
      </c>
      <c r="M44" s="18">
        <f t="shared" si="1"/>
        <v>0</v>
      </c>
      <c r="N44" s="18">
        <f t="shared" si="1"/>
        <v>0.22314994823495393</v>
      </c>
      <c r="O44" s="18">
        <f t="shared" si="1"/>
        <v>0</v>
      </c>
      <c r="P44" s="18">
        <f t="shared" si="1"/>
        <v>0.15160833094517037</v>
      </c>
    </row>
    <row r="45" spans="1:16" ht="15" customHeight="1" x14ac:dyDescent="0.2">
      <c r="A45" s="12">
        <v>43</v>
      </c>
      <c r="B45" s="13" t="s">
        <v>170</v>
      </c>
      <c r="C45" s="14" t="s">
        <v>57</v>
      </c>
      <c r="D45" s="15">
        <v>176528</v>
      </c>
      <c r="E45" s="15">
        <v>22437</v>
      </c>
      <c r="F45" s="15">
        <v>0</v>
      </c>
      <c r="G45" s="15">
        <v>531714</v>
      </c>
      <c r="H45" s="15">
        <v>0</v>
      </c>
      <c r="I45" s="15">
        <v>72318</v>
      </c>
      <c r="J45" s="16">
        <v>802997</v>
      </c>
      <c r="K45" s="17">
        <f t="shared" si="1"/>
        <v>0.21983643774509742</v>
      </c>
      <c r="L45" s="18">
        <f t="shared" si="1"/>
        <v>2.7941573878856336E-2</v>
      </c>
      <c r="M45" s="18">
        <f t="shared" si="1"/>
        <v>0</v>
      </c>
      <c r="N45" s="18">
        <f t="shared" si="1"/>
        <v>0.66216187607176613</v>
      </c>
      <c r="O45" s="18">
        <f t="shared" si="1"/>
        <v>0</v>
      </c>
      <c r="P45" s="18">
        <f t="shared" si="1"/>
        <v>9.0060112304280085E-2</v>
      </c>
    </row>
    <row r="46" spans="1:16" ht="15" customHeight="1" x14ac:dyDescent="0.2">
      <c r="A46" s="12">
        <v>44</v>
      </c>
      <c r="B46" s="13" t="s">
        <v>171</v>
      </c>
      <c r="C46" s="14" t="s">
        <v>58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6">
        <v>0</v>
      </c>
      <c r="K46" s="17">
        <f t="shared" si="1"/>
        <v>0</v>
      </c>
      <c r="L46" s="18">
        <f t="shared" si="1"/>
        <v>0</v>
      </c>
      <c r="M46" s="18">
        <f t="shared" si="1"/>
        <v>0</v>
      </c>
      <c r="N46" s="18">
        <f t="shared" si="1"/>
        <v>0</v>
      </c>
      <c r="O46" s="18">
        <f t="shared" si="1"/>
        <v>0</v>
      </c>
      <c r="P46" s="18">
        <f t="shared" si="1"/>
        <v>0</v>
      </c>
    </row>
    <row r="47" spans="1:16" ht="15" customHeight="1" x14ac:dyDescent="0.2">
      <c r="A47" s="19">
        <v>45</v>
      </c>
      <c r="B47" s="20" t="s">
        <v>170</v>
      </c>
      <c r="C47" s="21" t="s">
        <v>59</v>
      </c>
      <c r="D47" s="22">
        <v>3748630</v>
      </c>
      <c r="E47" s="22">
        <v>11891</v>
      </c>
      <c r="F47" s="22">
        <v>0</v>
      </c>
      <c r="G47" s="22">
        <v>860128</v>
      </c>
      <c r="H47" s="22">
        <v>0</v>
      </c>
      <c r="I47" s="22">
        <v>1831628</v>
      </c>
      <c r="J47" s="23">
        <v>6452277</v>
      </c>
      <c r="K47" s="24">
        <f t="shared" si="1"/>
        <v>0.58097784704531441</v>
      </c>
      <c r="L47" s="25">
        <f t="shared" si="1"/>
        <v>1.8429152995136447E-3</v>
      </c>
      <c r="M47" s="25">
        <f t="shared" si="1"/>
        <v>0</v>
      </c>
      <c r="N47" s="25">
        <f t="shared" si="1"/>
        <v>0.13330611813472981</v>
      </c>
      <c r="O47" s="25">
        <f t="shared" si="1"/>
        <v>0</v>
      </c>
      <c r="P47" s="25">
        <f t="shared" si="1"/>
        <v>0.28387311952044214</v>
      </c>
    </row>
    <row r="48" spans="1:16" ht="15" customHeight="1" x14ac:dyDescent="0.2">
      <c r="A48" s="5">
        <v>46</v>
      </c>
      <c r="B48" s="6" t="s">
        <v>170</v>
      </c>
      <c r="C48" s="7" t="s">
        <v>60</v>
      </c>
      <c r="D48" s="8">
        <v>34978</v>
      </c>
      <c r="E48" s="8">
        <v>0</v>
      </c>
      <c r="F48" s="8">
        <v>0</v>
      </c>
      <c r="G48" s="8">
        <v>0</v>
      </c>
      <c r="H48" s="8">
        <v>0</v>
      </c>
      <c r="I48" s="8">
        <v>22712</v>
      </c>
      <c r="J48" s="9">
        <v>57690</v>
      </c>
      <c r="K48" s="10">
        <f t="shared" si="1"/>
        <v>0.60630958571676197</v>
      </c>
      <c r="L48" s="11">
        <f t="shared" si="1"/>
        <v>0</v>
      </c>
      <c r="M48" s="11">
        <f t="shared" si="1"/>
        <v>0</v>
      </c>
      <c r="N48" s="11">
        <f t="shared" si="1"/>
        <v>0</v>
      </c>
      <c r="O48" s="11">
        <f t="shared" si="1"/>
        <v>0</v>
      </c>
      <c r="P48" s="11">
        <f t="shared" si="1"/>
        <v>0.39369041428323798</v>
      </c>
    </row>
    <row r="49" spans="1:16" ht="15" customHeight="1" x14ac:dyDescent="0.2">
      <c r="A49" s="12">
        <v>47</v>
      </c>
      <c r="B49" s="13" t="s">
        <v>170</v>
      </c>
      <c r="C49" s="14" t="s">
        <v>61</v>
      </c>
      <c r="D49" s="15">
        <v>79766</v>
      </c>
      <c r="E49" s="15">
        <v>0</v>
      </c>
      <c r="F49" s="15">
        <v>748</v>
      </c>
      <c r="G49" s="15">
        <v>38445</v>
      </c>
      <c r="H49" s="15">
        <v>0</v>
      </c>
      <c r="I49" s="15">
        <v>162024</v>
      </c>
      <c r="J49" s="16">
        <v>280983</v>
      </c>
      <c r="K49" s="17">
        <f t="shared" si="1"/>
        <v>0.28388194303569969</v>
      </c>
      <c r="L49" s="18">
        <f t="shared" si="1"/>
        <v>0</v>
      </c>
      <c r="M49" s="18">
        <f t="shared" si="1"/>
        <v>2.6620827594551985E-3</v>
      </c>
      <c r="N49" s="18">
        <f t="shared" si="1"/>
        <v>0.13682322418082232</v>
      </c>
      <c r="O49" s="18">
        <f t="shared" si="1"/>
        <v>0</v>
      </c>
      <c r="P49" s="18">
        <f t="shared" si="1"/>
        <v>0.57663275002402281</v>
      </c>
    </row>
    <row r="50" spans="1:16" ht="15" customHeight="1" x14ac:dyDescent="0.2">
      <c r="A50" s="12">
        <v>48</v>
      </c>
      <c r="B50" s="13" t="s">
        <v>171</v>
      </c>
      <c r="C50" s="14" t="s">
        <v>62</v>
      </c>
      <c r="D50" s="15">
        <v>714289</v>
      </c>
      <c r="E50" s="15">
        <v>22898</v>
      </c>
      <c r="F50" s="15">
        <v>0</v>
      </c>
      <c r="G50" s="15">
        <v>40613</v>
      </c>
      <c r="H50" s="15">
        <v>0</v>
      </c>
      <c r="I50" s="15">
        <v>17056339</v>
      </c>
      <c r="J50" s="16">
        <v>17834139</v>
      </c>
      <c r="K50" s="17">
        <f t="shared" si="1"/>
        <v>4.0051779342978093E-2</v>
      </c>
      <c r="L50" s="18">
        <f t="shared" si="1"/>
        <v>1.283941994620542E-3</v>
      </c>
      <c r="M50" s="18">
        <f t="shared" si="1"/>
        <v>0</v>
      </c>
      <c r="N50" s="18">
        <f t="shared" si="1"/>
        <v>2.277261604835535E-3</v>
      </c>
      <c r="O50" s="18">
        <f t="shared" si="1"/>
        <v>0</v>
      </c>
      <c r="P50" s="18">
        <f t="shared" si="1"/>
        <v>0.95638701705756579</v>
      </c>
    </row>
    <row r="51" spans="1:16" ht="15" customHeight="1" x14ac:dyDescent="0.2">
      <c r="A51" s="12">
        <v>49</v>
      </c>
      <c r="B51" s="13" t="s">
        <v>170</v>
      </c>
      <c r="C51" s="14" t="s">
        <v>63</v>
      </c>
      <c r="D51" s="15">
        <v>188629</v>
      </c>
      <c r="E51" s="15">
        <v>0</v>
      </c>
      <c r="F51" s="15">
        <v>49744</v>
      </c>
      <c r="G51" s="15">
        <v>205267</v>
      </c>
      <c r="H51" s="15">
        <v>0</v>
      </c>
      <c r="I51" s="15">
        <v>0</v>
      </c>
      <c r="J51" s="16">
        <v>443640</v>
      </c>
      <c r="K51" s="17">
        <f t="shared" si="1"/>
        <v>0.42518483455053646</v>
      </c>
      <c r="L51" s="18">
        <f t="shared" si="1"/>
        <v>0</v>
      </c>
      <c r="M51" s="18">
        <f t="shared" si="1"/>
        <v>0.11212694977910018</v>
      </c>
      <c r="N51" s="18">
        <f t="shared" si="1"/>
        <v>0.46268821567036333</v>
      </c>
      <c r="O51" s="18">
        <f t="shared" si="1"/>
        <v>0</v>
      </c>
      <c r="P51" s="18">
        <f t="shared" si="1"/>
        <v>0</v>
      </c>
    </row>
    <row r="52" spans="1:16" ht="15" customHeight="1" x14ac:dyDescent="0.2">
      <c r="A52" s="19">
        <v>50</v>
      </c>
      <c r="B52" s="20" t="s">
        <v>170</v>
      </c>
      <c r="C52" s="21" t="s">
        <v>64</v>
      </c>
      <c r="D52" s="22">
        <v>570861</v>
      </c>
      <c r="E52" s="22">
        <v>12438</v>
      </c>
      <c r="F52" s="22">
        <v>0</v>
      </c>
      <c r="G52" s="22">
        <v>0</v>
      </c>
      <c r="H52" s="22">
        <v>0</v>
      </c>
      <c r="I52" s="22">
        <v>3900552</v>
      </c>
      <c r="J52" s="23">
        <v>4483851</v>
      </c>
      <c r="K52" s="24">
        <f t="shared" si="1"/>
        <v>0.12731489070444132</v>
      </c>
      <c r="L52" s="25">
        <f t="shared" si="1"/>
        <v>2.7739547991224509E-3</v>
      </c>
      <c r="M52" s="25">
        <f t="shared" si="1"/>
        <v>0</v>
      </c>
      <c r="N52" s="25">
        <f t="shared" si="1"/>
        <v>0</v>
      </c>
      <c r="O52" s="25">
        <f t="shared" si="1"/>
        <v>0</v>
      </c>
      <c r="P52" s="25">
        <f t="shared" si="1"/>
        <v>0.86991115449643619</v>
      </c>
    </row>
    <row r="53" spans="1:16" ht="15" customHeight="1" x14ac:dyDescent="0.2">
      <c r="A53" s="5">
        <v>51</v>
      </c>
      <c r="B53" s="6" t="s">
        <v>170</v>
      </c>
      <c r="C53" s="7" t="s">
        <v>65</v>
      </c>
      <c r="D53" s="8">
        <v>376159</v>
      </c>
      <c r="E53" s="8">
        <v>9150</v>
      </c>
      <c r="F53" s="8">
        <v>0</v>
      </c>
      <c r="G53" s="8">
        <v>2185</v>
      </c>
      <c r="H53" s="8">
        <v>0</v>
      </c>
      <c r="I53" s="8">
        <v>167547</v>
      </c>
      <c r="J53" s="9">
        <v>555041</v>
      </c>
      <c r="K53" s="10">
        <f t="shared" si="1"/>
        <v>0.67771389861289522</v>
      </c>
      <c r="L53" s="11">
        <f t="shared" si="1"/>
        <v>1.6485268655829027E-2</v>
      </c>
      <c r="M53" s="11">
        <f t="shared" si="1"/>
        <v>0</v>
      </c>
      <c r="N53" s="11">
        <f t="shared" si="1"/>
        <v>3.9366461216378606E-3</v>
      </c>
      <c r="O53" s="11">
        <f t="shared" si="1"/>
        <v>0</v>
      </c>
      <c r="P53" s="11">
        <f t="shared" si="1"/>
        <v>0.30186418660963782</v>
      </c>
    </row>
    <row r="54" spans="1:16" ht="15" customHeight="1" x14ac:dyDescent="0.2">
      <c r="A54" s="12">
        <v>52</v>
      </c>
      <c r="B54" s="13" t="s">
        <v>170</v>
      </c>
      <c r="C54" s="14" t="s">
        <v>66</v>
      </c>
      <c r="D54" s="15">
        <v>1244730</v>
      </c>
      <c r="E54" s="15">
        <v>10545</v>
      </c>
      <c r="F54" s="15">
        <v>0</v>
      </c>
      <c r="G54" s="15">
        <v>444209</v>
      </c>
      <c r="H54" s="15">
        <v>38960</v>
      </c>
      <c r="I54" s="15">
        <v>0</v>
      </c>
      <c r="J54" s="16">
        <v>1738444</v>
      </c>
      <c r="K54" s="17">
        <f t="shared" si="1"/>
        <v>0.71600235612996455</v>
      </c>
      <c r="L54" s="18">
        <f t="shared" si="1"/>
        <v>6.065769159087092E-3</v>
      </c>
      <c r="M54" s="18">
        <f t="shared" si="1"/>
        <v>0</v>
      </c>
      <c r="N54" s="18">
        <f t="shared" si="1"/>
        <v>0.25552102915020558</v>
      </c>
      <c r="O54" s="18">
        <f t="shared" si="1"/>
        <v>2.2410845560742826E-2</v>
      </c>
      <c r="P54" s="18">
        <f t="shared" si="1"/>
        <v>0</v>
      </c>
    </row>
    <row r="55" spans="1:16" ht="15" customHeight="1" x14ac:dyDescent="0.2">
      <c r="A55" s="12">
        <v>53</v>
      </c>
      <c r="B55" s="13" t="s">
        <v>171</v>
      </c>
      <c r="C55" s="14" t="s">
        <v>67</v>
      </c>
      <c r="D55" s="15">
        <v>1808767</v>
      </c>
      <c r="E55" s="15">
        <v>20783</v>
      </c>
      <c r="F55" s="15">
        <v>34008</v>
      </c>
      <c r="G55" s="15">
        <v>166400</v>
      </c>
      <c r="H55" s="15">
        <v>0</v>
      </c>
      <c r="I55" s="15">
        <v>1108244</v>
      </c>
      <c r="J55" s="16">
        <v>3138202</v>
      </c>
      <c r="K55" s="17">
        <f t="shared" si="1"/>
        <v>0.57637048220605303</v>
      </c>
      <c r="L55" s="18">
        <f t="shared" si="1"/>
        <v>6.6225819752839367E-3</v>
      </c>
      <c r="M55" s="18">
        <f t="shared" si="1"/>
        <v>1.083677851202695E-2</v>
      </c>
      <c r="N55" s="18">
        <f t="shared" si="1"/>
        <v>5.3023992719397922E-2</v>
      </c>
      <c r="O55" s="18">
        <f t="shared" si="1"/>
        <v>0</v>
      </c>
      <c r="P55" s="18">
        <f t="shared" si="1"/>
        <v>0.35314616458723819</v>
      </c>
    </row>
    <row r="56" spans="1:16" ht="15" customHeight="1" x14ac:dyDescent="0.2">
      <c r="A56" s="12">
        <v>54</v>
      </c>
      <c r="B56" s="13" t="s">
        <v>170</v>
      </c>
      <c r="C56" s="14" t="s">
        <v>68</v>
      </c>
      <c r="D56" s="15">
        <v>32205</v>
      </c>
      <c r="E56" s="15">
        <v>0</v>
      </c>
      <c r="F56" s="15">
        <v>0</v>
      </c>
      <c r="G56" s="15">
        <v>14035</v>
      </c>
      <c r="H56" s="15">
        <v>0</v>
      </c>
      <c r="I56" s="15">
        <v>10291</v>
      </c>
      <c r="J56" s="16">
        <v>56531</v>
      </c>
      <c r="K56" s="17">
        <f t="shared" si="1"/>
        <v>0.56968742813677453</v>
      </c>
      <c r="L56" s="18">
        <f t="shared" si="1"/>
        <v>0</v>
      </c>
      <c r="M56" s="18">
        <f t="shared" si="1"/>
        <v>0</v>
      </c>
      <c r="N56" s="18">
        <f t="shared" ref="N56:P73" si="2">IFERROR(G56/$J56,0)</f>
        <v>0.24827086023597672</v>
      </c>
      <c r="O56" s="18">
        <f t="shared" si="2"/>
        <v>0</v>
      </c>
      <c r="P56" s="18">
        <f t="shared" si="2"/>
        <v>0.18204171162724878</v>
      </c>
    </row>
    <row r="57" spans="1:16" ht="15" customHeight="1" x14ac:dyDescent="0.2">
      <c r="A57" s="19">
        <v>55</v>
      </c>
      <c r="B57" s="20" t="s">
        <v>170</v>
      </c>
      <c r="C57" s="21" t="s">
        <v>69</v>
      </c>
      <c r="D57" s="22">
        <v>219560</v>
      </c>
      <c r="E57" s="22">
        <v>5195</v>
      </c>
      <c r="F57" s="22">
        <v>0</v>
      </c>
      <c r="G57" s="22">
        <v>151391</v>
      </c>
      <c r="H57" s="22">
        <v>0</v>
      </c>
      <c r="I57" s="22">
        <v>5700</v>
      </c>
      <c r="J57" s="23">
        <v>381846</v>
      </c>
      <c r="K57" s="24">
        <f t="shared" ref="K57:M73" si="3">IFERROR(D57/$J57,0)</f>
        <v>0.57499620265761586</v>
      </c>
      <c r="L57" s="25">
        <f t="shared" si="3"/>
        <v>1.3604961162353409E-2</v>
      </c>
      <c r="M57" s="25">
        <f t="shared" si="3"/>
        <v>0</v>
      </c>
      <c r="N57" s="25">
        <f t="shared" si="2"/>
        <v>0.39647135232528297</v>
      </c>
      <c r="O57" s="25">
        <f t="shared" si="2"/>
        <v>0</v>
      </c>
      <c r="P57" s="25">
        <f t="shared" si="2"/>
        <v>1.4927483854747726E-2</v>
      </c>
    </row>
    <row r="58" spans="1:16" ht="15" customHeight="1" x14ac:dyDescent="0.2">
      <c r="A58" s="5">
        <v>56</v>
      </c>
      <c r="B58" s="6" t="s">
        <v>170</v>
      </c>
      <c r="C58" s="7" t="s">
        <v>70</v>
      </c>
      <c r="D58" s="8">
        <v>378137</v>
      </c>
      <c r="E58" s="8">
        <v>3076</v>
      </c>
      <c r="F58" s="8">
        <v>0</v>
      </c>
      <c r="G58" s="8">
        <v>17385</v>
      </c>
      <c r="H58" s="8">
        <v>0</v>
      </c>
      <c r="I58" s="8">
        <v>85113</v>
      </c>
      <c r="J58" s="9">
        <v>483711</v>
      </c>
      <c r="K58" s="10">
        <f t="shared" si="3"/>
        <v>0.78174157709872216</v>
      </c>
      <c r="L58" s="11">
        <f t="shared" si="3"/>
        <v>6.359169007940692E-3</v>
      </c>
      <c r="M58" s="11">
        <f t="shared" si="3"/>
        <v>0</v>
      </c>
      <c r="N58" s="11">
        <f t="shared" si="2"/>
        <v>3.5940882055607581E-2</v>
      </c>
      <c r="O58" s="11">
        <f t="shared" si="2"/>
        <v>0</v>
      </c>
      <c r="P58" s="11">
        <f t="shared" si="2"/>
        <v>0.17595837183772955</v>
      </c>
    </row>
    <row r="59" spans="1:16" ht="15" customHeight="1" x14ac:dyDescent="0.2">
      <c r="A59" s="12">
        <v>57</v>
      </c>
      <c r="B59" s="13" t="s">
        <v>170</v>
      </c>
      <c r="C59" s="14" t="s">
        <v>71</v>
      </c>
      <c r="D59" s="15">
        <v>36374</v>
      </c>
      <c r="E59" s="15">
        <v>26371</v>
      </c>
      <c r="F59" s="15">
        <v>0</v>
      </c>
      <c r="G59" s="15">
        <v>1063188</v>
      </c>
      <c r="H59" s="15">
        <v>0</v>
      </c>
      <c r="I59" s="15">
        <v>0</v>
      </c>
      <c r="J59" s="16">
        <v>1125933</v>
      </c>
      <c r="K59" s="17">
        <f t="shared" si="3"/>
        <v>3.2305652290145148E-2</v>
      </c>
      <c r="L59" s="18">
        <f t="shared" si="3"/>
        <v>2.342146468750805E-2</v>
      </c>
      <c r="M59" s="18">
        <f t="shared" si="3"/>
        <v>0</v>
      </c>
      <c r="N59" s="18">
        <f t="shared" si="2"/>
        <v>0.9442728830223468</v>
      </c>
      <c r="O59" s="18">
        <f t="shared" si="2"/>
        <v>0</v>
      </c>
      <c r="P59" s="18">
        <f t="shared" si="2"/>
        <v>0</v>
      </c>
    </row>
    <row r="60" spans="1:16" ht="15" customHeight="1" x14ac:dyDescent="0.2">
      <c r="A60" s="12">
        <v>58</v>
      </c>
      <c r="B60" s="13" t="s">
        <v>170</v>
      </c>
      <c r="C60" s="14" t="s">
        <v>72</v>
      </c>
      <c r="D60" s="15">
        <v>237660</v>
      </c>
      <c r="E60" s="15">
        <v>83042</v>
      </c>
      <c r="F60" s="15">
        <v>0</v>
      </c>
      <c r="G60" s="15">
        <v>197743</v>
      </c>
      <c r="H60" s="15">
        <v>0</v>
      </c>
      <c r="I60" s="15">
        <v>160106</v>
      </c>
      <c r="J60" s="16">
        <v>678551</v>
      </c>
      <c r="K60" s="17">
        <f t="shared" si="3"/>
        <v>0.35024633373173131</v>
      </c>
      <c r="L60" s="18">
        <f t="shared" si="3"/>
        <v>0.12238136853383165</v>
      </c>
      <c r="M60" s="18">
        <f t="shared" si="3"/>
        <v>0</v>
      </c>
      <c r="N60" s="18">
        <f t="shared" si="2"/>
        <v>0.29141951010314626</v>
      </c>
      <c r="O60" s="18">
        <f t="shared" si="2"/>
        <v>0</v>
      </c>
      <c r="P60" s="18">
        <f t="shared" si="2"/>
        <v>0.23595278763129079</v>
      </c>
    </row>
    <row r="61" spans="1:16" ht="15" customHeight="1" x14ac:dyDescent="0.2">
      <c r="A61" s="12">
        <v>59</v>
      </c>
      <c r="B61" s="13" t="s">
        <v>170</v>
      </c>
      <c r="C61" s="14" t="s">
        <v>73</v>
      </c>
      <c r="D61" s="15">
        <v>117572</v>
      </c>
      <c r="E61" s="15">
        <v>0</v>
      </c>
      <c r="F61" s="15">
        <v>6177</v>
      </c>
      <c r="G61" s="15">
        <v>10813</v>
      </c>
      <c r="H61" s="15">
        <v>0</v>
      </c>
      <c r="I61" s="15">
        <v>0</v>
      </c>
      <c r="J61" s="16">
        <v>134562</v>
      </c>
      <c r="K61" s="17">
        <f t="shared" si="3"/>
        <v>0.87373849972503381</v>
      </c>
      <c r="L61" s="18">
        <f t="shared" si="3"/>
        <v>0</v>
      </c>
      <c r="M61" s="18">
        <f t="shared" si="3"/>
        <v>4.5904490123511839E-2</v>
      </c>
      <c r="N61" s="18">
        <f t="shared" si="2"/>
        <v>8.0357010151454342E-2</v>
      </c>
      <c r="O61" s="18">
        <f t="shared" si="2"/>
        <v>0</v>
      </c>
      <c r="P61" s="18">
        <f t="shared" si="2"/>
        <v>0</v>
      </c>
    </row>
    <row r="62" spans="1:16" ht="15" customHeight="1" x14ac:dyDescent="0.2">
      <c r="A62" s="19">
        <v>60</v>
      </c>
      <c r="B62" s="20" t="s">
        <v>170</v>
      </c>
      <c r="C62" s="21" t="s">
        <v>74</v>
      </c>
      <c r="D62" s="22">
        <v>0</v>
      </c>
      <c r="E62" s="22">
        <v>0</v>
      </c>
      <c r="F62" s="22">
        <v>0</v>
      </c>
      <c r="G62" s="22">
        <v>236819</v>
      </c>
      <c r="H62" s="22">
        <v>0</v>
      </c>
      <c r="I62" s="22">
        <v>122071</v>
      </c>
      <c r="J62" s="23">
        <v>358890</v>
      </c>
      <c r="K62" s="24">
        <f t="shared" si="3"/>
        <v>0</v>
      </c>
      <c r="L62" s="25">
        <f t="shared" si="3"/>
        <v>0</v>
      </c>
      <c r="M62" s="25">
        <f t="shared" si="3"/>
        <v>0</v>
      </c>
      <c r="N62" s="25">
        <f t="shared" si="2"/>
        <v>0.65986513973640948</v>
      </c>
      <c r="O62" s="25">
        <f t="shared" si="2"/>
        <v>0</v>
      </c>
      <c r="P62" s="25">
        <f t="shared" si="2"/>
        <v>0.34013486026359052</v>
      </c>
    </row>
    <row r="63" spans="1:16" ht="15" customHeight="1" x14ac:dyDescent="0.2">
      <c r="A63" s="5">
        <v>61</v>
      </c>
      <c r="B63" s="6" t="s">
        <v>170</v>
      </c>
      <c r="C63" s="7" t="s">
        <v>75</v>
      </c>
      <c r="D63" s="8">
        <v>16430</v>
      </c>
      <c r="E63" s="8">
        <v>7507</v>
      </c>
      <c r="F63" s="8">
        <v>0</v>
      </c>
      <c r="G63" s="8">
        <v>93847</v>
      </c>
      <c r="H63" s="8">
        <v>0</v>
      </c>
      <c r="I63" s="8">
        <v>0</v>
      </c>
      <c r="J63" s="9">
        <v>117784</v>
      </c>
      <c r="K63" s="10">
        <f t="shared" si="3"/>
        <v>0.1394926305780072</v>
      </c>
      <c r="L63" s="11">
        <f t="shared" si="3"/>
        <v>6.3735312096719413E-2</v>
      </c>
      <c r="M63" s="11">
        <f t="shared" si="3"/>
        <v>0</v>
      </c>
      <c r="N63" s="11">
        <f t="shared" si="2"/>
        <v>0.79677205732527334</v>
      </c>
      <c r="O63" s="11">
        <f t="shared" si="2"/>
        <v>0</v>
      </c>
      <c r="P63" s="11">
        <f t="shared" si="2"/>
        <v>0</v>
      </c>
    </row>
    <row r="64" spans="1:16" ht="15" customHeight="1" x14ac:dyDescent="0.2">
      <c r="A64" s="12">
        <v>62</v>
      </c>
      <c r="B64" s="13" t="s">
        <v>170</v>
      </c>
      <c r="C64" s="14" t="s">
        <v>76</v>
      </c>
      <c r="D64" s="15">
        <v>107807</v>
      </c>
      <c r="E64" s="15">
        <v>11480</v>
      </c>
      <c r="F64" s="15">
        <v>52225</v>
      </c>
      <c r="G64" s="15">
        <v>145700</v>
      </c>
      <c r="H64" s="15">
        <v>0</v>
      </c>
      <c r="I64" s="15">
        <v>0</v>
      </c>
      <c r="J64" s="16">
        <v>317212</v>
      </c>
      <c r="K64" s="17">
        <f t="shared" si="3"/>
        <v>0.33985788683908552</v>
      </c>
      <c r="L64" s="18">
        <f t="shared" si="3"/>
        <v>3.619030805896372E-2</v>
      </c>
      <c r="M64" s="18">
        <f t="shared" si="3"/>
        <v>0.16463752947555577</v>
      </c>
      <c r="N64" s="18">
        <f t="shared" si="2"/>
        <v>0.45931427562639499</v>
      </c>
      <c r="O64" s="18">
        <f t="shared" si="2"/>
        <v>0</v>
      </c>
      <c r="P64" s="18">
        <f t="shared" si="2"/>
        <v>0</v>
      </c>
    </row>
    <row r="65" spans="1:16" ht="15" customHeight="1" x14ac:dyDescent="0.2">
      <c r="A65" s="12">
        <v>63</v>
      </c>
      <c r="B65" s="13" t="s">
        <v>170</v>
      </c>
      <c r="C65" s="14" t="s">
        <v>77</v>
      </c>
      <c r="D65" s="15">
        <v>509076</v>
      </c>
      <c r="E65" s="15">
        <v>0</v>
      </c>
      <c r="F65" s="15">
        <v>0</v>
      </c>
      <c r="G65" s="15">
        <v>6168</v>
      </c>
      <c r="H65" s="15">
        <v>0</v>
      </c>
      <c r="I65" s="15">
        <v>0</v>
      </c>
      <c r="J65" s="16">
        <v>515244</v>
      </c>
      <c r="K65" s="17">
        <f t="shared" si="3"/>
        <v>0.98802897268090462</v>
      </c>
      <c r="L65" s="18">
        <f t="shared" si="3"/>
        <v>0</v>
      </c>
      <c r="M65" s="18">
        <f t="shared" si="3"/>
        <v>0</v>
      </c>
      <c r="N65" s="18">
        <f t="shared" si="2"/>
        <v>1.1971027319095419E-2</v>
      </c>
      <c r="O65" s="18">
        <f t="shared" si="2"/>
        <v>0</v>
      </c>
      <c r="P65" s="18">
        <f t="shared" si="2"/>
        <v>0</v>
      </c>
    </row>
    <row r="66" spans="1:16" ht="15" customHeight="1" x14ac:dyDescent="0.2">
      <c r="A66" s="12">
        <v>64</v>
      </c>
      <c r="B66" s="13" t="s">
        <v>170</v>
      </c>
      <c r="C66" s="14" t="s">
        <v>78</v>
      </c>
      <c r="D66" s="15">
        <v>111943</v>
      </c>
      <c r="E66" s="15">
        <v>855</v>
      </c>
      <c r="F66" s="15">
        <v>0</v>
      </c>
      <c r="G66" s="15">
        <v>46481</v>
      </c>
      <c r="H66" s="15">
        <v>0</v>
      </c>
      <c r="I66" s="15">
        <v>6565</v>
      </c>
      <c r="J66" s="16">
        <v>165844</v>
      </c>
      <c r="K66" s="17">
        <f t="shared" si="3"/>
        <v>0.67498974940305345</v>
      </c>
      <c r="L66" s="18">
        <f t="shared" si="3"/>
        <v>5.1554472878126431E-3</v>
      </c>
      <c r="M66" s="18">
        <f t="shared" si="3"/>
        <v>0</v>
      </c>
      <c r="N66" s="18">
        <f t="shared" si="2"/>
        <v>0.28026940980680637</v>
      </c>
      <c r="O66" s="18">
        <f t="shared" si="2"/>
        <v>0</v>
      </c>
      <c r="P66" s="18">
        <f t="shared" si="2"/>
        <v>3.9585393502327489E-2</v>
      </c>
    </row>
    <row r="67" spans="1:16" ht="15" customHeight="1" x14ac:dyDescent="0.2">
      <c r="A67" s="19">
        <v>65</v>
      </c>
      <c r="B67" s="20" t="s">
        <v>170</v>
      </c>
      <c r="C67" s="21" t="s">
        <v>79</v>
      </c>
      <c r="D67" s="22">
        <v>20790</v>
      </c>
      <c r="E67" s="22">
        <v>0</v>
      </c>
      <c r="F67" s="22">
        <v>0</v>
      </c>
      <c r="G67" s="22">
        <v>269043</v>
      </c>
      <c r="H67" s="22">
        <v>0</v>
      </c>
      <c r="I67" s="22">
        <v>1226139</v>
      </c>
      <c r="J67" s="23">
        <v>1515972</v>
      </c>
      <c r="K67" s="24">
        <f t="shared" si="3"/>
        <v>1.3713973609011249E-2</v>
      </c>
      <c r="L67" s="25">
        <f t="shared" si="3"/>
        <v>0</v>
      </c>
      <c r="M67" s="25">
        <f t="shared" si="3"/>
        <v>0</v>
      </c>
      <c r="N67" s="25">
        <f t="shared" si="2"/>
        <v>0.17747227521352638</v>
      </c>
      <c r="O67" s="25">
        <f t="shared" si="2"/>
        <v>0</v>
      </c>
      <c r="P67" s="25">
        <f t="shared" si="2"/>
        <v>0.80881375117746235</v>
      </c>
    </row>
    <row r="68" spans="1:16" ht="15" customHeight="1" x14ac:dyDescent="0.2">
      <c r="A68" s="5">
        <v>66</v>
      </c>
      <c r="B68" s="6" t="s">
        <v>170</v>
      </c>
      <c r="C68" s="7" t="s">
        <v>80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9">
        <v>0</v>
      </c>
      <c r="K68" s="10">
        <f t="shared" si="3"/>
        <v>0</v>
      </c>
      <c r="L68" s="11">
        <f t="shared" si="3"/>
        <v>0</v>
      </c>
      <c r="M68" s="11">
        <f t="shared" si="3"/>
        <v>0</v>
      </c>
      <c r="N68" s="11">
        <f t="shared" si="2"/>
        <v>0</v>
      </c>
      <c r="O68" s="11">
        <f t="shared" si="2"/>
        <v>0</v>
      </c>
      <c r="P68" s="11">
        <f t="shared" si="2"/>
        <v>0</v>
      </c>
    </row>
    <row r="69" spans="1:16" ht="15" customHeight="1" x14ac:dyDescent="0.2">
      <c r="A69" s="12">
        <v>67</v>
      </c>
      <c r="B69" s="13" t="s">
        <v>170</v>
      </c>
      <c r="C69" s="14" t="s">
        <v>81</v>
      </c>
      <c r="D69" s="15">
        <v>517752</v>
      </c>
      <c r="E69" s="15">
        <v>13217</v>
      </c>
      <c r="F69" s="15">
        <v>0</v>
      </c>
      <c r="G69" s="15">
        <v>0</v>
      </c>
      <c r="H69" s="15">
        <v>0</v>
      </c>
      <c r="I69" s="15">
        <v>0</v>
      </c>
      <c r="J69" s="16">
        <v>530969</v>
      </c>
      <c r="K69" s="17">
        <f t="shared" si="3"/>
        <v>0.97510777465351084</v>
      </c>
      <c r="L69" s="18">
        <f t="shared" si="3"/>
        <v>2.4892225346489154E-2</v>
      </c>
      <c r="M69" s="18">
        <f t="shared" si="3"/>
        <v>0</v>
      </c>
      <c r="N69" s="18">
        <f t="shared" si="2"/>
        <v>0</v>
      </c>
      <c r="O69" s="18">
        <f t="shared" si="2"/>
        <v>0</v>
      </c>
      <c r="P69" s="18">
        <f t="shared" si="2"/>
        <v>0</v>
      </c>
    </row>
    <row r="70" spans="1:16" ht="15" customHeight="1" x14ac:dyDescent="0.2">
      <c r="A70" s="12">
        <v>68</v>
      </c>
      <c r="B70" s="13" t="s">
        <v>170</v>
      </c>
      <c r="C70" s="14" t="s">
        <v>82</v>
      </c>
      <c r="D70" s="15">
        <v>19885</v>
      </c>
      <c r="E70" s="15">
        <v>0</v>
      </c>
      <c r="F70" s="15">
        <v>0</v>
      </c>
      <c r="G70" s="15">
        <v>8000</v>
      </c>
      <c r="H70" s="15">
        <v>0</v>
      </c>
      <c r="I70" s="15">
        <v>0</v>
      </c>
      <c r="J70" s="16">
        <v>27885</v>
      </c>
      <c r="K70" s="17">
        <f t="shared" si="3"/>
        <v>0.71310740541509776</v>
      </c>
      <c r="L70" s="18">
        <f t="shared" si="3"/>
        <v>0</v>
      </c>
      <c r="M70" s="18">
        <f t="shared" si="3"/>
        <v>0</v>
      </c>
      <c r="N70" s="18">
        <f t="shared" si="2"/>
        <v>0.28689259458490229</v>
      </c>
      <c r="O70" s="18">
        <f t="shared" si="2"/>
        <v>0</v>
      </c>
      <c r="P70" s="18">
        <f t="shared" si="2"/>
        <v>0</v>
      </c>
    </row>
    <row r="71" spans="1:16" ht="15" customHeight="1" x14ac:dyDescent="0.2">
      <c r="A71" s="12">
        <v>69</v>
      </c>
      <c r="B71" s="13" t="s">
        <v>171</v>
      </c>
      <c r="C71" s="14" t="s">
        <v>83</v>
      </c>
      <c r="D71" s="15">
        <v>377643</v>
      </c>
      <c r="E71" s="15">
        <v>0</v>
      </c>
      <c r="F71" s="15">
        <v>8</v>
      </c>
      <c r="G71" s="15">
        <v>0</v>
      </c>
      <c r="H71" s="15">
        <v>0</v>
      </c>
      <c r="I71" s="15">
        <v>256975</v>
      </c>
      <c r="J71" s="16">
        <v>634626</v>
      </c>
      <c r="K71" s="17">
        <f t="shared" si="3"/>
        <v>0.59506386438626846</v>
      </c>
      <c r="L71" s="18">
        <f t="shared" si="3"/>
        <v>0</v>
      </c>
      <c r="M71" s="18">
        <f t="shared" si="3"/>
        <v>1.260584974457397E-5</v>
      </c>
      <c r="N71" s="18">
        <f t="shared" si="2"/>
        <v>0</v>
      </c>
      <c r="O71" s="18">
        <f t="shared" si="2"/>
        <v>0</v>
      </c>
      <c r="P71" s="18">
        <f t="shared" si="2"/>
        <v>0.40492352976398699</v>
      </c>
    </row>
    <row r="72" spans="1:16" ht="15" customHeight="1" x14ac:dyDescent="0.2">
      <c r="A72" s="19">
        <v>396</v>
      </c>
      <c r="B72" s="20"/>
      <c r="C72" s="21" t="s">
        <v>84</v>
      </c>
      <c r="D72" s="22">
        <v>2223362</v>
      </c>
      <c r="E72" s="22">
        <v>35006</v>
      </c>
      <c r="F72" s="22">
        <v>34330</v>
      </c>
      <c r="G72" s="22">
        <v>123515</v>
      </c>
      <c r="H72" s="22">
        <v>0</v>
      </c>
      <c r="I72" s="22">
        <v>0</v>
      </c>
      <c r="J72" s="23">
        <v>2416213</v>
      </c>
      <c r="K72" s="24">
        <f t="shared" si="3"/>
        <v>0.92018460293028803</v>
      </c>
      <c r="L72" s="25">
        <f t="shared" si="3"/>
        <v>1.4487961119321848E-2</v>
      </c>
      <c r="M72" s="25">
        <f t="shared" si="3"/>
        <v>1.4208184460558734E-2</v>
      </c>
      <c r="N72" s="25">
        <f t="shared" si="2"/>
        <v>5.1119251489831402E-2</v>
      </c>
      <c r="O72" s="25">
        <f t="shared" si="2"/>
        <v>0</v>
      </c>
      <c r="P72" s="25">
        <f t="shared" si="2"/>
        <v>0</v>
      </c>
    </row>
    <row r="73" spans="1:16" ht="15" customHeight="1" thickBot="1" x14ac:dyDescent="0.25">
      <c r="A73" s="26"/>
      <c r="B73" s="27"/>
      <c r="C73" s="28" t="s">
        <v>85</v>
      </c>
      <c r="D73" s="29">
        <f>SUM(D3:D72)</f>
        <v>48031240</v>
      </c>
      <c r="E73" s="29">
        <f t="shared" ref="E73:J73" si="4">SUM(E3:E72)</f>
        <v>888844</v>
      </c>
      <c r="F73" s="29">
        <f t="shared" si="4"/>
        <v>295104</v>
      </c>
      <c r="G73" s="29">
        <f t="shared" si="4"/>
        <v>11046898</v>
      </c>
      <c r="H73" s="29">
        <f t="shared" si="4"/>
        <v>151065</v>
      </c>
      <c r="I73" s="29">
        <f t="shared" si="4"/>
        <v>69037544</v>
      </c>
      <c r="J73" s="30">
        <f t="shared" si="4"/>
        <v>129450695</v>
      </c>
      <c r="K73" s="31">
        <f>IFERROR(D73/$J73,0)</f>
        <v>0.37103887314007855</v>
      </c>
      <c r="L73" s="32">
        <f>IFERROR(E73/$J73,0)</f>
        <v>6.8662744529876798E-3</v>
      </c>
      <c r="M73" s="32">
        <f t="shared" si="3"/>
        <v>2.279663311193501E-3</v>
      </c>
      <c r="N73" s="32">
        <f t="shared" si="2"/>
        <v>8.5336722216902736E-2</v>
      </c>
      <c r="O73" s="32">
        <f t="shared" si="2"/>
        <v>1.1669694009754062E-3</v>
      </c>
      <c r="P73" s="32">
        <f t="shared" si="2"/>
        <v>0.53331149747786211</v>
      </c>
    </row>
    <row r="74" spans="1:16" ht="8.25" customHeight="1" thickTop="1" x14ac:dyDescent="0.2">
      <c r="A74" s="33"/>
      <c r="B74" s="34"/>
      <c r="C74" s="35"/>
      <c r="D74" s="35"/>
      <c r="E74" s="35"/>
      <c r="F74" s="35"/>
      <c r="G74" s="35"/>
      <c r="H74" s="35"/>
      <c r="I74" s="35"/>
      <c r="J74" s="36"/>
      <c r="K74" s="35"/>
      <c r="L74" s="35"/>
      <c r="M74" s="35"/>
      <c r="N74" s="35"/>
      <c r="O74" s="36"/>
      <c r="P74" s="36"/>
    </row>
    <row r="75" spans="1:16" ht="15" customHeight="1" x14ac:dyDescent="0.2">
      <c r="A75" s="12">
        <v>318001</v>
      </c>
      <c r="B75" s="13"/>
      <c r="C75" s="14" t="s">
        <v>86</v>
      </c>
      <c r="D75" s="15">
        <v>86618</v>
      </c>
      <c r="E75" s="15">
        <v>0</v>
      </c>
      <c r="F75" s="15">
        <v>0</v>
      </c>
      <c r="G75" s="15">
        <v>3364</v>
      </c>
      <c r="H75" s="15">
        <v>0</v>
      </c>
      <c r="I75" s="15">
        <v>0</v>
      </c>
      <c r="J75" s="16">
        <v>89982</v>
      </c>
      <c r="K75" s="17">
        <f t="shared" ref="K75:P78" si="5">IFERROR(D75/$J75,0)</f>
        <v>0.96261474517125645</v>
      </c>
      <c r="L75" s="18">
        <f t="shared" si="5"/>
        <v>0</v>
      </c>
      <c r="M75" s="18">
        <f t="shared" si="5"/>
        <v>0</v>
      </c>
      <c r="N75" s="18">
        <f t="shared" si="5"/>
        <v>3.7385254828743525E-2</v>
      </c>
      <c r="O75" s="18">
        <f t="shared" si="5"/>
        <v>0</v>
      </c>
      <c r="P75" s="18">
        <f t="shared" si="5"/>
        <v>0</v>
      </c>
    </row>
    <row r="76" spans="1:16" ht="15" customHeight="1" x14ac:dyDescent="0.2">
      <c r="A76" s="12">
        <v>319001</v>
      </c>
      <c r="B76" s="13"/>
      <c r="C76" s="14" t="s">
        <v>87</v>
      </c>
      <c r="D76" s="15">
        <v>1370</v>
      </c>
      <c r="E76" s="15">
        <v>0</v>
      </c>
      <c r="F76" s="15">
        <v>0</v>
      </c>
      <c r="G76" s="15">
        <v>74850</v>
      </c>
      <c r="H76" s="15">
        <v>0</v>
      </c>
      <c r="I76" s="15">
        <v>0</v>
      </c>
      <c r="J76" s="16">
        <v>76220</v>
      </c>
      <c r="K76" s="17">
        <f t="shared" si="5"/>
        <v>1.7974284964576228E-2</v>
      </c>
      <c r="L76" s="18">
        <f t="shared" si="5"/>
        <v>0</v>
      </c>
      <c r="M76" s="18">
        <f t="shared" si="5"/>
        <v>0</v>
      </c>
      <c r="N76" s="18">
        <f t="shared" si="5"/>
        <v>0.9820257150354238</v>
      </c>
      <c r="O76" s="18">
        <f t="shared" si="5"/>
        <v>0</v>
      </c>
      <c r="P76" s="18">
        <f t="shared" si="5"/>
        <v>0</v>
      </c>
    </row>
    <row r="77" spans="1:16" ht="15" customHeight="1" x14ac:dyDescent="0.2">
      <c r="A77" s="19" t="s">
        <v>88</v>
      </c>
      <c r="B77" s="20"/>
      <c r="C77" s="21" t="s">
        <v>89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3">
        <v>0</v>
      </c>
      <c r="K77" s="24">
        <f t="shared" si="5"/>
        <v>0</v>
      </c>
      <c r="L77" s="25">
        <f t="shared" si="5"/>
        <v>0</v>
      </c>
      <c r="M77" s="25">
        <f t="shared" si="5"/>
        <v>0</v>
      </c>
      <c r="N77" s="25">
        <f t="shared" si="5"/>
        <v>0</v>
      </c>
      <c r="O77" s="25">
        <f t="shared" si="5"/>
        <v>0</v>
      </c>
      <c r="P77" s="25">
        <f t="shared" si="5"/>
        <v>0</v>
      </c>
    </row>
    <row r="78" spans="1:16" ht="15" customHeight="1" thickBot="1" x14ac:dyDescent="0.25">
      <c r="A78" s="26"/>
      <c r="B78" s="27"/>
      <c r="C78" s="28" t="s">
        <v>90</v>
      </c>
      <c r="D78" s="29">
        <f>SUM(D75:D77)</f>
        <v>87988</v>
      </c>
      <c r="E78" s="29">
        <f t="shared" ref="E78:J78" si="6">SUM(E75:E77)</f>
        <v>0</v>
      </c>
      <c r="F78" s="29">
        <f t="shared" si="6"/>
        <v>0</v>
      </c>
      <c r="G78" s="29">
        <f t="shared" si="6"/>
        <v>78214</v>
      </c>
      <c r="H78" s="29">
        <f t="shared" si="6"/>
        <v>0</v>
      </c>
      <c r="I78" s="29">
        <f t="shared" si="6"/>
        <v>0</v>
      </c>
      <c r="J78" s="30">
        <f t="shared" si="6"/>
        <v>166202</v>
      </c>
      <c r="K78" s="31">
        <f t="shared" si="5"/>
        <v>0.52940397829147667</v>
      </c>
      <c r="L78" s="32">
        <f t="shared" si="5"/>
        <v>0</v>
      </c>
      <c r="M78" s="32">
        <f t="shared" si="5"/>
        <v>0</v>
      </c>
      <c r="N78" s="32">
        <f t="shared" si="5"/>
        <v>0.47059602170852338</v>
      </c>
      <c r="O78" s="32">
        <f t="shared" si="5"/>
        <v>0</v>
      </c>
      <c r="P78" s="32">
        <f t="shared" si="5"/>
        <v>0</v>
      </c>
    </row>
    <row r="79" spans="1:16" ht="8.25" customHeight="1" thickTop="1" x14ac:dyDescent="0.2">
      <c r="A79" s="33"/>
      <c r="B79" s="34"/>
      <c r="C79" s="35"/>
      <c r="D79" s="35"/>
      <c r="E79" s="35"/>
      <c r="F79" s="35"/>
      <c r="G79" s="35"/>
      <c r="H79" s="35"/>
      <c r="I79" s="35"/>
      <c r="J79" s="36"/>
      <c r="K79" s="35"/>
      <c r="L79" s="35"/>
      <c r="M79" s="35"/>
      <c r="N79" s="35"/>
      <c r="O79" s="36"/>
      <c r="P79" s="36"/>
    </row>
    <row r="80" spans="1:16" ht="15" customHeight="1" x14ac:dyDescent="0.2">
      <c r="A80" s="5">
        <v>321001</v>
      </c>
      <c r="B80" s="6"/>
      <c r="C80" s="7" t="s">
        <v>91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9">
        <v>0</v>
      </c>
      <c r="K80" s="10">
        <f t="shared" ref="K80:P120" si="7">IFERROR(D80/$J80,0)</f>
        <v>0</v>
      </c>
      <c r="L80" s="11">
        <f t="shared" si="7"/>
        <v>0</v>
      </c>
      <c r="M80" s="11">
        <f t="shared" si="7"/>
        <v>0</v>
      </c>
      <c r="N80" s="11">
        <f t="shared" si="7"/>
        <v>0</v>
      </c>
      <c r="O80" s="11">
        <f t="shared" si="7"/>
        <v>0</v>
      </c>
      <c r="P80" s="11">
        <f t="shared" si="7"/>
        <v>0</v>
      </c>
    </row>
    <row r="81" spans="1:16" ht="15" customHeight="1" x14ac:dyDescent="0.2">
      <c r="A81" s="12">
        <v>329001</v>
      </c>
      <c r="B81" s="13"/>
      <c r="C81" s="14" t="s">
        <v>92</v>
      </c>
      <c r="D81" s="15">
        <v>197392</v>
      </c>
      <c r="E81" s="15">
        <v>49776</v>
      </c>
      <c r="F81" s="15">
        <v>0</v>
      </c>
      <c r="G81" s="15">
        <v>0</v>
      </c>
      <c r="H81" s="15">
        <v>0</v>
      </c>
      <c r="I81" s="15">
        <v>0</v>
      </c>
      <c r="J81" s="16">
        <v>247168</v>
      </c>
      <c r="K81" s="17">
        <f t="shared" si="7"/>
        <v>0.79861470740548934</v>
      </c>
      <c r="L81" s="18">
        <f t="shared" si="7"/>
        <v>0.20138529259451063</v>
      </c>
      <c r="M81" s="18">
        <f t="shared" si="7"/>
        <v>0</v>
      </c>
      <c r="N81" s="18">
        <f t="shared" si="7"/>
        <v>0</v>
      </c>
      <c r="O81" s="18">
        <f t="shared" si="7"/>
        <v>0</v>
      </c>
      <c r="P81" s="18">
        <f t="shared" si="7"/>
        <v>0</v>
      </c>
    </row>
    <row r="82" spans="1:16" ht="15" customHeight="1" x14ac:dyDescent="0.2">
      <c r="A82" s="12">
        <v>331001</v>
      </c>
      <c r="B82" s="13"/>
      <c r="C82" s="14" t="s">
        <v>93</v>
      </c>
      <c r="D82" s="15">
        <v>36496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6">
        <v>36496</v>
      </c>
      <c r="K82" s="17">
        <f t="shared" si="7"/>
        <v>1</v>
      </c>
      <c r="L82" s="18">
        <f t="shared" si="7"/>
        <v>0</v>
      </c>
      <c r="M82" s="18">
        <f t="shared" si="7"/>
        <v>0</v>
      </c>
      <c r="N82" s="18">
        <f t="shared" si="7"/>
        <v>0</v>
      </c>
      <c r="O82" s="18">
        <f t="shared" si="7"/>
        <v>0</v>
      </c>
      <c r="P82" s="18">
        <f t="shared" si="7"/>
        <v>0</v>
      </c>
    </row>
    <row r="83" spans="1:16" ht="15" customHeight="1" x14ac:dyDescent="0.2">
      <c r="A83" s="12">
        <v>333001</v>
      </c>
      <c r="B83" s="13"/>
      <c r="C83" s="14" t="s">
        <v>94</v>
      </c>
      <c r="D83" s="15">
        <v>38817</v>
      </c>
      <c r="E83" s="15">
        <v>0</v>
      </c>
      <c r="F83" s="15">
        <v>0</v>
      </c>
      <c r="G83" s="15">
        <v>32422</v>
      </c>
      <c r="H83" s="15">
        <v>0</v>
      </c>
      <c r="I83" s="15">
        <v>0</v>
      </c>
      <c r="J83" s="16">
        <v>71239</v>
      </c>
      <c r="K83" s="17">
        <f t="shared" si="7"/>
        <v>0.54488412246101148</v>
      </c>
      <c r="L83" s="18">
        <f t="shared" si="7"/>
        <v>0</v>
      </c>
      <c r="M83" s="18">
        <f t="shared" si="7"/>
        <v>0</v>
      </c>
      <c r="N83" s="18">
        <f t="shared" si="7"/>
        <v>0.45511587753898847</v>
      </c>
      <c r="O83" s="18">
        <f t="shared" si="7"/>
        <v>0</v>
      </c>
      <c r="P83" s="18">
        <f t="shared" si="7"/>
        <v>0</v>
      </c>
    </row>
    <row r="84" spans="1:16" ht="15" customHeight="1" x14ac:dyDescent="0.2">
      <c r="A84" s="19">
        <v>336001</v>
      </c>
      <c r="B84" s="20"/>
      <c r="C84" s="21" t="s">
        <v>95</v>
      </c>
      <c r="D84" s="22">
        <v>135501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3">
        <v>135501</v>
      </c>
      <c r="K84" s="24">
        <f t="shared" si="7"/>
        <v>1</v>
      </c>
      <c r="L84" s="25">
        <f t="shared" si="7"/>
        <v>0</v>
      </c>
      <c r="M84" s="25">
        <f t="shared" si="7"/>
        <v>0</v>
      </c>
      <c r="N84" s="25">
        <f t="shared" si="7"/>
        <v>0</v>
      </c>
      <c r="O84" s="25">
        <f t="shared" si="7"/>
        <v>0</v>
      </c>
      <c r="P84" s="25">
        <f t="shared" si="7"/>
        <v>0</v>
      </c>
    </row>
    <row r="85" spans="1:16" ht="15" customHeight="1" x14ac:dyDescent="0.2">
      <c r="A85" s="5">
        <v>337001</v>
      </c>
      <c r="B85" s="6"/>
      <c r="C85" s="7" t="s">
        <v>96</v>
      </c>
      <c r="D85" s="8">
        <v>60754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9">
        <v>60754</v>
      </c>
      <c r="K85" s="10">
        <f t="shared" si="7"/>
        <v>1</v>
      </c>
      <c r="L85" s="11">
        <f t="shared" si="7"/>
        <v>0</v>
      </c>
      <c r="M85" s="11">
        <f t="shared" si="7"/>
        <v>0</v>
      </c>
      <c r="N85" s="11">
        <f t="shared" si="7"/>
        <v>0</v>
      </c>
      <c r="O85" s="11">
        <f t="shared" si="7"/>
        <v>0</v>
      </c>
      <c r="P85" s="11">
        <f t="shared" si="7"/>
        <v>0</v>
      </c>
    </row>
    <row r="86" spans="1:16" ht="15" customHeight="1" x14ac:dyDescent="0.2">
      <c r="A86" s="12">
        <v>339001</v>
      </c>
      <c r="B86" s="13"/>
      <c r="C86" s="14" t="s">
        <v>97</v>
      </c>
      <c r="D86" s="15">
        <v>5742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6">
        <v>5742</v>
      </c>
      <c r="K86" s="17">
        <f t="shared" si="7"/>
        <v>1</v>
      </c>
      <c r="L86" s="18">
        <f t="shared" si="7"/>
        <v>0</v>
      </c>
      <c r="M86" s="18">
        <f t="shared" si="7"/>
        <v>0</v>
      </c>
      <c r="N86" s="18">
        <f t="shared" si="7"/>
        <v>0</v>
      </c>
      <c r="O86" s="18">
        <f t="shared" si="7"/>
        <v>0</v>
      </c>
      <c r="P86" s="18">
        <f t="shared" si="7"/>
        <v>0</v>
      </c>
    </row>
    <row r="87" spans="1:16" ht="15" customHeight="1" x14ac:dyDescent="0.2">
      <c r="A87" s="12">
        <v>340001</v>
      </c>
      <c r="B87" s="13"/>
      <c r="C87" s="14" t="s">
        <v>98</v>
      </c>
      <c r="D87" s="15">
        <v>1499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6">
        <v>1499</v>
      </c>
      <c r="K87" s="17">
        <f t="shared" si="7"/>
        <v>1</v>
      </c>
      <c r="L87" s="18">
        <f t="shared" si="7"/>
        <v>0</v>
      </c>
      <c r="M87" s="18">
        <f t="shared" si="7"/>
        <v>0</v>
      </c>
      <c r="N87" s="18">
        <f t="shared" si="7"/>
        <v>0</v>
      </c>
      <c r="O87" s="18">
        <f t="shared" si="7"/>
        <v>0</v>
      </c>
      <c r="P87" s="18">
        <f t="shared" si="7"/>
        <v>0</v>
      </c>
    </row>
    <row r="88" spans="1:16" ht="15" customHeight="1" x14ac:dyDescent="0.2">
      <c r="A88" s="12">
        <v>341001</v>
      </c>
      <c r="B88" s="13"/>
      <c r="C88" s="14" t="s">
        <v>99</v>
      </c>
      <c r="D88" s="15">
        <v>37977</v>
      </c>
      <c r="E88" s="15">
        <v>0</v>
      </c>
      <c r="F88" s="15">
        <v>0</v>
      </c>
      <c r="G88" s="15">
        <v>0</v>
      </c>
      <c r="H88" s="15">
        <v>0</v>
      </c>
      <c r="I88" s="15">
        <v>509499</v>
      </c>
      <c r="J88" s="16">
        <v>547476</v>
      </c>
      <c r="K88" s="17">
        <f t="shared" si="7"/>
        <v>6.9367424325449886E-2</v>
      </c>
      <c r="L88" s="18">
        <f t="shared" si="7"/>
        <v>0</v>
      </c>
      <c r="M88" s="18">
        <f t="shared" si="7"/>
        <v>0</v>
      </c>
      <c r="N88" s="18">
        <f t="shared" si="7"/>
        <v>0</v>
      </c>
      <c r="O88" s="18">
        <f t="shared" si="7"/>
        <v>0</v>
      </c>
      <c r="P88" s="18">
        <f t="shared" si="7"/>
        <v>0.93063257567455016</v>
      </c>
    </row>
    <row r="89" spans="1:16" ht="15" customHeight="1" x14ac:dyDescent="0.2">
      <c r="A89" s="19">
        <v>343001</v>
      </c>
      <c r="B89" s="20"/>
      <c r="C89" s="21" t="s">
        <v>100</v>
      </c>
      <c r="D89" s="22">
        <v>403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3">
        <v>403</v>
      </c>
      <c r="K89" s="24">
        <f t="shared" si="7"/>
        <v>1</v>
      </c>
      <c r="L89" s="25">
        <f t="shared" si="7"/>
        <v>0</v>
      </c>
      <c r="M89" s="25">
        <f t="shared" si="7"/>
        <v>0</v>
      </c>
      <c r="N89" s="25">
        <f t="shared" si="7"/>
        <v>0</v>
      </c>
      <c r="O89" s="25">
        <f t="shared" si="7"/>
        <v>0</v>
      </c>
      <c r="P89" s="25">
        <f t="shared" si="7"/>
        <v>0</v>
      </c>
    </row>
    <row r="90" spans="1:16" ht="15" customHeight="1" x14ac:dyDescent="0.2">
      <c r="A90" s="5">
        <v>344001</v>
      </c>
      <c r="B90" s="6"/>
      <c r="C90" s="7" t="s">
        <v>101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9">
        <v>0</v>
      </c>
      <c r="K90" s="10">
        <f t="shared" si="7"/>
        <v>0</v>
      </c>
      <c r="L90" s="11">
        <f t="shared" si="7"/>
        <v>0</v>
      </c>
      <c r="M90" s="11">
        <f t="shared" si="7"/>
        <v>0</v>
      </c>
      <c r="N90" s="11">
        <f t="shared" si="7"/>
        <v>0</v>
      </c>
      <c r="O90" s="11">
        <f t="shared" si="7"/>
        <v>0</v>
      </c>
      <c r="P90" s="11">
        <f t="shared" si="7"/>
        <v>0</v>
      </c>
    </row>
    <row r="91" spans="1:16" ht="15" customHeight="1" x14ac:dyDescent="0.2">
      <c r="A91" s="12">
        <v>345001</v>
      </c>
      <c r="B91" s="13"/>
      <c r="C91" s="14" t="s">
        <v>102</v>
      </c>
      <c r="D91" s="15">
        <v>918838</v>
      </c>
      <c r="E91" s="15">
        <v>11616</v>
      </c>
      <c r="F91" s="15">
        <v>0</v>
      </c>
      <c r="G91" s="15">
        <v>0</v>
      </c>
      <c r="H91" s="15">
        <v>0</v>
      </c>
      <c r="I91" s="15">
        <v>0</v>
      </c>
      <c r="J91" s="16">
        <v>930454</v>
      </c>
      <c r="K91" s="17">
        <f t="shared" si="7"/>
        <v>0.98751577187050621</v>
      </c>
      <c r="L91" s="18">
        <f t="shared" si="7"/>
        <v>1.2484228129493773E-2</v>
      </c>
      <c r="M91" s="18">
        <f t="shared" si="7"/>
        <v>0</v>
      </c>
      <c r="N91" s="18">
        <f t="shared" si="7"/>
        <v>0</v>
      </c>
      <c r="O91" s="18">
        <f t="shared" si="7"/>
        <v>0</v>
      </c>
      <c r="P91" s="18">
        <f t="shared" si="7"/>
        <v>0</v>
      </c>
    </row>
    <row r="92" spans="1:16" ht="15" customHeight="1" x14ac:dyDescent="0.2">
      <c r="A92" s="12">
        <v>346001</v>
      </c>
      <c r="B92" s="13"/>
      <c r="C92" s="14" t="s">
        <v>103</v>
      </c>
      <c r="D92" s="15">
        <v>367231</v>
      </c>
      <c r="E92" s="15">
        <v>2452</v>
      </c>
      <c r="F92" s="15">
        <v>0</v>
      </c>
      <c r="G92" s="15">
        <v>0</v>
      </c>
      <c r="H92" s="15">
        <v>0</v>
      </c>
      <c r="I92" s="15">
        <v>0</v>
      </c>
      <c r="J92" s="16">
        <v>369683</v>
      </c>
      <c r="K92" s="17">
        <f t="shared" si="7"/>
        <v>0.99336729035416826</v>
      </c>
      <c r="L92" s="18">
        <f t="shared" si="7"/>
        <v>6.6327096458316994E-3</v>
      </c>
      <c r="M92" s="18">
        <f t="shared" si="7"/>
        <v>0</v>
      </c>
      <c r="N92" s="18">
        <f t="shared" si="7"/>
        <v>0</v>
      </c>
      <c r="O92" s="18">
        <f t="shared" si="7"/>
        <v>0</v>
      </c>
      <c r="P92" s="18">
        <f t="shared" si="7"/>
        <v>0</v>
      </c>
    </row>
    <row r="93" spans="1:16" ht="15" customHeight="1" x14ac:dyDescent="0.2">
      <c r="A93" s="12">
        <v>347001</v>
      </c>
      <c r="B93" s="13"/>
      <c r="C93" s="14" t="s">
        <v>104</v>
      </c>
      <c r="D93" s="15">
        <v>45667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6">
        <v>45667</v>
      </c>
      <c r="K93" s="17">
        <f t="shared" si="7"/>
        <v>1</v>
      </c>
      <c r="L93" s="18">
        <f t="shared" si="7"/>
        <v>0</v>
      </c>
      <c r="M93" s="18">
        <f t="shared" si="7"/>
        <v>0</v>
      </c>
      <c r="N93" s="18">
        <f t="shared" si="7"/>
        <v>0</v>
      </c>
      <c r="O93" s="18">
        <f t="shared" si="7"/>
        <v>0</v>
      </c>
      <c r="P93" s="18">
        <f t="shared" si="7"/>
        <v>0</v>
      </c>
    </row>
    <row r="94" spans="1:16" ht="15" customHeight="1" x14ac:dyDescent="0.2">
      <c r="A94" s="19">
        <v>348001</v>
      </c>
      <c r="B94" s="20"/>
      <c r="C94" s="21" t="s">
        <v>105</v>
      </c>
      <c r="D94" s="22">
        <v>46586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3">
        <v>46586</v>
      </c>
      <c r="K94" s="24">
        <f t="shared" si="7"/>
        <v>1</v>
      </c>
      <c r="L94" s="25">
        <f t="shared" si="7"/>
        <v>0</v>
      </c>
      <c r="M94" s="25">
        <f t="shared" si="7"/>
        <v>0</v>
      </c>
      <c r="N94" s="25">
        <f t="shared" si="7"/>
        <v>0</v>
      </c>
      <c r="O94" s="25">
        <f t="shared" si="7"/>
        <v>0</v>
      </c>
      <c r="P94" s="25">
        <f t="shared" si="7"/>
        <v>0</v>
      </c>
    </row>
    <row r="95" spans="1:16" ht="15" customHeight="1" x14ac:dyDescent="0.2">
      <c r="A95" s="5" t="s">
        <v>106</v>
      </c>
      <c r="B95" s="6"/>
      <c r="C95" s="7" t="s">
        <v>107</v>
      </c>
      <c r="D95" s="8">
        <v>14875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9">
        <v>14875</v>
      </c>
      <c r="K95" s="10">
        <f t="shared" si="7"/>
        <v>1</v>
      </c>
      <c r="L95" s="11">
        <f t="shared" si="7"/>
        <v>0</v>
      </c>
      <c r="M95" s="11">
        <f t="shared" si="7"/>
        <v>0</v>
      </c>
      <c r="N95" s="11">
        <f t="shared" si="7"/>
        <v>0</v>
      </c>
      <c r="O95" s="11">
        <f t="shared" si="7"/>
        <v>0</v>
      </c>
      <c r="P95" s="11">
        <f t="shared" si="7"/>
        <v>0</v>
      </c>
    </row>
    <row r="96" spans="1:16" ht="15" customHeight="1" x14ac:dyDescent="0.2">
      <c r="A96" s="12" t="s">
        <v>108</v>
      </c>
      <c r="B96" s="13"/>
      <c r="C96" s="14" t="s">
        <v>109</v>
      </c>
      <c r="D96" s="15">
        <v>34497</v>
      </c>
      <c r="E96" s="15">
        <v>0</v>
      </c>
      <c r="F96" s="15">
        <v>0</v>
      </c>
      <c r="G96" s="15">
        <v>28002</v>
      </c>
      <c r="H96" s="15">
        <v>0</v>
      </c>
      <c r="I96" s="15">
        <v>0</v>
      </c>
      <c r="J96" s="16">
        <v>62499</v>
      </c>
      <c r="K96" s="17">
        <f t="shared" si="7"/>
        <v>0.55196083137330199</v>
      </c>
      <c r="L96" s="18">
        <f t="shared" si="7"/>
        <v>0</v>
      </c>
      <c r="M96" s="18">
        <f t="shared" si="7"/>
        <v>0</v>
      </c>
      <c r="N96" s="18">
        <f t="shared" si="7"/>
        <v>0.44803916862669801</v>
      </c>
      <c r="O96" s="18">
        <f t="shared" si="7"/>
        <v>0</v>
      </c>
      <c r="P96" s="18">
        <f t="shared" si="7"/>
        <v>0</v>
      </c>
    </row>
    <row r="97" spans="1:16" ht="15" customHeight="1" x14ac:dyDescent="0.2">
      <c r="A97" s="12" t="s">
        <v>110</v>
      </c>
      <c r="B97" s="13"/>
      <c r="C97" s="14" t="s">
        <v>111</v>
      </c>
      <c r="D97" s="15">
        <v>328182</v>
      </c>
      <c r="E97" s="15">
        <v>3042</v>
      </c>
      <c r="F97" s="15">
        <v>0</v>
      </c>
      <c r="G97" s="15">
        <v>0</v>
      </c>
      <c r="H97" s="15">
        <v>0</v>
      </c>
      <c r="I97" s="15">
        <v>0</v>
      </c>
      <c r="J97" s="16">
        <v>331224</v>
      </c>
      <c r="K97" s="17">
        <f t="shared" si="7"/>
        <v>0.99081588290703571</v>
      </c>
      <c r="L97" s="18">
        <f t="shared" si="7"/>
        <v>9.1841170929642772E-3</v>
      </c>
      <c r="M97" s="18">
        <f t="shared" si="7"/>
        <v>0</v>
      </c>
      <c r="N97" s="18">
        <f t="shared" si="7"/>
        <v>0</v>
      </c>
      <c r="O97" s="18">
        <f t="shared" si="7"/>
        <v>0</v>
      </c>
      <c r="P97" s="18">
        <f t="shared" si="7"/>
        <v>0</v>
      </c>
    </row>
    <row r="98" spans="1:16" ht="15" customHeight="1" x14ac:dyDescent="0.2">
      <c r="A98" s="12" t="s">
        <v>112</v>
      </c>
      <c r="B98" s="13"/>
      <c r="C98" s="14" t="s">
        <v>113</v>
      </c>
      <c r="D98" s="15">
        <v>21661</v>
      </c>
      <c r="E98" s="15">
        <v>0</v>
      </c>
      <c r="F98" s="15">
        <v>0</v>
      </c>
      <c r="G98" s="15">
        <v>39264</v>
      </c>
      <c r="H98" s="15">
        <v>0</v>
      </c>
      <c r="I98" s="15">
        <v>0</v>
      </c>
      <c r="J98" s="16">
        <v>60925</v>
      </c>
      <c r="K98" s="17">
        <f t="shared" si="7"/>
        <v>0.35553549446040211</v>
      </c>
      <c r="L98" s="18">
        <f t="shared" si="7"/>
        <v>0</v>
      </c>
      <c r="M98" s="18">
        <f t="shared" si="7"/>
        <v>0</v>
      </c>
      <c r="N98" s="18">
        <f t="shared" si="7"/>
        <v>0.64446450553959789</v>
      </c>
      <c r="O98" s="18">
        <f t="shared" si="7"/>
        <v>0</v>
      </c>
      <c r="P98" s="18">
        <f t="shared" si="7"/>
        <v>0</v>
      </c>
    </row>
    <row r="99" spans="1:16" ht="15" customHeight="1" x14ac:dyDescent="0.2">
      <c r="A99" s="19" t="s">
        <v>114</v>
      </c>
      <c r="B99" s="20"/>
      <c r="C99" s="21" t="s">
        <v>115</v>
      </c>
      <c r="D99" s="22">
        <v>82865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3">
        <v>82865</v>
      </c>
      <c r="K99" s="24">
        <f t="shared" si="7"/>
        <v>1</v>
      </c>
      <c r="L99" s="25">
        <f t="shared" si="7"/>
        <v>0</v>
      </c>
      <c r="M99" s="25">
        <f t="shared" si="7"/>
        <v>0</v>
      </c>
      <c r="N99" s="25">
        <f t="shared" si="7"/>
        <v>0</v>
      </c>
      <c r="O99" s="25">
        <f t="shared" si="7"/>
        <v>0</v>
      </c>
      <c r="P99" s="25">
        <f t="shared" si="7"/>
        <v>0</v>
      </c>
    </row>
    <row r="100" spans="1:16" ht="15" customHeight="1" x14ac:dyDescent="0.2">
      <c r="A100" s="5" t="s">
        <v>116</v>
      </c>
      <c r="B100" s="6"/>
      <c r="C100" s="7" t="s">
        <v>117</v>
      </c>
      <c r="D100" s="8">
        <v>46268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9">
        <v>46268</v>
      </c>
      <c r="K100" s="10">
        <f t="shared" si="7"/>
        <v>1</v>
      </c>
      <c r="L100" s="11">
        <f t="shared" si="7"/>
        <v>0</v>
      </c>
      <c r="M100" s="11">
        <f t="shared" si="7"/>
        <v>0</v>
      </c>
      <c r="N100" s="11">
        <f t="shared" si="7"/>
        <v>0</v>
      </c>
      <c r="O100" s="11">
        <f t="shared" si="7"/>
        <v>0</v>
      </c>
      <c r="P100" s="11">
        <f t="shared" si="7"/>
        <v>0</v>
      </c>
    </row>
    <row r="101" spans="1:16" ht="15" customHeight="1" x14ac:dyDescent="0.2">
      <c r="A101" s="12" t="s">
        <v>118</v>
      </c>
      <c r="B101" s="13"/>
      <c r="C101" s="14" t="s">
        <v>119</v>
      </c>
      <c r="D101" s="15">
        <v>3278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6">
        <v>3278</v>
      </c>
      <c r="K101" s="17">
        <f t="shared" si="7"/>
        <v>1</v>
      </c>
      <c r="L101" s="18">
        <f t="shared" si="7"/>
        <v>0</v>
      </c>
      <c r="M101" s="18">
        <f t="shared" si="7"/>
        <v>0</v>
      </c>
      <c r="N101" s="18">
        <f t="shared" si="7"/>
        <v>0</v>
      </c>
      <c r="O101" s="18">
        <f t="shared" si="7"/>
        <v>0</v>
      </c>
      <c r="P101" s="18">
        <f t="shared" si="7"/>
        <v>0</v>
      </c>
    </row>
    <row r="102" spans="1:16" ht="15" customHeight="1" x14ac:dyDescent="0.2">
      <c r="A102" s="12" t="s">
        <v>120</v>
      </c>
      <c r="B102" s="13"/>
      <c r="C102" s="14" t="s">
        <v>121</v>
      </c>
      <c r="D102" s="15">
        <v>78915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6">
        <v>78915</v>
      </c>
      <c r="K102" s="17">
        <f t="shared" si="7"/>
        <v>1</v>
      </c>
      <c r="L102" s="18">
        <f t="shared" si="7"/>
        <v>0</v>
      </c>
      <c r="M102" s="18">
        <f t="shared" si="7"/>
        <v>0</v>
      </c>
      <c r="N102" s="18">
        <f t="shared" si="7"/>
        <v>0</v>
      </c>
      <c r="O102" s="18">
        <f t="shared" si="7"/>
        <v>0</v>
      </c>
      <c r="P102" s="18">
        <f t="shared" si="7"/>
        <v>0</v>
      </c>
    </row>
    <row r="103" spans="1:16" ht="15" customHeight="1" x14ac:dyDescent="0.2">
      <c r="A103" s="12" t="s">
        <v>122</v>
      </c>
      <c r="B103" s="13"/>
      <c r="C103" s="14" t="s">
        <v>123</v>
      </c>
      <c r="D103" s="15">
        <v>102160</v>
      </c>
      <c r="E103" s="15">
        <v>0</v>
      </c>
      <c r="F103" s="15">
        <v>0</v>
      </c>
      <c r="G103" s="15">
        <v>0</v>
      </c>
      <c r="H103" s="15">
        <v>0</v>
      </c>
      <c r="I103" s="15">
        <v>231468</v>
      </c>
      <c r="J103" s="16">
        <v>333628</v>
      </c>
      <c r="K103" s="17">
        <f t="shared" si="7"/>
        <v>0.30620931096910331</v>
      </c>
      <c r="L103" s="18">
        <f t="shared" si="7"/>
        <v>0</v>
      </c>
      <c r="M103" s="18">
        <f t="shared" si="7"/>
        <v>0</v>
      </c>
      <c r="N103" s="18">
        <f t="shared" si="7"/>
        <v>0</v>
      </c>
      <c r="O103" s="18">
        <f t="shared" si="7"/>
        <v>0</v>
      </c>
      <c r="P103" s="18">
        <f t="shared" si="7"/>
        <v>0.69379068903089669</v>
      </c>
    </row>
    <row r="104" spans="1:16" ht="15" customHeight="1" x14ac:dyDescent="0.2">
      <c r="A104" s="19" t="s">
        <v>124</v>
      </c>
      <c r="B104" s="20"/>
      <c r="C104" s="21" t="s">
        <v>125</v>
      </c>
      <c r="D104" s="22">
        <v>140909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3">
        <v>140909</v>
      </c>
      <c r="K104" s="24">
        <f t="shared" si="7"/>
        <v>1</v>
      </c>
      <c r="L104" s="25">
        <f t="shared" si="7"/>
        <v>0</v>
      </c>
      <c r="M104" s="25">
        <f t="shared" si="7"/>
        <v>0</v>
      </c>
      <c r="N104" s="25">
        <f t="shared" si="7"/>
        <v>0</v>
      </c>
      <c r="O104" s="25">
        <f t="shared" si="7"/>
        <v>0</v>
      </c>
      <c r="P104" s="25">
        <f t="shared" si="7"/>
        <v>0</v>
      </c>
    </row>
    <row r="105" spans="1:16" ht="15" customHeight="1" x14ac:dyDescent="0.2">
      <c r="A105" s="5" t="s">
        <v>126</v>
      </c>
      <c r="B105" s="6"/>
      <c r="C105" s="7" t="s">
        <v>127</v>
      </c>
      <c r="D105" s="8">
        <v>93847</v>
      </c>
      <c r="E105" s="8">
        <v>0</v>
      </c>
      <c r="F105" s="8">
        <v>1459</v>
      </c>
      <c r="G105" s="8">
        <v>5000</v>
      </c>
      <c r="H105" s="8">
        <v>0</v>
      </c>
      <c r="I105" s="8">
        <v>0</v>
      </c>
      <c r="J105" s="9">
        <v>100306</v>
      </c>
      <c r="K105" s="10">
        <f t="shared" si="7"/>
        <v>0.93560704245010273</v>
      </c>
      <c r="L105" s="11">
        <f t="shared" si="7"/>
        <v>0</v>
      </c>
      <c r="M105" s="11">
        <f t="shared" si="7"/>
        <v>1.4545490798157638E-2</v>
      </c>
      <c r="N105" s="11">
        <f t="shared" si="7"/>
        <v>4.9847466751739677E-2</v>
      </c>
      <c r="O105" s="11">
        <f t="shared" si="7"/>
        <v>0</v>
      </c>
      <c r="P105" s="11">
        <f t="shared" si="7"/>
        <v>0</v>
      </c>
    </row>
    <row r="106" spans="1:16" ht="15" customHeight="1" x14ac:dyDescent="0.2">
      <c r="A106" s="12" t="s">
        <v>128</v>
      </c>
      <c r="B106" s="13"/>
      <c r="C106" s="14" t="s">
        <v>129</v>
      </c>
      <c r="D106" s="15">
        <v>15519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6">
        <v>15519</v>
      </c>
      <c r="K106" s="17">
        <f t="shared" si="7"/>
        <v>1</v>
      </c>
      <c r="L106" s="18">
        <f t="shared" si="7"/>
        <v>0</v>
      </c>
      <c r="M106" s="18">
        <f t="shared" si="7"/>
        <v>0</v>
      </c>
      <c r="N106" s="18">
        <f t="shared" si="7"/>
        <v>0</v>
      </c>
      <c r="O106" s="18">
        <f t="shared" si="7"/>
        <v>0</v>
      </c>
      <c r="P106" s="18">
        <f t="shared" si="7"/>
        <v>0</v>
      </c>
    </row>
    <row r="107" spans="1:16" ht="15" customHeight="1" x14ac:dyDescent="0.2">
      <c r="A107" s="12" t="s">
        <v>130</v>
      </c>
      <c r="B107" s="13"/>
      <c r="C107" s="14" t="s">
        <v>131</v>
      </c>
      <c r="D107" s="15">
        <v>295724</v>
      </c>
      <c r="E107" s="15">
        <v>37894</v>
      </c>
      <c r="F107" s="15">
        <v>67123</v>
      </c>
      <c r="G107" s="15">
        <v>4790</v>
      </c>
      <c r="H107" s="15">
        <v>0</v>
      </c>
      <c r="I107" s="15">
        <v>0</v>
      </c>
      <c r="J107" s="16">
        <v>405531</v>
      </c>
      <c r="K107" s="17">
        <f t="shared" si="7"/>
        <v>0.72922661892678986</v>
      </c>
      <c r="L107" s="18">
        <f t="shared" si="7"/>
        <v>9.3442918050654578E-2</v>
      </c>
      <c r="M107" s="18">
        <f t="shared" si="7"/>
        <v>0.16551878894585123</v>
      </c>
      <c r="N107" s="18">
        <f t="shared" si="7"/>
        <v>1.181167407670437E-2</v>
      </c>
      <c r="O107" s="18">
        <f t="shared" si="7"/>
        <v>0</v>
      </c>
      <c r="P107" s="18">
        <f t="shared" si="7"/>
        <v>0</v>
      </c>
    </row>
    <row r="108" spans="1:16" ht="15" customHeight="1" x14ac:dyDescent="0.2">
      <c r="A108" s="12" t="s">
        <v>132</v>
      </c>
      <c r="B108" s="13"/>
      <c r="C108" s="14" t="s">
        <v>133</v>
      </c>
      <c r="D108" s="15">
        <v>12290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6">
        <v>12290</v>
      </c>
      <c r="K108" s="17">
        <f t="shared" si="7"/>
        <v>1</v>
      </c>
      <c r="L108" s="18">
        <f t="shared" si="7"/>
        <v>0</v>
      </c>
      <c r="M108" s="18">
        <f t="shared" si="7"/>
        <v>0</v>
      </c>
      <c r="N108" s="18">
        <f t="shared" si="7"/>
        <v>0</v>
      </c>
      <c r="O108" s="18">
        <f t="shared" si="7"/>
        <v>0</v>
      </c>
      <c r="P108" s="18">
        <f t="shared" si="7"/>
        <v>0</v>
      </c>
    </row>
    <row r="109" spans="1:16" ht="15" customHeight="1" x14ac:dyDescent="0.2">
      <c r="A109" s="19" t="s">
        <v>134</v>
      </c>
      <c r="B109" s="20"/>
      <c r="C109" s="21" t="s">
        <v>135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3">
        <v>0</v>
      </c>
      <c r="K109" s="24">
        <f t="shared" si="7"/>
        <v>0</v>
      </c>
      <c r="L109" s="25">
        <f t="shared" si="7"/>
        <v>0</v>
      </c>
      <c r="M109" s="25">
        <f t="shared" si="7"/>
        <v>0</v>
      </c>
      <c r="N109" s="25">
        <f t="shared" si="7"/>
        <v>0</v>
      </c>
      <c r="O109" s="25">
        <f t="shared" si="7"/>
        <v>0</v>
      </c>
      <c r="P109" s="25">
        <f t="shared" si="7"/>
        <v>0</v>
      </c>
    </row>
    <row r="110" spans="1:16" ht="15" customHeight="1" x14ac:dyDescent="0.2">
      <c r="A110" s="5" t="s">
        <v>136</v>
      </c>
      <c r="B110" s="6"/>
      <c r="C110" s="7" t="s">
        <v>137</v>
      </c>
      <c r="D110" s="8">
        <v>222815</v>
      </c>
      <c r="E110" s="8">
        <v>43283</v>
      </c>
      <c r="F110" s="8">
        <v>28716</v>
      </c>
      <c r="G110" s="8">
        <v>13327</v>
      </c>
      <c r="H110" s="8">
        <v>0</v>
      </c>
      <c r="I110" s="8">
        <v>0</v>
      </c>
      <c r="J110" s="9">
        <v>308141</v>
      </c>
      <c r="K110" s="10">
        <f t="shared" si="7"/>
        <v>0.72309429774032019</v>
      </c>
      <c r="L110" s="11">
        <f t="shared" si="7"/>
        <v>0.1404649170347341</v>
      </c>
      <c r="M110" s="11">
        <f t="shared" si="7"/>
        <v>9.3191104072486292E-2</v>
      </c>
      <c r="N110" s="11">
        <f t="shared" si="7"/>
        <v>4.3249681152459425E-2</v>
      </c>
      <c r="O110" s="11">
        <f t="shared" si="7"/>
        <v>0</v>
      </c>
      <c r="P110" s="11">
        <f t="shared" si="7"/>
        <v>0</v>
      </c>
    </row>
    <row r="111" spans="1:16" ht="15" customHeight="1" x14ac:dyDescent="0.2">
      <c r="A111" s="12" t="s">
        <v>138</v>
      </c>
      <c r="B111" s="13"/>
      <c r="C111" s="14" t="s">
        <v>139</v>
      </c>
      <c r="D111" s="15">
        <v>609085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6">
        <v>609085</v>
      </c>
      <c r="K111" s="17">
        <f t="shared" si="7"/>
        <v>1</v>
      </c>
      <c r="L111" s="18">
        <f t="shared" si="7"/>
        <v>0</v>
      </c>
      <c r="M111" s="18">
        <f t="shared" si="7"/>
        <v>0</v>
      </c>
      <c r="N111" s="18">
        <f t="shared" si="7"/>
        <v>0</v>
      </c>
      <c r="O111" s="18">
        <f t="shared" si="7"/>
        <v>0</v>
      </c>
      <c r="P111" s="18">
        <f t="shared" si="7"/>
        <v>0</v>
      </c>
    </row>
    <row r="112" spans="1:16" ht="15" customHeight="1" x14ac:dyDescent="0.2">
      <c r="A112" s="12" t="s">
        <v>140</v>
      </c>
      <c r="B112" s="13"/>
      <c r="C112" s="14" t="s">
        <v>141</v>
      </c>
      <c r="D112" s="15">
        <v>184590</v>
      </c>
      <c r="E112" s="15">
        <v>14827</v>
      </c>
      <c r="F112" s="15">
        <v>30406</v>
      </c>
      <c r="G112" s="15">
        <v>0</v>
      </c>
      <c r="H112" s="15">
        <v>0</v>
      </c>
      <c r="I112" s="15">
        <v>0</v>
      </c>
      <c r="J112" s="16">
        <v>229823</v>
      </c>
      <c r="K112" s="17">
        <f t="shared" si="7"/>
        <v>0.803183319337055</v>
      </c>
      <c r="L112" s="18">
        <f t="shared" si="7"/>
        <v>6.4514865788019474E-2</v>
      </c>
      <c r="M112" s="18">
        <f t="shared" si="7"/>
        <v>0.13230181487492548</v>
      </c>
      <c r="N112" s="18">
        <f t="shared" si="7"/>
        <v>0</v>
      </c>
      <c r="O112" s="18">
        <f t="shared" si="7"/>
        <v>0</v>
      </c>
      <c r="P112" s="18">
        <f t="shared" si="7"/>
        <v>0</v>
      </c>
    </row>
    <row r="113" spans="1:16" ht="15" customHeight="1" x14ac:dyDescent="0.2">
      <c r="A113" s="12" t="s">
        <v>142</v>
      </c>
      <c r="B113" s="13"/>
      <c r="C113" s="14" t="s">
        <v>143</v>
      </c>
      <c r="D113" s="15">
        <v>15288</v>
      </c>
      <c r="E113" s="15">
        <v>0</v>
      </c>
      <c r="F113" s="15">
        <v>0</v>
      </c>
      <c r="G113" s="15">
        <v>24550</v>
      </c>
      <c r="H113" s="15">
        <v>0</v>
      </c>
      <c r="I113" s="15">
        <v>0</v>
      </c>
      <c r="J113" s="16">
        <v>39838</v>
      </c>
      <c r="K113" s="17">
        <f t="shared" si="7"/>
        <v>0.38375420452833975</v>
      </c>
      <c r="L113" s="18">
        <f t="shared" si="7"/>
        <v>0</v>
      </c>
      <c r="M113" s="18">
        <f t="shared" si="7"/>
        <v>0</v>
      </c>
      <c r="N113" s="18">
        <f t="shared" si="7"/>
        <v>0.61624579547166025</v>
      </c>
      <c r="O113" s="18">
        <f t="shared" si="7"/>
        <v>0</v>
      </c>
      <c r="P113" s="18">
        <f t="shared" si="7"/>
        <v>0</v>
      </c>
    </row>
    <row r="114" spans="1:16" ht="15" customHeight="1" x14ac:dyDescent="0.2">
      <c r="A114" s="19" t="s">
        <v>144</v>
      </c>
      <c r="B114" s="20"/>
      <c r="C114" s="21" t="s">
        <v>145</v>
      </c>
      <c r="D114" s="22">
        <v>8736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3">
        <v>8736</v>
      </c>
      <c r="K114" s="24">
        <f t="shared" si="7"/>
        <v>1</v>
      </c>
      <c r="L114" s="25">
        <f t="shared" si="7"/>
        <v>0</v>
      </c>
      <c r="M114" s="25">
        <f t="shared" si="7"/>
        <v>0</v>
      </c>
      <c r="N114" s="25">
        <f t="shared" si="7"/>
        <v>0</v>
      </c>
      <c r="O114" s="25">
        <f t="shared" si="7"/>
        <v>0</v>
      </c>
      <c r="P114" s="25">
        <f t="shared" si="7"/>
        <v>0</v>
      </c>
    </row>
    <row r="115" spans="1:16" ht="15" customHeight="1" x14ac:dyDescent="0.2">
      <c r="A115" s="5" t="s">
        <v>146</v>
      </c>
      <c r="B115" s="6"/>
      <c r="C115" s="7" t="s">
        <v>147</v>
      </c>
      <c r="D115" s="8">
        <v>24650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9">
        <v>24650</v>
      </c>
      <c r="K115" s="10">
        <f t="shared" si="7"/>
        <v>1</v>
      </c>
      <c r="L115" s="11">
        <f t="shared" si="7"/>
        <v>0</v>
      </c>
      <c r="M115" s="11">
        <f t="shared" si="7"/>
        <v>0</v>
      </c>
      <c r="N115" s="11">
        <f t="shared" si="7"/>
        <v>0</v>
      </c>
      <c r="O115" s="11">
        <f t="shared" si="7"/>
        <v>0</v>
      </c>
      <c r="P115" s="11">
        <f t="shared" si="7"/>
        <v>0</v>
      </c>
    </row>
    <row r="116" spans="1:16" ht="15" customHeight="1" x14ac:dyDescent="0.2">
      <c r="A116" s="12" t="s">
        <v>148</v>
      </c>
      <c r="B116" s="13"/>
      <c r="C116" s="14" t="s">
        <v>149</v>
      </c>
      <c r="D116" s="15">
        <v>336481</v>
      </c>
      <c r="E116" s="15">
        <v>66852</v>
      </c>
      <c r="F116" s="15">
        <v>18782</v>
      </c>
      <c r="G116" s="15">
        <v>11688</v>
      </c>
      <c r="H116" s="15">
        <v>0</v>
      </c>
      <c r="I116" s="15">
        <v>0</v>
      </c>
      <c r="J116" s="16">
        <v>433803</v>
      </c>
      <c r="K116" s="17">
        <f t="shared" si="7"/>
        <v>0.77565392586035597</v>
      </c>
      <c r="L116" s="18">
        <f t="shared" si="7"/>
        <v>0.15410681807179757</v>
      </c>
      <c r="M116" s="18">
        <f t="shared" si="7"/>
        <v>4.3296150556819568E-2</v>
      </c>
      <c r="N116" s="18">
        <f t="shared" si="7"/>
        <v>2.6943105511026896E-2</v>
      </c>
      <c r="O116" s="18">
        <f t="shared" si="7"/>
        <v>0</v>
      </c>
      <c r="P116" s="18">
        <f t="shared" si="7"/>
        <v>0</v>
      </c>
    </row>
    <row r="117" spans="1:16" ht="15" customHeight="1" x14ac:dyDescent="0.2">
      <c r="A117" s="12" t="s">
        <v>150</v>
      </c>
      <c r="B117" s="13"/>
      <c r="C117" s="14" t="s">
        <v>151</v>
      </c>
      <c r="D117" s="15">
        <v>51358</v>
      </c>
      <c r="E117" s="15">
        <v>0</v>
      </c>
      <c r="F117" s="15">
        <v>16360</v>
      </c>
      <c r="G117" s="15">
        <v>0</v>
      </c>
      <c r="H117" s="15">
        <v>0</v>
      </c>
      <c r="I117" s="15">
        <v>0</v>
      </c>
      <c r="J117" s="16">
        <v>67718</v>
      </c>
      <c r="K117" s="17">
        <f t="shared" si="7"/>
        <v>0.75840987625151368</v>
      </c>
      <c r="L117" s="18">
        <f t="shared" si="7"/>
        <v>0</v>
      </c>
      <c r="M117" s="18">
        <f t="shared" si="7"/>
        <v>0.24159012374848637</v>
      </c>
      <c r="N117" s="18">
        <f t="shared" si="7"/>
        <v>0</v>
      </c>
      <c r="O117" s="18">
        <f t="shared" si="7"/>
        <v>0</v>
      </c>
      <c r="P117" s="18">
        <f t="shared" si="7"/>
        <v>0</v>
      </c>
    </row>
    <row r="118" spans="1:16" ht="15" customHeight="1" x14ac:dyDescent="0.2">
      <c r="A118" s="12" t="s">
        <v>152</v>
      </c>
      <c r="B118" s="13"/>
      <c r="C118" s="14" t="s">
        <v>153</v>
      </c>
      <c r="D118" s="15">
        <v>17296</v>
      </c>
      <c r="E118" s="15">
        <v>0</v>
      </c>
      <c r="F118" s="15">
        <v>19169</v>
      </c>
      <c r="G118" s="15">
        <v>0</v>
      </c>
      <c r="H118" s="15">
        <v>0</v>
      </c>
      <c r="I118" s="15">
        <v>0</v>
      </c>
      <c r="J118" s="16">
        <v>36465</v>
      </c>
      <c r="K118" s="17">
        <f t="shared" si="7"/>
        <v>0.47431783902372138</v>
      </c>
      <c r="L118" s="18">
        <f t="shared" si="7"/>
        <v>0</v>
      </c>
      <c r="M118" s="18">
        <f t="shared" si="7"/>
        <v>0.52568216097627862</v>
      </c>
      <c r="N118" s="18">
        <f t="shared" si="7"/>
        <v>0</v>
      </c>
      <c r="O118" s="18">
        <f t="shared" si="7"/>
        <v>0</v>
      </c>
      <c r="P118" s="18">
        <f t="shared" si="7"/>
        <v>0</v>
      </c>
    </row>
    <row r="119" spans="1:16" ht="15" customHeight="1" x14ac:dyDescent="0.2">
      <c r="A119" s="19" t="s">
        <v>154</v>
      </c>
      <c r="B119" s="20"/>
      <c r="C119" s="21" t="s">
        <v>155</v>
      </c>
      <c r="D119" s="22">
        <v>136069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3">
        <v>136069</v>
      </c>
      <c r="K119" s="24">
        <f t="shared" si="7"/>
        <v>1</v>
      </c>
      <c r="L119" s="25">
        <f t="shared" si="7"/>
        <v>0</v>
      </c>
      <c r="M119" s="25">
        <f t="shared" si="7"/>
        <v>0</v>
      </c>
      <c r="N119" s="25">
        <f t="shared" si="7"/>
        <v>0</v>
      </c>
      <c r="O119" s="25">
        <f t="shared" si="7"/>
        <v>0</v>
      </c>
      <c r="P119" s="25">
        <f t="shared" si="7"/>
        <v>0</v>
      </c>
    </row>
    <row r="120" spans="1:16" ht="15" customHeight="1" thickBot="1" x14ac:dyDescent="0.25">
      <c r="A120" s="26"/>
      <c r="B120" s="27"/>
      <c r="C120" s="28" t="s">
        <v>156</v>
      </c>
      <c r="D120" s="29">
        <f>SUM(D80:D119)</f>
        <v>4770261</v>
      </c>
      <c r="E120" s="29">
        <f t="shared" ref="E120:J120" si="8">SUM(E80:E119)</f>
        <v>229742</v>
      </c>
      <c r="F120" s="29">
        <f t="shared" si="8"/>
        <v>182015</v>
      </c>
      <c r="G120" s="29">
        <f t="shared" si="8"/>
        <v>159043</v>
      </c>
      <c r="H120" s="29">
        <f t="shared" si="8"/>
        <v>0</v>
      </c>
      <c r="I120" s="29">
        <f t="shared" si="8"/>
        <v>740967</v>
      </c>
      <c r="J120" s="30">
        <f t="shared" si="8"/>
        <v>6082028</v>
      </c>
      <c r="K120" s="31">
        <f t="shared" si="7"/>
        <v>0.78432078905259894</v>
      </c>
      <c r="L120" s="32">
        <f t="shared" si="7"/>
        <v>3.7773913569618553E-2</v>
      </c>
      <c r="M120" s="32">
        <f t="shared" si="7"/>
        <v>2.9926695503539279E-2</v>
      </c>
      <c r="N120" s="32">
        <f t="shared" si="7"/>
        <v>2.6149665868029547E-2</v>
      </c>
      <c r="O120" s="32">
        <f t="shared" si="7"/>
        <v>0</v>
      </c>
      <c r="P120" s="32">
        <f t="shared" si="7"/>
        <v>0.12182893600621372</v>
      </c>
    </row>
    <row r="121" spans="1:16" ht="8.25" customHeight="1" thickTop="1" x14ac:dyDescent="0.2">
      <c r="A121" s="33"/>
      <c r="B121" s="34"/>
      <c r="C121" s="35"/>
      <c r="D121" s="35"/>
      <c r="E121" s="35"/>
      <c r="F121" s="35"/>
      <c r="G121" s="35"/>
      <c r="H121" s="35"/>
      <c r="I121" s="35"/>
      <c r="J121" s="36"/>
      <c r="K121" s="35"/>
      <c r="L121" s="35"/>
      <c r="M121" s="35"/>
      <c r="N121" s="35"/>
      <c r="O121" s="36"/>
      <c r="P121" s="36"/>
    </row>
    <row r="122" spans="1:16" ht="15" customHeight="1" x14ac:dyDescent="0.2">
      <c r="A122" s="5" t="s">
        <v>157</v>
      </c>
      <c r="B122" s="6"/>
      <c r="C122" s="7" t="s">
        <v>158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9">
        <v>0</v>
      </c>
      <c r="K122" s="10">
        <f t="shared" ref="K122:P127" si="9">IFERROR(D122/$J122,0)</f>
        <v>0</v>
      </c>
      <c r="L122" s="11">
        <f t="shared" si="9"/>
        <v>0</v>
      </c>
      <c r="M122" s="11">
        <f t="shared" si="9"/>
        <v>0</v>
      </c>
      <c r="N122" s="11">
        <f t="shared" si="9"/>
        <v>0</v>
      </c>
      <c r="O122" s="11">
        <f t="shared" si="9"/>
        <v>0</v>
      </c>
      <c r="P122" s="11">
        <f t="shared" si="9"/>
        <v>0</v>
      </c>
    </row>
    <row r="123" spans="1:16" ht="15" customHeight="1" x14ac:dyDescent="0.2">
      <c r="A123" s="12" t="s">
        <v>159</v>
      </c>
      <c r="B123" s="13"/>
      <c r="C123" s="14" t="s">
        <v>160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6">
        <v>0</v>
      </c>
      <c r="K123" s="17">
        <f t="shared" si="9"/>
        <v>0</v>
      </c>
      <c r="L123" s="18">
        <f t="shared" si="9"/>
        <v>0</v>
      </c>
      <c r="M123" s="18">
        <f t="shared" si="9"/>
        <v>0</v>
      </c>
      <c r="N123" s="18">
        <f t="shared" si="9"/>
        <v>0</v>
      </c>
      <c r="O123" s="18">
        <f t="shared" si="9"/>
        <v>0</v>
      </c>
      <c r="P123" s="18">
        <f t="shared" si="9"/>
        <v>0</v>
      </c>
    </row>
    <row r="124" spans="1:16" ht="15" customHeight="1" x14ac:dyDescent="0.2">
      <c r="A124" s="12" t="s">
        <v>161</v>
      </c>
      <c r="B124" s="13"/>
      <c r="C124" s="14" t="s">
        <v>162</v>
      </c>
      <c r="D124" s="15">
        <v>0</v>
      </c>
      <c r="E124" s="15">
        <v>0</v>
      </c>
      <c r="F124" s="15">
        <v>0</v>
      </c>
      <c r="G124" s="15">
        <v>5049</v>
      </c>
      <c r="H124" s="15">
        <v>0</v>
      </c>
      <c r="I124" s="15">
        <v>0</v>
      </c>
      <c r="J124" s="16">
        <v>5049</v>
      </c>
      <c r="K124" s="17">
        <f t="shared" si="9"/>
        <v>0</v>
      </c>
      <c r="L124" s="18">
        <f t="shared" si="9"/>
        <v>0</v>
      </c>
      <c r="M124" s="18">
        <f t="shared" si="9"/>
        <v>0</v>
      </c>
      <c r="N124" s="18">
        <f t="shared" si="9"/>
        <v>1</v>
      </c>
      <c r="O124" s="18">
        <f t="shared" si="9"/>
        <v>0</v>
      </c>
      <c r="P124" s="18">
        <f t="shared" si="9"/>
        <v>0</v>
      </c>
    </row>
    <row r="125" spans="1:16" ht="15" customHeight="1" x14ac:dyDescent="0.2">
      <c r="A125" s="12" t="s">
        <v>163</v>
      </c>
      <c r="B125" s="13"/>
      <c r="C125" s="14" t="s">
        <v>164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6">
        <v>0</v>
      </c>
      <c r="K125" s="17">
        <f t="shared" si="9"/>
        <v>0</v>
      </c>
      <c r="L125" s="18">
        <f t="shared" si="9"/>
        <v>0</v>
      </c>
      <c r="M125" s="18">
        <f t="shared" si="9"/>
        <v>0</v>
      </c>
      <c r="N125" s="18">
        <f t="shared" si="9"/>
        <v>0</v>
      </c>
      <c r="O125" s="18">
        <f t="shared" si="9"/>
        <v>0</v>
      </c>
      <c r="P125" s="18">
        <f t="shared" si="9"/>
        <v>0</v>
      </c>
    </row>
    <row r="126" spans="1:16" ht="15" customHeight="1" x14ac:dyDescent="0.2">
      <c r="A126" s="19" t="s">
        <v>165</v>
      </c>
      <c r="B126" s="20"/>
      <c r="C126" s="21" t="s">
        <v>166</v>
      </c>
      <c r="D126" s="22">
        <v>96798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3">
        <v>96798</v>
      </c>
      <c r="K126" s="24">
        <f t="shared" si="9"/>
        <v>1</v>
      </c>
      <c r="L126" s="25">
        <f t="shared" si="9"/>
        <v>0</v>
      </c>
      <c r="M126" s="25">
        <f t="shared" si="9"/>
        <v>0</v>
      </c>
      <c r="N126" s="25">
        <f t="shared" si="9"/>
        <v>0</v>
      </c>
      <c r="O126" s="25">
        <f t="shared" si="9"/>
        <v>0</v>
      </c>
      <c r="P126" s="25">
        <f t="shared" si="9"/>
        <v>0</v>
      </c>
    </row>
    <row r="127" spans="1:16" ht="15" customHeight="1" thickBot="1" x14ac:dyDescent="0.25">
      <c r="A127" s="26"/>
      <c r="B127" s="27"/>
      <c r="C127" s="28" t="s">
        <v>167</v>
      </c>
      <c r="D127" s="29">
        <f>SUM(D122:D126)</f>
        <v>96798</v>
      </c>
      <c r="E127" s="29">
        <f t="shared" ref="E127:J127" si="10">SUM(E122:E126)</f>
        <v>0</v>
      </c>
      <c r="F127" s="29">
        <f t="shared" si="10"/>
        <v>0</v>
      </c>
      <c r="G127" s="29">
        <f t="shared" si="10"/>
        <v>5049</v>
      </c>
      <c r="H127" s="29">
        <f t="shared" si="10"/>
        <v>0</v>
      </c>
      <c r="I127" s="29">
        <f t="shared" si="10"/>
        <v>0</v>
      </c>
      <c r="J127" s="30">
        <f t="shared" si="10"/>
        <v>101847</v>
      </c>
      <c r="K127" s="31">
        <f t="shared" si="9"/>
        <v>0.95042563845768657</v>
      </c>
      <c r="L127" s="32">
        <f t="shared" si="9"/>
        <v>0</v>
      </c>
      <c r="M127" s="32">
        <f t="shared" si="9"/>
        <v>0</v>
      </c>
      <c r="N127" s="32">
        <f t="shared" si="9"/>
        <v>4.9574361542313469E-2</v>
      </c>
      <c r="O127" s="32">
        <f t="shared" si="9"/>
        <v>0</v>
      </c>
      <c r="P127" s="32">
        <f t="shared" si="9"/>
        <v>0</v>
      </c>
    </row>
    <row r="128" spans="1:16" ht="8.25" customHeight="1" thickTop="1" x14ac:dyDescent="0.2">
      <c r="A128" s="33"/>
      <c r="B128" s="34"/>
      <c r="C128" s="35"/>
      <c r="D128" s="35"/>
      <c r="E128" s="35"/>
      <c r="F128" s="35"/>
      <c r="G128" s="35"/>
      <c r="H128" s="35"/>
      <c r="I128" s="35"/>
      <c r="J128" s="36"/>
      <c r="K128" s="35"/>
      <c r="L128" s="35"/>
      <c r="M128" s="35"/>
      <c r="N128" s="35"/>
      <c r="O128" s="36"/>
      <c r="P128" s="36"/>
    </row>
    <row r="129" spans="1:16" ht="15" customHeight="1" thickBot="1" x14ac:dyDescent="0.25">
      <c r="A129" s="26"/>
      <c r="B129" s="27"/>
      <c r="C129" s="28" t="s">
        <v>168</v>
      </c>
      <c r="D129" s="29">
        <f>SUM(D73,D78,D120,D127)</f>
        <v>52986287</v>
      </c>
      <c r="E129" s="29">
        <f t="shared" ref="E129:J129" si="11">SUM(E73,E78,E120,E127)</f>
        <v>1118586</v>
      </c>
      <c r="F129" s="29">
        <f t="shared" si="11"/>
        <v>477119</v>
      </c>
      <c r="G129" s="29">
        <f t="shared" si="11"/>
        <v>11289204</v>
      </c>
      <c r="H129" s="29">
        <f t="shared" si="11"/>
        <v>151065</v>
      </c>
      <c r="I129" s="29">
        <f t="shared" si="11"/>
        <v>69778511</v>
      </c>
      <c r="J129" s="30">
        <f t="shared" si="11"/>
        <v>135800772</v>
      </c>
      <c r="K129" s="31">
        <f>IFERROR(D129/$J129,0)</f>
        <v>0.39017662580003593</v>
      </c>
      <c r="L129" s="32">
        <f>IFERROR(E129/$J129,0)</f>
        <v>8.2369634835360132E-3</v>
      </c>
      <c r="M129" s="32">
        <f t="shared" ref="M129:P129" si="12">IFERROR(F129/$J129,0)</f>
        <v>3.5133747251451558E-3</v>
      </c>
      <c r="N129" s="32">
        <f t="shared" si="12"/>
        <v>8.3130631981974304E-2</v>
      </c>
      <c r="O129" s="32">
        <f t="shared" si="12"/>
        <v>1.1124016290570129E-3</v>
      </c>
      <c r="P129" s="32">
        <f t="shared" si="12"/>
        <v>0.51383000238025156</v>
      </c>
    </row>
    <row r="130" spans="1:16" s="37" customFormat="1" ht="15" customHeight="1" thickTop="1" x14ac:dyDescent="0.2">
      <c r="A130" s="37" t="s">
        <v>169</v>
      </c>
      <c r="B130" s="38"/>
    </row>
    <row r="136" spans="1:16" x14ac:dyDescent="0.2">
      <c r="C136" s="2"/>
    </row>
  </sheetData>
  <mergeCells count="3">
    <mergeCell ref="D1:J1"/>
    <mergeCell ref="K1:P1"/>
    <mergeCell ref="A2:C2"/>
  </mergeCells>
  <printOptions horizontalCentered="1"/>
  <pageMargins left="0.35" right="0.35" top="0.75" bottom="0.75" header="0.43" footer="0.5"/>
  <pageSetup paperSize="5" scale="70" fitToWidth="14" fitToHeight="2" orientation="portrait" r:id="rId1"/>
  <headerFooter alignWithMargins="0"/>
  <rowBreaks count="1" manualBreakCount="1">
    <brk id="74" max="15" man="1"/>
  </rowBreaks>
  <colBreaks count="1" manualBreakCount="1">
    <brk id="10" max="2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dcterms:created xsi:type="dcterms:W3CDTF">2019-06-11T13:51:11Z</dcterms:created>
  <dcterms:modified xsi:type="dcterms:W3CDTF">2019-06-11T15:06:16Z</dcterms:modified>
</cp:coreProperties>
</file>