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Object\Web\"/>
    </mc:Choice>
  </mc:AlternateContent>
  <bookViews>
    <workbookView xWindow="0" yWindow="0" windowWidth="17970" windowHeight="8805"/>
  </bookViews>
  <sheets>
    <sheet name="Supplies - 600" sheetId="1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Elem_Secondary_BySiteCode">#REF!</definedName>
    <definedName name="Import_K_12_ByLEA">#REF!</definedName>
    <definedName name="Import_MFP_and_Other_Funded_ByLEA">#REF!</definedName>
    <definedName name="Import_Total_Reported_ByLEA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'Supplies - 600'!$A$1:$AA$130</definedName>
    <definedName name="_xlnm.Print_Titles" localSheetId="0">'Supplies - 600'!$A:$B,'Supplies - 600'!$1:$2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0" i="1" l="1"/>
  <c r="AA117" i="1"/>
  <c r="F127" i="1"/>
  <c r="H127" i="1"/>
  <c r="J127" i="1"/>
  <c r="L127" i="1"/>
  <c r="N127" i="1"/>
  <c r="P127" i="1"/>
  <c r="R127" i="1"/>
  <c r="T127" i="1"/>
  <c r="V127" i="1"/>
  <c r="X127" i="1"/>
  <c r="D127" i="1"/>
  <c r="C127" i="1"/>
  <c r="U127" i="1" s="1"/>
  <c r="F120" i="1"/>
  <c r="H120" i="1"/>
  <c r="J120" i="1"/>
  <c r="L120" i="1"/>
  <c r="N120" i="1"/>
  <c r="P120" i="1"/>
  <c r="R120" i="1"/>
  <c r="T120" i="1"/>
  <c r="V120" i="1"/>
  <c r="X120" i="1"/>
  <c r="D120" i="1"/>
  <c r="C120" i="1"/>
  <c r="U120" i="1" s="1"/>
  <c r="F78" i="1"/>
  <c r="H78" i="1"/>
  <c r="J78" i="1"/>
  <c r="L78" i="1"/>
  <c r="N78" i="1"/>
  <c r="P78" i="1"/>
  <c r="R78" i="1"/>
  <c r="T78" i="1"/>
  <c r="V78" i="1"/>
  <c r="X78" i="1"/>
  <c r="D78" i="1"/>
  <c r="C78" i="1"/>
  <c r="F73" i="1"/>
  <c r="H73" i="1"/>
  <c r="H129" i="1" s="1"/>
  <c r="J73" i="1"/>
  <c r="L73" i="1"/>
  <c r="N73" i="1"/>
  <c r="N129" i="1" s="1"/>
  <c r="P73" i="1"/>
  <c r="R73" i="1"/>
  <c r="T73" i="1"/>
  <c r="V73" i="1"/>
  <c r="X73" i="1"/>
  <c r="X129" i="1" s="1"/>
  <c r="D73" i="1"/>
  <c r="C73" i="1"/>
  <c r="U73" i="1" s="1"/>
  <c r="S78" i="1" l="1"/>
  <c r="E78" i="1"/>
  <c r="O78" i="1"/>
  <c r="Q78" i="1"/>
  <c r="K78" i="1"/>
  <c r="E127" i="1"/>
  <c r="W78" i="1"/>
  <c r="Q127" i="1"/>
  <c r="G78" i="1"/>
  <c r="U78" i="1"/>
  <c r="Y127" i="1"/>
  <c r="R129" i="1"/>
  <c r="J129" i="1"/>
  <c r="M120" i="1"/>
  <c r="Q73" i="1"/>
  <c r="E120" i="1"/>
  <c r="W127" i="1"/>
  <c r="I127" i="1"/>
  <c r="Y78" i="1"/>
  <c r="I78" i="1"/>
  <c r="Y120" i="1"/>
  <c r="G127" i="1"/>
  <c r="C129" i="1"/>
  <c r="Y129" i="1" s="1"/>
  <c r="S120" i="1"/>
  <c r="D129" i="1"/>
  <c r="E73" i="1"/>
  <c r="T129" i="1"/>
  <c r="U129" i="1" s="1"/>
  <c r="M78" i="1"/>
  <c r="W120" i="1"/>
  <c r="I120" i="1"/>
  <c r="M127" i="1"/>
  <c r="P129" i="1"/>
  <c r="G73" i="1"/>
  <c r="Q120" i="1"/>
  <c r="G120" i="1"/>
  <c r="K127" i="1"/>
  <c r="I73" i="1"/>
  <c r="M73" i="1"/>
  <c r="K120" i="1"/>
  <c r="O127" i="1"/>
  <c r="W73" i="1"/>
  <c r="K73" i="1"/>
  <c r="O120" i="1"/>
  <c r="S127" i="1"/>
  <c r="V129" i="1"/>
  <c r="L129" i="1"/>
  <c r="F129" i="1"/>
  <c r="Y73" i="1"/>
  <c r="O73" i="1"/>
  <c r="S73" i="1"/>
  <c r="M129" i="1" l="1"/>
  <c r="W129" i="1"/>
  <c r="O129" i="1"/>
  <c r="S129" i="1"/>
  <c r="K129" i="1"/>
  <c r="E129" i="1"/>
  <c r="G129" i="1"/>
  <c r="Q129" i="1"/>
  <c r="I129" i="1"/>
  <c r="U118" i="1" l="1"/>
  <c r="I118" i="1"/>
  <c r="Q117" i="1"/>
  <c r="I117" i="1"/>
  <c r="E117" i="1"/>
  <c r="Y115" i="1"/>
  <c r="Q115" i="1"/>
  <c r="I115" i="1"/>
  <c r="I114" i="1"/>
  <c r="Y126" i="1"/>
  <c r="U126" i="1"/>
  <c r="Q126" i="1"/>
  <c r="O126" i="1"/>
  <c r="M126" i="1"/>
  <c r="K126" i="1"/>
  <c r="I126" i="1"/>
  <c r="G126" i="1"/>
  <c r="E126" i="1"/>
  <c r="Y112" i="1"/>
  <c r="U112" i="1"/>
  <c r="K112" i="1"/>
  <c r="E112" i="1"/>
  <c r="W111" i="1"/>
  <c r="S111" i="1"/>
  <c r="O111" i="1"/>
  <c r="K111" i="1"/>
  <c r="G111" i="1"/>
  <c r="E111" i="1"/>
  <c r="U110" i="1"/>
  <c r="O110" i="1"/>
  <c r="Q110" i="1"/>
  <c r="K109" i="1"/>
  <c r="Y108" i="1"/>
  <c r="Q108" i="1"/>
  <c r="M108" i="1"/>
  <c r="I125" i="1"/>
  <c r="U107" i="1"/>
  <c r="O107" i="1"/>
  <c r="W106" i="1"/>
  <c r="U106" i="1"/>
  <c r="Q106" i="1"/>
  <c r="E106" i="1"/>
  <c r="O104" i="1"/>
  <c r="K102" i="1"/>
  <c r="O101" i="1"/>
  <c r="G101" i="1"/>
  <c r="W100" i="1"/>
  <c r="E99" i="1"/>
  <c r="M124" i="1"/>
  <c r="I124" i="1"/>
  <c r="Y124" i="1"/>
  <c r="U97" i="1"/>
  <c r="M97" i="1"/>
  <c r="K96" i="1"/>
  <c r="W95" i="1"/>
  <c r="O95" i="1"/>
  <c r="G95" i="1"/>
  <c r="Y123" i="1"/>
  <c r="Q123" i="1"/>
  <c r="I123" i="1"/>
  <c r="Y122" i="1"/>
  <c r="M122" i="1"/>
  <c r="I122" i="1"/>
  <c r="U94" i="1"/>
  <c r="M94" i="1"/>
  <c r="I94" i="1"/>
  <c r="E94" i="1"/>
  <c r="O93" i="1"/>
  <c r="K93" i="1"/>
  <c r="O92" i="1"/>
  <c r="W90" i="1"/>
  <c r="O90" i="1"/>
  <c r="G90" i="1"/>
  <c r="W89" i="1"/>
  <c r="M88" i="1"/>
  <c r="S86" i="1"/>
  <c r="U85" i="1"/>
  <c r="M85" i="1"/>
  <c r="E85" i="1"/>
  <c r="U84" i="1"/>
  <c r="S84" i="1"/>
  <c r="Q84" i="1"/>
  <c r="O84" i="1"/>
  <c r="M84" i="1"/>
  <c r="I84" i="1"/>
  <c r="G84" i="1"/>
  <c r="Y83" i="1"/>
  <c r="Q83" i="1"/>
  <c r="S82" i="1"/>
  <c r="W81" i="1"/>
  <c r="U81" i="1"/>
  <c r="O81" i="1"/>
  <c r="M81" i="1"/>
  <c r="G81" i="1"/>
  <c r="E81" i="1"/>
  <c r="W76" i="1"/>
  <c r="U76" i="1"/>
  <c r="Y75" i="1"/>
  <c r="Q75" i="1"/>
  <c r="I75" i="1"/>
  <c r="Z71" i="1"/>
  <c r="AA71" i="1" s="1"/>
  <c r="K71" i="1"/>
  <c r="Y70" i="1"/>
  <c r="W70" i="1"/>
  <c r="U70" i="1"/>
  <c r="Q70" i="1"/>
  <c r="O70" i="1"/>
  <c r="M70" i="1"/>
  <c r="I70" i="1"/>
  <c r="G70" i="1"/>
  <c r="Y69" i="1"/>
  <c r="U69" i="1"/>
  <c r="Q69" i="1"/>
  <c r="M69" i="1"/>
  <c r="I69" i="1"/>
  <c r="Z69" i="1"/>
  <c r="AA69" i="1" s="1"/>
  <c r="E69" i="1"/>
  <c r="Y68" i="1"/>
  <c r="Q68" i="1"/>
  <c r="I68" i="1"/>
  <c r="O67" i="1"/>
  <c r="K67" i="1"/>
  <c r="W67" i="1"/>
  <c r="Y66" i="1"/>
  <c r="W66" i="1"/>
  <c r="U66" i="1"/>
  <c r="Q66" i="1"/>
  <c r="O66" i="1"/>
  <c r="M66" i="1"/>
  <c r="I66" i="1"/>
  <c r="G66" i="1"/>
  <c r="Y65" i="1"/>
  <c r="U65" i="1"/>
  <c r="Q65" i="1"/>
  <c r="M65" i="1"/>
  <c r="I65" i="1"/>
  <c r="E65" i="1"/>
  <c r="Y64" i="1"/>
  <c r="Q64" i="1"/>
  <c r="I64" i="1"/>
  <c r="W63" i="1"/>
  <c r="O63" i="1"/>
  <c r="K63" i="1"/>
  <c r="G63" i="1"/>
  <c r="Y62" i="1"/>
  <c r="Q62" i="1"/>
  <c r="I62" i="1"/>
  <c r="Y61" i="1"/>
  <c r="U61" i="1"/>
  <c r="Q61" i="1"/>
  <c r="M61" i="1"/>
  <c r="I61" i="1"/>
  <c r="E61" i="1"/>
  <c r="Y60" i="1"/>
  <c r="W60" i="1"/>
  <c r="U60" i="1"/>
  <c r="Q60" i="1"/>
  <c r="O60" i="1"/>
  <c r="M60" i="1"/>
  <c r="I60" i="1"/>
  <c r="G60" i="1"/>
  <c r="E60" i="1"/>
  <c r="W59" i="1"/>
  <c r="G59" i="1"/>
  <c r="Y58" i="1"/>
  <c r="Q58" i="1"/>
  <c r="I58" i="1"/>
  <c r="Y57" i="1"/>
  <c r="K56" i="1"/>
  <c r="Y55" i="1"/>
  <c r="S54" i="1"/>
  <c r="K54" i="1"/>
  <c r="Y53" i="1"/>
  <c r="U53" i="1"/>
  <c r="Q53" i="1"/>
  <c r="M53" i="1"/>
  <c r="I53" i="1"/>
  <c r="E53" i="1"/>
  <c r="Y52" i="1"/>
  <c r="W52" i="1"/>
  <c r="U52" i="1"/>
  <c r="Q52" i="1"/>
  <c r="O52" i="1"/>
  <c r="M52" i="1"/>
  <c r="I52" i="1"/>
  <c r="G52" i="1"/>
  <c r="E52" i="1"/>
  <c r="Y51" i="1"/>
  <c r="U51" i="1"/>
  <c r="M51" i="1"/>
  <c r="I51" i="1"/>
  <c r="W51" i="1"/>
  <c r="Y49" i="1"/>
  <c r="Y47" i="1"/>
  <c r="Y45" i="1"/>
  <c r="U45" i="1"/>
  <c r="Q45" i="1"/>
  <c r="M45" i="1"/>
  <c r="I45" i="1"/>
  <c r="E45" i="1"/>
  <c r="Y44" i="1"/>
  <c r="W44" i="1"/>
  <c r="Q44" i="1"/>
  <c r="O44" i="1"/>
  <c r="I44" i="1"/>
  <c r="G44" i="1"/>
  <c r="Y43" i="1"/>
  <c r="U43" i="1"/>
  <c r="Q43" i="1"/>
  <c r="M43" i="1"/>
  <c r="I43" i="1"/>
  <c r="E43" i="1"/>
  <c r="W42" i="1"/>
  <c r="U42" i="1"/>
  <c r="Q42" i="1"/>
  <c r="O42" i="1"/>
  <c r="I42" i="1"/>
  <c r="G42" i="1"/>
  <c r="W40" i="1"/>
  <c r="Y39" i="1"/>
  <c r="U39" i="1"/>
  <c r="Q39" i="1"/>
  <c r="M39" i="1"/>
  <c r="I39" i="1"/>
  <c r="Z39" i="1"/>
  <c r="AA39" i="1" s="1"/>
  <c r="U38" i="1"/>
  <c r="O38" i="1"/>
  <c r="G38" i="1"/>
  <c r="E38" i="1"/>
  <c r="Y37" i="1"/>
  <c r="S36" i="1"/>
  <c r="K36" i="1"/>
  <c r="M35" i="1"/>
  <c r="Q35" i="1"/>
  <c r="Y34" i="1"/>
  <c r="W34" i="1"/>
  <c r="U34" i="1"/>
  <c r="S34" i="1"/>
  <c r="O34" i="1"/>
  <c r="M34" i="1"/>
  <c r="K34" i="1"/>
  <c r="I34" i="1"/>
  <c r="G34" i="1"/>
  <c r="U33" i="1"/>
  <c r="I33" i="1"/>
  <c r="M33" i="1"/>
  <c r="Y32" i="1"/>
  <c r="Q32" i="1"/>
  <c r="I32" i="1"/>
  <c r="U31" i="1"/>
  <c r="Q31" i="1"/>
  <c r="O31" i="1"/>
  <c r="K31" i="1"/>
  <c r="Y30" i="1"/>
  <c r="W30" i="1"/>
  <c r="U30" i="1"/>
  <c r="Q30" i="1"/>
  <c r="O30" i="1"/>
  <c r="M30" i="1"/>
  <c r="I30" i="1"/>
  <c r="G30" i="1"/>
  <c r="Y29" i="1"/>
  <c r="U29" i="1"/>
  <c r="O29" i="1"/>
  <c r="M29" i="1"/>
  <c r="Q29" i="1"/>
  <c r="S28" i="1"/>
  <c r="K28" i="1"/>
  <c r="M27" i="1"/>
  <c r="K27" i="1"/>
  <c r="G27" i="1"/>
  <c r="O27" i="1"/>
  <c r="Y26" i="1"/>
  <c r="W26" i="1"/>
  <c r="Q26" i="1"/>
  <c r="O26" i="1"/>
  <c r="M26" i="1"/>
  <c r="I26" i="1"/>
  <c r="G26" i="1"/>
  <c r="Y25" i="1"/>
  <c r="U25" i="1"/>
  <c r="I25" i="1"/>
  <c r="E25" i="1"/>
  <c r="Q25" i="1"/>
  <c r="K24" i="1"/>
  <c r="W23" i="1"/>
  <c r="M23" i="1"/>
  <c r="G23" i="1"/>
  <c r="Y22" i="1"/>
  <c r="W22" i="1"/>
  <c r="U22" i="1"/>
  <c r="Q22" i="1"/>
  <c r="O22" i="1"/>
  <c r="M22" i="1"/>
  <c r="I22" i="1"/>
  <c r="G22" i="1"/>
  <c r="Y21" i="1"/>
  <c r="U21" i="1"/>
  <c r="I21" i="1"/>
  <c r="E21" i="1"/>
  <c r="Q21" i="1"/>
  <c r="S20" i="1"/>
  <c r="K20" i="1"/>
  <c r="W19" i="1"/>
  <c r="W17" i="1"/>
  <c r="U17" i="1"/>
  <c r="Q17" i="1"/>
  <c r="O17" i="1"/>
  <c r="M17" i="1"/>
  <c r="K17" i="1"/>
  <c r="I17" i="1"/>
  <c r="E17" i="1"/>
  <c r="Y17" i="1"/>
  <c r="Y16" i="1"/>
  <c r="W16" i="1"/>
  <c r="U16" i="1"/>
  <c r="Q16" i="1"/>
  <c r="O16" i="1"/>
  <c r="M16" i="1"/>
  <c r="I16" i="1"/>
  <c r="G16" i="1"/>
  <c r="E16" i="1"/>
  <c r="K15" i="1"/>
  <c r="S15" i="1"/>
  <c r="K14" i="1"/>
  <c r="W13" i="1"/>
  <c r="U13" i="1"/>
  <c r="Q13" i="1"/>
  <c r="O13" i="1"/>
  <c r="M13" i="1"/>
  <c r="K13" i="1"/>
  <c r="I13" i="1"/>
  <c r="E13" i="1"/>
  <c r="Y13" i="1"/>
  <c r="Y12" i="1"/>
  <c r="W12" i="1"/>
  <c r="Q12" i="1"/>
  <c r="O12" i="1"/>
  <c r="I12" i="1"/>
  <c r="G12" i="1"/>
  <c r="E12" i="1"/>
  <c r="W11" i="1"/>
  <c r="Q11" i="1"/>
  <c r="O11" i="1"/>
  <c r="M11" i="1"/>
  <c r="K11" i="1"/>
  <c r="G11" i="1"/>
  <c r="Y10" i="1"/>
  <c r="W10" i="1"/>
  <c r="Q10" i="1"/>
  <c r="O10" i="1"/>
  <c r="I10" i="1"/>
  <c r="G10" i="1"/>
  <c r="Y9" i="1"/>
  <c r="U9" i="1"/>
  <c r="S9" i="1"/>
  <c r="I9" i="1"/>
  <c r="E9" i="1"/>
  <c r="Q9" i="1"/>
  <c r="S8" i="1"/>
  <c r="K8" i="1"/>
  <c r="W7" i="1"/>
  <c r="M7" i="1"/>
  <c r="G7" i="1"/>
  <c r="Y6" i="1"/>
  <c r="W6" i="1"/>
  <c r="U6" i="1"/>
  <c r="Q6" i="1"/>
  <c r="O6" i="1"/>
  <c r="M6" i="1"/>
  <c r="I6" i="1"/>
  <c r="G6" i="1"/>
  <c r="Y5" i="1"/>
  <c r="U5" i="1"/>
  <c r="I5" i="1"/>
  <c r="E5" i="1"/>
  <c r="Q5" i="1"/>
  <c r="S4" i="1"/>
  <c r="K4" i="1"/>
  <c r="M99" i="1" l="1"/>
  <c r="M82" i="1"/>
  <c r="I76" i="1"/>
  <c r="Q76" i="1"/>
  <c r="I80" i="1"/>
  <c r="Q80" i="1"/>
  <c r="Y80" i="1"/>
  <c r="G82" i="1"/>
  <c r="O82" i="1"/>
  <c r="W82" i="1"/>
  <c r="Z82" i="1"/>
  <c r="AA82" i="1" s="1"/>
  <c r="U83" i="1"/>
  <c r="W118" i="1"/>
  <c r="E118" i="1"/>
  <c r="M75" i="1"/>
  <c r="U75" i="1"/>
  <c r="K81" i="1"/>
  <c r="S81" i="1"/>
  <c r="I83" i="1"/>
  <c r="U82" i="1"/>
  <c r="E83" i="1"/>
  <c r="M83" i="1"/>
  <c r="K84" i="1"/>
  <c r="Y84" i="1"/>
  <c r="E88" i="1"/>
  <c r="I92" i="1"/>
  <c r="Q92" i="1"/>
  <c r="Y92" i="1"/>
  <c r="W93" i="1"/>
  <c r="G94" i="1"/>
  <c r="O94" i="1"/>
  <c r="W94" i="1"/>
  <c r="U122" i="1"/>
  <c r="I95" i="1"/>
  <c r="Q95" i="1"/>
  <c r="Y95" i="1"/>
  <c r="U124" i="1"/>
  <c r="K106" i="1"/>
  <c r="S106" i="1"/>
  <c r="Y106" i="1"/>
  <c r="G108" i="1"/>
  <c r="I110" i="1"/>
  <c r="M111" i="1"/>
  <c r="U111" i="1"/>
  <c r="M112" i="1"/>
  <c r="I112" i="1"/>
  <c r="Q112" i="1"/>
  <c r="W126" i="1"/>
  <c r="O114" i="1"/>
  <c r="S116" i="1"/>
  <c r="Q118" i="1"/>
  <c r="I85" i="1"/>
  <c r="Q85" i="1"/>
  <c r="G88" i="1"/>
  <c r="U88" i="1"/>
  <c r="W91" i="1"/>
  <c r="Q94" i="1"/>
  <c r="Y94" i="1"/>
  <c r="G99" i="1"/>
  <c r="U99" i="1"/>
  <c r="M106" i="1"/>
  <c r="K107" i="1"/>
  <c r="S107" i="1"/>
  <c r="Y107" i="1"/>
  <c r="Z126" i="1"/>
  <c r="AA126" i="1" s="1"/>
  <c r="K110" i="1"/>
  <c r="Y110" i="1"/>
  <c r="Y85" i="1"/>
  <c r="Q86" i="1"/>
  <c r="U90" i="1"/>
  <c r="U92" i="1"/>
  <c r="Q122" i="1"/>
  <c r="M95" i="1"/>
  <c r="U95" i="1"/>
  <c r="Z100" i="1"/>
  <c r="U101" i="1"/>
  <c r="Y103" i="1"/>
  <c r="Y105" i="1"/>
  <c r="G106" i="1"/>
  <c r="E107" i="1"/>
  <c r="M107" i="1"/>
  <c r="I108" i="1"/>
  <c r="S108" i="1"/>
  <c r="Q111" i="1"/>
  <c r="Y114" i="1"/>
  <c r="K114" i="1"/>
  <c r="S114" i="1"/>
  <c r="O117" i="1"/>
  <c r="W117" i="1"/>
  <c r="M118" i="1"/>
  <c r="M9" i="1"/>
  <c r="S14" i="1"/>
  <c r="S21" i="1"/>
  <c r="M25" i="1"/>
  <c r="S40" i="1"/>
  <c r="S56" i="1"/>
  <c r="Z75" i="1"/>
  <c r="E75" i="1"/>
  <c r="U4" i="1"/>
  <c r="O5" i="1"/>
  <c r="E8" i="1"/>
  <c r="M8" i="1"/>
  <c r="U8" i="1"/>
  <c r="O9" i="1"/>
  <c r="Z13" i="1"/>
  <c r="AA13" i="1" s="1"/>
  <c r="M14" i="1"/>
  <c r="U14" i="1"/>
  <c r="Z15" i="1"/>
  <c r="AA15" i="1" s="1"/>
  <c r="Q15" i="1"/>
  <c r="Z17" i="1"/>
  <c r="AA17" i="1" s="1"/>
  <c r="M18" i="1"/>
  <c r="U18" i="1"/>
  <c r="Z19" i="1"/>
  <c r="AA19" i="1" s="1"/>
  <c r="E20" i="1"/>
  <c r="M20" i="1"/>
  <c r="U20" i="1"/>
  <c r="O21" i="1"/>
  <c r="E24" i="1"/>
  <c r="M24" i="1"/>
  <c r="U24" i="1"/>
  <c r="O25" i="1"/>
  <c r="E28" i="1"/>
  <c r="M28" i="1"/>
  <c r="U28" i="1"/>
  <c r="E29" i="1"/>
  <c r="W29" i="1"/>
  <c r="Z31" i="1"/>
  <c r="AA31" i="1" s="1"/>
  <c r="K32" i="1"/>
  <c r="S32" i="1"/>
  <c r="W33" i="1"/>
  <c r="Y35" i="1"/>
  <c r="Z45" i="1"/>
  <c r="AA45" i="1" s="1"/>
  <c r="K46" i="1"/>
  <c r="S46" i="1"/>
  <c r="K48" i="1"/>
  <c r="S48" i="1"/>
  <c r="K50" i="1"/>
  <c r="S50" i="1"/>
  <c r="K91" i="1"/>
  <c r="I103" i="1"/>
  <c r="Q103" i="1"/>
  <c r="M5" i="1"/>
  <c r="K18" i="1"/>
  <c r="M21" i="1"/>
  <c r="I29" i="1"/>
  <c r="M4" i="1"/>
  <c r="G4" i="1"/>
  <c r="W4" i="1"/>
  <c r="K5" i="1"/>
  <c r="K6" i="1"/>
  <c r="S6" i="1"/>
  <c r="K7" i="1"/>
  <c r="G8" i="1"/>
  <c r="O8" i="1"/>
  <c r="W8" i="1"/>
  <c r="K9" i="1"/>
  <c r="K10" i="1"/>
  <c r="S10" i="1"/>
  <c r="S11" i="1"/>
  <c r="U11" i="1"/>
  <c r="K12" i="1"/>
  <c r="S12" i="1"/>
  <c r="S13" i="1"/>
  <c r="G14" i="1"/>
  <c r="O14" i="1"/>
  <c r="W14" i="1"/>
  <c r="K16" i="1"/>
  <c r="S16" i="1"/>
  <c r="S17" i="1"/>
  <c r="G18" i="1"/>
  <c r="O18" i="1"/>
  <c r="W18" i="1"/>
  <c r="G20" i="1"/>
  <c r="O20" i="1"/>
  <c r="W20" i="1"/>
  <c r="K21" i="1"/>
  <c r="K22" i="1"/>
  <c r="S22" i="1"/>
  <c r="K23" i="1"/>
  <c r="G24" i="1"/>
  <c r="O24" i="1"/>
  <c r="W24" i="1"/>
  <c r="K25" i="1"/>
  <c r="K26" i="1"/>
  <c r="S26" i="1"/>
  <c r="G28" i="1"/>
  <c r="G29" i="1"/>
  <c r="E32" i="1"/>
  <c r="M32" i="1"/>
  <c r="E33" i="1"/>
  <c r="Q33" i="1"/>
  <c r="Y33" i="1"/>
  <c r="Q36" i="1"/>
  <c r="I38" i="1"/>
  <c r="Q38" i="1"/>
  <c r="W38" i="1"/>
  <c r="G40" i="1"/>
  <c r="Z43" i="1"/>
  <c r="AA43" i="1" s="1"/>
  <c r="E46" i="1"/>
  <c r="M46" i="1"/>
  <c r="U46" i="1"/>
  <c r="Z47" i="1"/>
  <c r="AA47" i="1" s="1"/>
  <c r="E48" i="1"/>
  <c r="M48" i="1"/>
  <c r="U48" i="1"/>
  <c r="E50" i="1"/>
  <c r="M50" i="1"/>
  <c r="U50" i="1"/>
  <c r="Z51" i="1"/>
  <c r="AA51" i="1" s="1"/>
  <c r="E51" i="1"/>
  <c r="Q51" i="1"/>
  <c r="Z65" i="1"/>
  <c r="AA65" i="1" s="1"/>
  <c r="Z67" i="1"/>
  <c r="AA67" i="1" s="1"/>
  <c r="K86" i="1"/>
  <c r="Z98" i="1"/>
  <c r="AA98" i="1" s="1"/>
  <c r="W97" i="1"/>
  <c r="Q97" i="1"/>
  <c r="I97" i="1"/>
  <c r="Y97" i="1"/>
  <c r="S5" i="1"/>
  <c r="O15" i="1"/>
  <c r="S18" i="1"/>
  <c r="S24" i="1"/>
  <c r="S25" i="1"/>
  <c r="W35" i="1"/>
  <c r="K40" i="1"/>
  <c r="E4" i="1"/>
  <c r="I4" i="1"/>
  <c r="Q4" i="1"/>
  <c r="Y4" i="1"/>
  <c r="G5" i="1"/>
  <c r="W5" i="1"/>
  <c r="Z7" i="1"/>
  <c r="AA7" i="1" s="1"/>
  <c r="I8" i="1"/>
  <c r="Q8" i="1"/>
  <c r="Y8" i="1"/>
  <c r="Z9" i="1"/>
  <c r="AA9" i="1" s="1"/>
  <c r="W9" i="1"/>
  <c r="M10" i="1"/>
  <c r="U10" i="1"/>
  <c r="Z11" i="1"/>
  <c r="AA11" i="1" s="1"/>
  <c r="M12" i="1"/>
  <c r="U12" i="1"/>
  <c r="I14" i="1"/>
  <c r="Q14" i="1"/>
  <c r="Y14" i="1"/>
  <c r="U15" i="1"/>
  <c r="I18" i="1"/>
  <c r="Q18" i="1"/>
  <c r="Y18" i="1"/>
  <c r="I20" i="1"/>
  <c r="Q20" i="1"/>
  <c r="Y20" i="1"/>
  <c r="G21" i="1"/>
  <c r="W21" i="1"/>
  <c r="Z23" i="1"/>
  <c r="AA23" i="1" s="1"/>
  <c r="I24" i="1"/>
  <c r="Q24" i="1"/>
  <c r="Y24" i="1"/>
  <c r="G25" i="1"/>
  <c r="W25" i="1"/>
  <c r="U26" i="1"/>
  <c r="Z27" i="1"/>
  <c r="AA27" i="1" s="1"/>
  <c r="Q27" i="1"/>
  <c r="I28" i="1"/>
  <c r="Q28" i="1"/>
  <c r="Y28" i="1"/>
  <c r="S29" i="1"/>
  <c r="G33" i="1"/>
  <c r="S33" i="1"/>
  <c r="I35" i="1"/>
  <c r="U35" i="1"/>
  <c r="K37" i="1"/>
  <c r="S37" i="1"/>
  <c r="Z41" i="1"/>
  <c r="AA41" i="1" s="1"/>
  <c r="I54" i="1"/>
  <c r="Q54" i="1"/>
  <c r="Y54" i="1"/>
  <c r="I56" i="1"/>
  <c r="Q56" i="1"/>
  <c r="Y56" i="1"/>
  <c r="G93" i="1"/>
  <c r="Z96" i="1"/>
  <c r="E122" i="1"/>
  <c r="K98" i="1"/>
  <c r="S98" i="1"/>
  <c r="K58" i="1"/>
  <c r="S58" i="1"/>
  <c r="K62" i="1"/>
  <c r="S62" i="1"/>
  <c r="K64" i="1"/>
  <c r="S64" i="1"/>
  <c r="W65" i="1"/>
  <c r="K68" i="1"/>
  <c r="S68" i="1"/>
  <c r="W69" i="1"/>
  <c r="K76" i="1"/>
  <c r="S76" i="1"/>
  <c r="Y76" i="1"/>
  <c r="W83" i="1"/>
  <c r="Y87" i="1"/>
  <c r="K87" i="1"/>
  <c r="S87" i="1"/>
  <c r="I88" i="1"/>
  <c r="O88" i="1"/>
  <c r="Z88" i="1"/>
  <c r="AA88" i="1" s="1"/>
  <c r="M89" i="1"/>
  <c r="U89" i="1"/>
  <c r="W92" i="1"/>
  <c r="Z92" i="1"/>
  <c r="AA92" i="1" s="1"/>
  <c r="Z94" i="1"/>
  <c r="AA94" i="1" s="1"/>
  <c r="K123" i="1"/>
  <c r="S123" i="1"/>
  <c r="E97" i="1"/>
  <c r="E98" i="1"/>
  <c r="M98" i="1"/>
  <c r="U98" i="1"/>
  <c r="Z104" i="1"/>
  <c r="AA104" i="1" s="1"/>
  <c r="I99" i="1"/>
  <c r="O99" i="1"/>
  <c r="Z107" i="1"/>
  <c r="AA107" i="1" s="1"/>
  <c r="M100" i="1"/>
  <c r="U100" i="1"/>
  <c r="W101" i="1"/>
  <c r="S103" i="1"/>
  <c r="W125" i="1"/>
  <c r="U125" i="1"/>
  <c r="E125" i="1"/>
  <c r="Q125" i="1"/>
  <c r="Y125" i="1"/>
  <c r="U32" i="1"/>
  <c r="O33" i="1"/>
  <c r="Z35" i="1"/>
  <c r="AA35" i="1" s="1"/>
  <c r="G36" i="1"/>
  <c r="M36" i="1"/>
  <c r="K38" i="1"/>
  <c r="S38" i="1"/>
  <c r="Y38" i="1"/>
  <c r="M40" i="1"/>
  <c r="K42" i="1"/>
  <c r="Y42" i="1"/>
  <c r="K44" i="1"/>
  <c r="S44" i="1"/>
  <c r="W45" i="1"/>
  <c r="G46" i="1"/>
  <c r="O46" i="1"/>
  <c r="W46" i="1"/>
  <c r="G48" i="1"/>
  <c r="O48" i="1"/>
  <c r="W48" i="1"/>
  <c r="Z49" i="1"/>
  <c r="AA49" i="1" s="1"/>
  <c r="G50" i="1"/>
  <c r="O50" i="1"/>
  <c r="W50" i="1"/>
  <c r="Z53" i="1"/>
  <c r="AA53" i="1" s="1"/>
  <c r="E54" i="1"/>
  <c r="M54" i="1"/>
  <c r="U54" i="1"/>
  <c r="Z55" i="1"/>
  <c r="AA55" i="1" s="1"/>
  <c r="E56" i="1"/>
  <c r="M56" i="1"/>
  <c r="U56" i="1"/>
  <c r="M58" i="1"/>
  <c r="U58" i="1"/>
  <c r="Z59" i="1"/>
  <c r="AA59" i="1" s="1"/>
  <c r="Z61" i="1"/>
  <c r="AA61" i="1" s="1"/>
  <c r="M62" i="1"/>
  <c r="U62" i="1"/>
  <c r="Z63" i="1"/>
  <c r="AA63" i="1" s="1"/>
  <c r="E64" i="1"/>
  <c r="M64" i="1"/>
  <c r="U64" i="1"/>
  <c r="E68" i="1"/>
  <c r="M68" i="1"/>
  <c r="U68" i="1"/>
  <c r="E76" i="1"/>
  <c r="M76" i="1"/>
  <c r="W80" i="1"/>
  <c r="W85" i="1"/>
  <c r="G86" i="1"/>
  <c r="K88" i="1"/>
  <c r="Q88" i="1"/>
  <c r="W88" i="1"/>
  <c r="E90" i="1"/>
  <c r="K90" i="1"/>
  <c r="Z90" i="1"/>
  <c r="AA90" i="1" s="1"/>
  <c r="K92" i="1"/>
  <c r="E123" i="1"/>
  <c r="M123" i="1"/>
  <c r="U123" i="1"/>
  <c r="Z102" i="1"/>
  <c r="AA102" i="1" s="1"/>
  <c r="G98" i="1"/>
  <c r="O98" i="1"/>
  <c r="W98" i="1"/>
  <c r="E124" i="1"/>
  <c r="Q124" i="1"/>
  <c r="G103" i="1"/>
  <c r="M103" i="1"/>
  <c r="U103" i="1"/>
  <c r="W104" i="1"/>
  <c r="O28" i="1"/>
  <c r="W28" i="1"/>
  <c r="K29" i="1"/>
  <c r="K30" i="1"/>
  <c r="S30" i="1"/>
  <c r="S31" i="1"/>
  <c r="G32" i="1"/>
  <c r="O32" i="1"/>
  <c r="W32" i="1"/>
  <c r="K33" i="1"/>
  <c r="Q34" i="1"/>
  <c r="E35" i="1"/>
  <c r="O36" i="1"/>
  <c r="W36" i="1"/>
  <c r="G37" i="1"/>
  <c r="O37" i="1"/>
  <c r="W37" i="1"/>
  <c r="M38" i="1"/>
  <c r="W39" i="1"/>
  <c r="O40" i="1"/>
  <c r="E42" i="1"/>
  <c r="M42" i="1"/>
  <c r="S42" i="1"/>
  <c r="W43" i="1"/>
  <c r="E44" i="1"/>
  <c r="M44" i="1"/>
  <c r="U44" i="1"/>
  <c r="I46" i="1"/>
  <c r="Q46" i="1"/>
  <c r="Y46" i="1"/>
  <c r="I48" i="1"/>
  <c r="Q48" i="1"/>
  <c r="Y48" i="1"/>
  <c r="I50" i="1"/>
  <c r="Q50" i="1"/>
  <c r="Y50" i="1"/>
  <c r="K52" i="1"/>
  <c r="S52" i="1"/>
  <c r="W53" i="1"/>
  <c r="G54" i="1"/>
  <c r="O54" i="1"/>
  <c r="W54" i="1"/>
  <c r="G56" i="1"/>
  <c r="O56" i="1"/>
  <c r="W56" i="1"/>
  <c r="Z57" i="1"/>
  <c r="AA57" i="1" s="1"/>
  <c r="G58" i="1"/>
  <c r="O58" i="1"/>
  <c r="W58" i="1"/>
  <c r="K60" i="1"/>
  <c r="S60" i="1"/>
  <c r="W61" i="1"/>
  <c r="G62" i="1"/>
  <c r="O62" i="1"/>
  <c r="W62" i="1"/>
  <c r="G64" i="1"/>
  <c r="O64" i="1"/>
  <c r="W64" i="1"/>
  <c r="K66" i="1"/>
  <c r="S66" i="1"/>
  <c r="G68" i="1"/>
  <c r="O68" i="1"/>
  <c r="W68" i="1"/>
  <c r="K70" i="1"/>
  <c r="S70" i="1"/>
  <c r="G76" i="1"/>
  <c r="O76" i="1"/>
  <c r="Z77" i="1"/>
  <c r="AA77" i="1" s="1"/>
  <c r="M80" i="1"/>
  <c r="U80" i="1"/>
  <c r="E82" i="1"/>
  <c r="K82" i="1"/>
  <c r="Q82" i="1"/>
  <c r="W84" i="1"/>
  <c r="Z84" i="1"/>
  <c r="AA84" i="1" s="1"/>
  <c r="O86" i="1"/>
  <c r="W86" i="1"/>
  <c r="G87" i="1"/>
  <c r="O87" i="1"/>
  <c r="W87" i="1"/>
  <c r="S88" i="1"/>
  <c r="Y88" i="1"/>
  <c r="I89" i="1"/>
  <c r="Q89" i="1"/>
  <c r="Y89" i="1"/>
  <c r="M90" i="1"/>
  <c r="S90" i="1"/>
  <c r="G92" i="1"/>
  <c r="M92" i="1"/>
  <c r="S92" i="1"/>
  <c r="K94" i="1"/>
  <c r="S94" i="1"/>
  <c r="Y77" i="1"/>
  <c r="W122" i="1"/>
  <c r="O123" i="1"/>
  <c r="W123" i="1"/>
  <c r="K95" i="1"/>
  <c r="S95" i="1"/>
  <c r="W96" i="1"/>
  <c r="S99" i="1"/>
  <c r="Y99" i="1"/>
  <c r="I100" i="1"/>
  <c r="Q100" i="1"/>
  <c r="Y100" i="1"/>
  <c r="M101" i="1"/>
  <c r="S101" i="1"/>
  <c r="W102" i="1"/>
  <c r="O103" i="1"/>
  <c r="W103" i="1"/>
  <c r="Z111" i="1"/>
  <c r="AA111" i="1" s="1"/>
  <c r="I106" i="1"/>
  <c r="Q107" i="1"/>
  <c r="W107" i="1"/>
  <c r="M125" i="1"/>
  <c r="Z117" i="1"/>
  <c r="O108" i="1"/>
  <c r="U108" i="1"/>
  <c r="W110" i="1"/>
  <c r="G112" i="1"/>
  <c r="W112" i="1"/>
  <c r="Y113" i="1"/>
  <c r="Q114" i="1"/>
  <c r="K119" i="1"/>
  <c r="S119" i="1"/>
  <c r="W108" i="1"/>
  <c r="Z122" i="1"/>
  <c r="S112" i="1"/>
  <c r="I98" i="1"/>
  <c r="Q98" i="1"/>
  <c r="Y98" i="1"/>
  <c r="K99" i="1"/>
  <c r="Q99" i="1"/>
  <c r="W99" i="1"/>
  <c r="E101" i="1"/>
  <c r="K101" i="1"/>
  <c r="Z109" i="1"/>
  <c r="AA109" i="1" s="1"/>
  <c r="K103" i="1"/>
  <c r="O106" i="1"/>
  <c r="G107" i="1"/>
  <c r="Z118" i="1"/>
  <c r="AA118" i="1" s="1"/>
  <c r="K108" i="1"/>
  <c r="G109" i="1"/>
  <c r="G110" i="1"/>
  <c r="M110" i="1"/>
  <c r="S110" i="1"/>
  <c r="O112" i="1"/>
  <c r="S126" i="1"/>
  <c r="K115" i="1"/>
  <c r="S115" i="1"/>
  <c r="Y117" i="1"/>
  <c r="M119" i="1"/>
  <c r="U119" i="1"/>
  <c r="G114" i="1"/>
  <c r="M114" i="1"/>
  <c r="U114" i="1"/>
  <c r="M115" i="1"/>
  <c r="U115" i="1"/>
  <c r="K117" i="1"/>
  <c r="S117" i="1"/>
  <c r="G119" i="1"/>
  <c r="O119" i="1"/>
  <c r="W119" i="1"/>
  <c r="W114" i="1"/>
  <c r="G115" i="1"/>
  <c r="O115" i="1"/>
  <c r="W115" i="1"/>
  <c r="M117" i="1"/>
  <c r="U117" i="1"/>
  <c r="Y118" i="1"/>
  <c r="I119" i="1"/>
  <c r="Q119" i="1"/>
  <c r="Y119" i="1"/>
  <c r="S3" i="1"/>
  <c r="O4" i="1"/>
  <c r="I19" i="1"/>
  <c r="Y19" i="1"/>
  <c r="Z28" i="1"/>
  <c r="AA28" i="1" s="1"/>
  <c r="O3" i="1"/>
  <c r="Z16" i="1"/>
  <c r="AA16" i="1" s="1"/>
  <c r="Z18" i="1"/>
  <c r="AA18" i="1" s="1"/>
  <c r="E18" i="1"/>
  <c r="O19" i="1"/>
  <c r="U19" i="1"/>
  <c r="I23" i="1"/>
  <c r="S23" i="1"/>
  <c r="Y23" i="1"/>
  <c r="W27" i="1"/>
  <c r="Z32" i="1"/>
  <c r="AA32" i="1" s="1"/>
  <c r="Z34" i="1"/>
  <c r="AA34" i="1" s="1"/>
  <c r="E34" i="1"/>
  <c r="I7" i="1"/>
  <c r="S7" i="1"/>
  <c r="Y7" i="1"/>
  <c r="K3" i="1"/>
  <c r="Z4" i="1"/>
  <c r="AA4" i="1" s="1"/>
  <c r="Z6" i="1"/>
  <c r="AA6" i="1" s="1"/>
  <c r="E6" i="1"/>
  <c r="O7" i="1"/>
  <c r="U7" i="1"/>
  <c r="I11" i="1"/>
  <c r="Y11" i="1"/>
  <c r="G15" i="1"/>
  <c r="M15" i="1"/>
  <c r="W15" i="1"/>
  <c r="K19" i="1"/>
  <c r="Q19" i="1"/>
  <c r="Z20" i="1"/>
  <c r="AA20" i="1" s="1"/>
  <c r="Z22" i="1"/>
  <c r="AA22" i="1" s="1"/>
  <c r="E22" i="1"/>
  <c r="O23" i="1"/>
  <c r="U23" i="1"/>
  <c r="I27" i="1"/>
  <c r="S27" i="1"/>
  <c r="Y27" i="1"/>
  <c r="G31" i="1"/>
  <c r="M31" i="1"/>
  <c r="W31" i="1"/>
  <c r="Z38" i="1"/>
  <c r="AA38" i="1" s="1"/>
  <c r="W41" i="1"/>
  <c r="K41" i="1"/>
  <c r="Y41" i="1"/>
  <c r="U41" i="1"/>
  <c r="Q41" i="1"/>
  <c r="M41" i="1"/>
  <c r="I41" i="1"/>
  <c r="E41" i="1"/>
  <c r="O41" i="1"/>
  <c r="S41" i="1"/>
  <c r="G41" i="1"/>
  <c r="Z12" i="1"/>
  <c r="AA12" i="1" s="1"/>
  <c r="E14" i="1"/>
  <c r="Z14" i="1"/>
  <c r="AA14" i="1" s="1"/>
  <c r="S19" i="1"/>
  <c r="Z30" i="1"/>
  <c r="AA30" i="1" s="1"/>
  <c r="E30" i="1"/>
  <c r="G3" i="1"/>
  <c r="W3" i="1"/>
  <c r="Q7" i="1"/>
  <c r="Z8" i="1"/>
  <c r="AA8" i="1" s="1"/>
  <c r="E10" i="1"/>
  <c r="Z10" i="1"/>
  <c r="AA10" i="1" s="1"/>
  <c r="I15" i="1"/>
  <c r="Y15" i="1"/>
  <c r="G19" i="1"/>
  <c r="M19" i="1"/>
  <c r="Q23" i="1"/>
  <c r="Z24" i="1"/>
  <c r="AA24" i="1" s="1"/>
  <c r="Z26" i="1"/>
  <c r="AA26" i="1" s="1"/>
  <c r="E26" i="1"/>
  <c r="U27" i="1"/>
  <c r="I31" i="1"/>
  <c r="Y31" i="1"/>
  <c r="Z37" i="1"/>
  <c r="AA37" i="1" s="1"/>
  <c r="G47" i="1"/>
  <c r="K47" i="1"/>
  <c r="O47" i="1"/>
  <c r="S47" i="1"/>
  <c r="W47" i="1"/>
  <c r="Z56" i="1"/>
  <c r="AA56" i="1" s="1"/>
  <c r="Z64" i="1"/>
  <c r="AA64" i="1" s="1"/>
  <c r="Z66" i="1"/>
  <c r="AA66" i="1" s="1"/>
  <c r="E66" i="1"/>
  <c r="Z93" i="1"/>
  <c r="AA93" i="1" s="1"/>
  <c r="Z21" i="1"/>
  <c r="AA21" i="1" s="1"/>
  <c r="Z25" i="1"/>
  <c r="AA25" i="1" s="1"/>
  <c r="Z29" i="1"/>
  <c r="AA29" i="1" s="1"/>
  <c r="Z33" i="1"/>
  <c r="AA33" i="1" s="1"/>
  <c r="G39" i="1"/>
  <c r="K39" i="1"/>
  <c r="O39" i="1"/>
  <c r="S39" i="1"/>
  <c r="I40" i="1"/>
  <c r="Y40" i="1"/>
  <c r="Z42" i="1"/>
  <c r="AA42" i="1" s="1"/>
  <c r="G49" i="1"/>
  <c r="K49" i="1"/>
  <c r="O49" i="1"/>
  <c r="S49" i="1"/>
  <c r="W49" i="1"/>
  <c r="Z50" i="1"/>
  <c r="AA50" i="1" s="1"/>
  <c r="G57" i="1"/>
  <c r="K57" i="1"/>
  <c r="O57" i="1"/>
  <c r="S57" i="1"/>
  <c r="W57" i="1"/>
  <c r="Y59" i="1"/>
  <c r="U59" i="1"/>
  <c r="Q59" i="1"/>
  <c r="M59" i="1"/>
  <c r="I59" i="1"/>
  <c r="E59" i="1"/>
  <c r="S59" i="1"/>
  <c r="Z68" i="1"/>
  <c r="AA68" i="1" s="1"/>
  <c r="Z70" i="1"/>
  <c r="AA70" i="1" s="1"/>
  <c r="E70" i="1"/>
  <c r="O71" i="1"/>
  <c r="AA75" i="1"/>
  <c r="Z86" i="1"/>
  <c r="AA86" i="1" s="1"/>
  <c r="Z87" i="1"/>
  <c r="AA87" i="1" s="1"/>
  <c r="G91" i="1"/>
  <c r="Z91" i="1"/>
  <c r="AA91" i="1" s="1"/>
  <c r="G96" i="1"/>
  <c r="K105" i="1"/>
  <c r="S105" i="1"/>
  <c r="G55" i="1"/>
  <c r="K55" i="1"/>
  <c r="O55" i="1"/>
  <c r="S55" i="1"/>
  <c r="W55" i="1"/>
  <c r="S71" i="1"/>
  <c r="E3" i="1"/>
  <c r="G9" i="1"/>
  <c r="E11" i="1"/>
  <c r="G13" i="1"/>
  <c r="E15" i="1"/>
  <c r="G17" i="1"/>
  <c r="E19" i="1"/>
  <c r="E23" i="1"/>
  <c r="E27" i="1"/>
  <c r="E31" i="1"/>
  <c r="G35" i="1"/>
  <c r="K35" i="1"/>
  <c r="O35" i="1"/>
  <c r="S35" i="1"/>
  <c r="I36" i="1"/>
  <c r="Y36" i="1"/>
  <c r="E40" i="1"/>
  <c r="U40" i="1"/>
  <c r="Z40" i="1"/>
  <c r="AA40" i="1" s="1"/>
  <c r="G43" i="1"/>
  <c r="K43" i="1"/>
  <c r="O43" i="1"/>
  <c r="S43" i="1"/>
  <c r="Z44" i="1"/>
  <c r="AA44" i="1" s="1"/>
  <c r="E47" i="1"/>
  <c r="I47" i="1"/>
  <c r="M47" i="1"/>
  <c r="Q47" i="1"/>
  <c r="U47" i="1"/>
  <c r="G51" i="1"/>
  <c r="K51" i="1"/>
  <c r="O51" i="1"/>
  <c r="S51" i="1"/>
  <c r="Z52" i="1"/>
  <c r="AA52" i="1" s="1"/>
  <c r="E55" i="1"/>
  <c r="I55" i="1"/>
  <c r="M55" i="1"/>
  <c r="Q55" i="1"/>
  <c r="U55" i="1"/>
  <c r="Z58" i="1"/>
  <c r="AA58" i="1" s="1"/>
  <c r="E58" i="1"/>
  <c r="O59" i="1"/>
  <c r="Y63" i="1"/>
  <c r="U63" i="1"/>
  <c r="Q63" i="1"/>
  <c r="M63" i="1"/>
  <c r="I63" i="1"/>
  <c r="E63" i="1"/>
  <c r="S63" i="1"/>
  <c r="G67" i="1"/>
  <c r="Y91" i="1"/>
  <c r="U91" i="1"/>
  <c r="Q91" i="1"/>
  <c r="M91" i="1"/>
  <c r="I91" i="1"/>
  <c r="E91" i="1"/>
  <c r="S91" i="1"/>
  <c r="G123" i="1"/>
  <c r="Z97" i="1"/>
  <c r="AA97" i="1" s="1"/>
  <c r="AA100" i="1"/>
  <c r="Y96" i="1"/>
  <c r="U96" i="1"/>
  <c r="Q96" i="1"/>
  <c r="M96" i="1"/>
  <c r="I96" i="1"/>
  <c r="E96" i="1"/>
  <c r="S96" i="1"/>
  <c r="Z48" i="1"/>
  <c r="AA48" i="1" s="1"/>
  <c r="Y71" i="1"/>
  <c r="U71" i="1"/>
  <c r="Q71" i="1"/>
  <c r="M71" i="1"/>
  <c r="I71" i="1"/>
  <c r="E71" i="1"/>
  <c r="Z5" i="1"/>
  <c r="AA5" i="1" s="1"/>
  <c r="I3" i="1"/>
  <c r="M3" i="1"/>
  <c r="Q3" i="1"/>
  <c r="U3" i="1"/>
  <c r="Y3" i="1"/>
  <c r="E7" i="1"/>
  <c r="Z3" i="1"/>
  <c r="E36" i="1"/>
  <c r="U36" i="1"/>
  <c r="Z36" i="1"/>
  <c r="AA36" i="1" s="1"/>
  <c r="E37" i="1"/>
  <c r="I37" i="1"/>
  <c r="M37" i="1"/>
  <c r="Q37" i="1"/>
  <c r="U37" i="1"/>
  <c r="E39" i="1"/>
  <c r="Q40" i="1"/>
  <c r="G45" i="1"/>
  <c r="K45" i="1"/>
  <c r="O45" i="1"/>
  <c r="S45" i="1"/>
  <c r="Z46" i="1"/>
  <c r="AA46" i="1" s="1"/>
  <c r="E49" i="1"/>
  <c r="I49" i="1"/>
  <c r="M49" i="1"/>
  <c r="Q49" i="1"/>
  <c r="U49" i="1"/>
  <c r="G53" i="1"/>
  <c r="K53" i="1"/>
  <c r="O53" i="1"/>
  <c r="S53" i="1"/>
  <c r="Z54" i="1"/>
  <c r="AA54" i="1" s="1"/>
  <c r="E57" i="1"/>
  <c r="I57" i="1"/>
  <c r="M57" i="1"/>
  <c r="Q57" i="1"/>
  <c r="U57" i="1"/>
  <c r="K59" i="1"/>
  <c r="Z60" i="1"/>
  <c r="AA60" i="1" s="1"/>
  <c r="Z62" i="1"/>
  <c r="AA62" i="1" s="1"/>
  <c r="E62" i="1"/>
  <c r="Y67" i="1"/>
  <c r="U67" i="1"/>
  <c r="Q67" i="1"/>
  <c r="M67" i="1"/>
  <c r="I67" i="1"/>
  <c r="E67" i="1"/>
  <c r="S67" i="1"/>
  <c r="G71" i="1"/>
  <c r="W71" i="1"/>
  <c r="Z76" i="1"/>
  <c r="AA76" i="1" s="1"/>
  <c r="Z81" i="1"/>
  <c r="AA81" i="1" s="1"/>
  <c r="Z83" i="1"/>
  <c r="AA83" i="1" s="1"/>
  <c r="E84" i="1"/>
  <c r="O91" i="1"/>
  <c r="Y93" i="1"/>
  <c r="U93" i="1"/>
  <c r="Q93" i="1"/>
  <c r="M93" i="1"/>
  <c r="I93" i="1"/>
  <c r="E93" i="1"/>
  <c r="S93" i="1"/>
  <c r="E95" i="1"/>
  <c r="Z99" i="1"/>
  <c r="AA99" i="1" s="1"/>
  <c r="O96" i="1"/>
  <c r="Z101" i="1"/>
  <c r="AA101" i="1" s="1"/>
  <c r="W113" i="1"/>
  <c r="G113" i="1"/>
  <c r="K113" i="1"/>
  <c r="O113" i="1"/>
  <c r="S113" i="1"/>
  <c r="G80" i="1"/>
  <c r="K80" i="1"/>
  <c r="O80" i="1"/>
  <c r="S80" i="1"/>
  <c r="I81" i="1"/>
  <c r="Y81" i="1"/>
  <c r="M86" i="1"/>
  <c r="G89" i="1"/>
  <c r="K89" i="1"/>
  <c r="O89" i="1"/>
  <c r="S89" i="1"/>
  <c r="I90" i="1"/>
  <c r="Y90" i="1"/>
  <c r="G77" i="1"/>
  <c r="K77" i="1"/>
  <c r="O77" i="1"/>
  <c r="S77" i="1"/>
  <c r="W77" i="1"/>
  <c r="Z95" i="1"/>
  <c r="AA95" i="1" s="1"/>
  <c r="AA96" i="1"/>
  <c r="G97" i="1"/>
  <c r="K97" i="1"/>
  <c r="O97" i="1"/>
  <c r="S97" i="1"/>
  <c r="Z103" i="1"/>
  <c r="AA103" i="1" s="1"/>
  <c r="Z105" i="1"/>
  <c r="AA105" i="1" s="1"/>
  <c r="Z106" i="1"/>
  <c r="AA106" i="1" s="1"/>
  <c r="G102" i="1"/>
  <c r="Z110" i="1"/>
  <c r="AA110" i="1" s="1"/>
  <c r="K104" i="1"/>
  <c r="Z116" i="1"/>
  <c r="AA116" i="1" s="1"/>
  <c r="Z124" i="1"/>
  <c r="AA124" i="1" s="1"/>
  <c r="Z125" i="1"/>
  <c r="AA125" i="1" s="1"/>
  <c r="G61" i="1"/>
  <c r="K61" i="1"/>
  <c r="O61" i="1"/>
  <c r="S61" i="1"/>
  <c r="G65" i="1"/>
  <c r="K65" i="1"/>
  <c r="O65" i="1"/>
  <c r="S65" i="1"/>
  <c r="G69" i="1"/>
  <c r="K69" i="1"/>
  <c r="O69" i="1"/>
  <c r="S69" i="1"/>
  <c r="G75" i="1"/>
  <c r="K75" i="1"/>
  <c r="O75" i="1"/>
  <c r="S75" i="1"/>
  <c r="W75" i="1"/>
  <c r="Z80" i="1"/>
  <c r="G83" i="1"/>
  <c r="K83" i="1"/>
  <c r="O83" i="1"/>
  <c r="S83" i="1"/>
  <c r="G85" i="1"/>
  <c r="K85" i="1"/>
  <c r="O85" i="1"/>
  <c r="S85" i="1"/>
  <c r="I86" i="1"/>
  <c r="Y86" i="1"/>
  <c r="Z89" i="1"/>
  <c r="AA89" i="1" s="1"/>
  <c r="G122" i="1"/>
  <c r="K122" i="1"/>
  <c r="O122" i="1"/>
  <c r="S122" i="1"/>
  <c r="G124" i="1"/>
  <c r="K124" i="1"/>
  <c r="O124" i="1"/>
  <c r="S124" i="1"/>
  <c r="W124" i="1"/>
  <c r="Y102" i="1"/>
  <c r="U102" i="1"/>
  <c r="Q102" i="1"/>
  <c r="M102" i="1"/>
  <c r="I102" i="1"/>
  <c r="E102" i="1"/>
  <c r="S102" i="1"/>
  <c r="G104" i="1"/>
  <c r="G105" i="1"/>
  <c r="O105" i="1"/>
  <c r="Y109" i="1"/>
  <c r="M109" i="1"/>
  <c r="I109" i="1"/>
  <c r="E109" i="1"/>
  <c r="Q109" i="1"/>
  <c r="U109" i="1"/>
  <c r="G117" i="1"/>
  <c r="E80" i="1"/>
  <c r="Q81" i="1"/>
  <c r="I82" i="1"/>
  <c r="Y82" i="1"/>
  <c r="E86" i="1"/>
  <c r="U86" i="1"/>
  <c r="Z85" i="1"/>
  <c r="AA85" i="1" s="1"/>
  <c r="E87" i="1"/>
  <c r="I87" i="1"/>
  <c r="M87" i="1"/>
  <c r="Q87" i="1"/>
  <c r="U87" i="1"/>
  <c r="E89" i="1"/>
  <c r="Q90" i="1"/>
  <c r="E92" i="1"/>
  <c r="E77" i="1"/>
  <c r="I77" i="1"/>
  <c r="M77" i="1"/>
  <c r="Q77" i="1"/>
  <c r="U77" i="1"/>
  <c r="O102" i="1"/>
  <c r="Y104" i="1"/>
  <c r="U104" i="1"/>
  <c r="Q104" i="1"/>
  <c r="M104" i="1"/>
  <c r="I104" i="1"/>
  <c r="E104" i="1"/>
  <c r="S104" i="1"/>
  <c r="I105" i="1"/>
  <c r="W105" i="1"/>
  <c r="Z114" i="1"/>
  <c r="AA114" i="1" s="1"/>
  <c r="I107" i="1"/>
  <c r="Z115" i="1"/>
  <c r="AA115" i="1" s="1"/>
  <c r="Z119" i="1"/>
  <c r="AA119" i="1" s="1"/>
  <c r="E108" i="1"/>
  <c r="I113" i="1"/>
  <c r="G100" i="1"/>
  <c r="K100" i="1"/>
  <c r="O100" i="1"/>
  <c r="S100" i="1"/>
  <c r="I101" i="1"/>
  <c r="Y101" i="1"/>
  <c r="E105" i="1"/>
  <c r="U105" i="1"/>
  <c r="Z112" i="1"/>
  <c r="AA112" i="1" s="1"/>
  <c r="AA122" i="1"/>
  <c r="W109" i="1"/>
  <c r="I111" i="1"/>
  <c r="Y111" i="1"/>
  <c r="U113" i="1"/>
  <c r="E115" i="1"/>
  <c r="Y116" i="1"/>
  <c r="U116" i="1"/>
  <c r="Q116" i="1"/>
  <c r="M116" i="1"/>
  <c r="I116" i="1"/>
  <c r="E116" i="1"/>
  <c r="W116" i="1"/>
  <c r="G116" i="1"/>
  <c r="K116" i="1"/>
  <c r="O116" i="1"/>
  <c r="Z108" i="1"/>
  <c r="AA108" i="1" s="1"/>
  <c r="Q105" i="1"/>
  <c r="Z113" i="1"/>
  <c r="AA113" i="1" s="1"/>
  <c r="G125" i="1"/>
  <c r="K125" i="1"/>
  <c r="O125" i="1"/>
  <c r="S125" i="1"/>
  <c r="S109" i="1"/>
  <c r="Q113" i="1"/>
  <c r="E114" i="1"/>
  <c r="E100" i="1"/>
  <c r="Q101" i="1"/>
  <c r="E103" i="1"/>
  <c r="M105" i="1"/>
  <c r="Z123" i="1"/>
  <c r="AA123" i="1" s="1"/>
  <c r="O109" i="1"/>
  <c r="E110" i="1"/>
  <c r="M113" i="1"/>
  <c r="E113" i="1"/>
  <c r="E119" i="1"/>
  <c r="G118" i="1"/>
  <c r="K118" i="1"/>
  <c r="O118" i="1"/>
  <c r="S118" i="1"/>
  <c r="Z127" i="1" l="1"/>
  <c r="AA127" i="1" s="1"/>
  <c r="Z120" i="1"/>
  <c r="AA120" i="1" s="1"/>
  <c r="Z73" i="1"/>
  <c r="Z78" i="1"/>
  <c r="AA78" i="1" s="1"/>
  <c r="AA3" i="1"/>
  <c r="AA73" i="1" l="1"/>
  <c r="Z129" i="1"/>
  <c r="AA129" i="1" s="1"/>
</calcChain>
</file>

<file path=xl/sharedStrings.xml><?xml version="1.0" encoding="utf-8"?>
<sst xmlns="http://schemas.openxmlformats.org/spreadsheetml/2006/main" count="194" uniqueCount="183">
  <si>
    <t>2016-2017</t>
  </si>
  <si>
    <t>Oct.  2016 Elementary Secondary Membership</t>
  </si>
  <si>
    <t>Supplies</t>
  </si>
  <si>
    <t>Materials &amp; Supplies</t>
  </si>
  <si>
    <t>Technology Supplies</t>
  </si>
  <si>
    <t>Energy</t>
  </si>
  <si>
    <t>Natural Gas</t>
  </si>
  <si>
    <t>Electricity</t>
  </si>
  <si>
    <t>Gasoline</t>
  </si>
  <si>
    <t>Purchased Food</t>
  </si>
  <si>
    <t>Commodities</t>
  </si>
  <si>
    <t>Library Books</t>
  </si>
  <si>
    <t>Textbooks</t>
  </si>
  <si>
    <t>Total Supplies Expenditures</t>
  </si>
  <si>
    <t>LEA</t>
  </si>
  <si>
    <t>DISTRICT</t>
  </si>
  <si>
    <t>Object Code 600</t>
  </si>
  <si>
    <t>Object Code 610</t>
  </si>
  <si>
    <t>Object Code 615</t>
  </si>
  <si>
    <t>Object Code 620</t>
  </si>
  <si>
    <t>Object Code 621</t>
  </si>
  <si>
    <t>Object Code 622</t>
  </si>
  <si>
    <t>Object Code 626</t>
  </si>
  <si>
    <t>Object Code 631</t>
  </si>
  <si>
    <t xml:space="preserve"> Object Code 632</t>
  </si>
  <si>
    <t>Object Code 640</t>
  </si>
  <si>
    <t>Object Code 642</t>
  </si>
  <si>
    <t>Acadia Parish School Board</t>
  </si>
  <si>
    <t xml:space="preserve">Allen Parish School Board </t>
  </si>
  <si>
    <t>Ascension Parish School Board *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</si>
  <si>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</si>
  <si>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</si>
  <si>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</si>
  <si>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</si>
  <si>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</si>
  <si>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</si>
  <si>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</si>
  <si>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</si>
  <si>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</si>
  <si>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</si>
  <si>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</si>
  <si>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</si>
  <si>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</si>
  <si>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 *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</si>
  <si>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</si>
  <si>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</si>
  <si>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</si>
  <si>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</si>
  <si>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</si>
  <si>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</si>
  <si>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</si>
  <si>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</si>
  <si>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</si>
  <si>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</si>
  <si>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 *</t>
  </si>
  <si>
    <t xml:space="preserve">Lafourche Parish School Board </t>
  </si>
  <si>
    <t>LaSalle Parish School Board</t>
  </si>
  <si>
    <t>Lincoln Parish School Board</t>
  </si>
  <si>
    <t>Livingston Parish School Board *</t>
  </si>
  <si>
    <t>Madison Parish School Board</t>
  </si>
  <si>
    <t>Morehouse Parish School Board</t>
  </si>
  <si>
    <t>Natchitoches Parish School Board</t>
  </si>
  <si>
    <t>Orleans Parish School Board *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</si>
  <si>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</si>
  <si>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</si>
  <si>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</si>
  <si>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</si>
  <si>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</si>
  <si>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</si>
  <si>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</si>
  <si>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</si>
  <si>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</si>
  <si>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</si>
  <si>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</si>
  <si>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</si>
  <si>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 *</t>
  </si>
  <si>
    <t>St. Martin Parish School Board</t>
  </si>
  <si>
    <t>St. Mary Parish School Board</t>
  </si>
  <si>
    <t xml:space="preserve">St. Tammany Parish School Board </t>
  </si>
  <si>
    <t>Tangipahoa Parish School Board *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</si>
  <si>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</si>
  <si>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</si>
  <si>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</si>
  <si>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</si>
  <si>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</si>
  <si>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</si>
  <si>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</si>
  <si>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</si>
  <si>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</si>
  <si>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</si>
  <si>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</si>
  <si>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</si>
  <si>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</si>
  <si>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</si>
  <si>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</si>
  <si>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 *</t>
  </si>
  <si>
    <t xml:space="preserve"> Total City/Parish School Districts</t>
  </si>
  <si>
    <t>LSU Laboratory School</t>
  </si>
  <si>
    <t>Southern University Lab School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</si>
  <si>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</si>
  <si>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</si>
  <si>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</si>
  <si>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</si>
  <si>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</si>
  <si>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</si>
  <si>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</si>
  <si>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</si>
  <si>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</si>
  <si>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</si>
  <si>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</si>
  <si>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 (FRM LA Connections)</t>
  </si>
  <si>
    <t>Lake Charles Charter Academy</t>
  </si>
  <si>
    <t>Lycee Francais de la Nouvelle-Orleans</t>
  </si>
  <si>
    <t>New Orleans Military &amp; Maritime Academy</t>
  </si>
  <si>
    <t>A02</t>
  </si>
  <si>
    <t>Office of Juvenile Justice</t>
  </si>
  <si>
    <t>W12001</t>
  </si>
  <si>
    <t>Pierre A. Capdau Learning Academy</t>
  </si>
  <si>
    <t>W13001</t>
  </si>
  <si>
    <t>Lake Area New Tech Early College High School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</si>
  <si>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</si>
  <si>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</si>
  <si>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</si>
  <si>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</si>
  <si>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</si>
  <si>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</si>
  <si>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</si>
  <si>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</si>
  <si>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W31001</t>
  </si>
  <si>
    <t>Dr. Martin Luther King Charter School for Sci/Tech</t>
  </si>
  <si>
    <t>W33001</t>
  </si>
  <si>
    <t>Lincoln Preparatory School: A TMCF Collegiate Acad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</si>
  <si>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</si>
  <si>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</si>
  <si>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</si>
  <si>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</si>
  <si>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</si>
  <si>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</si>
  <si>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</si>
  <si>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</si>
  <si>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</si>
  <si>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</si>
  <si>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</si>
  <si>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</si>
  <si>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</si>
  <si>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</si>
  <si>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</si>
  <si>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</si>
  <si>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W5A001</t>
  </si>
  <si>
    <t>Mary D. Coghill Charter School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</si>
  <si>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</si>
  <si>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</si>
  <si>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</si>
  <si>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</si>
  <si>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</si>
  <si>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</si>
  <si>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</si>
  <si>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</si>
  <si>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</si>
  <si>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</si>
  <si>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W84001</t>
  </si>
  <si>
    <t>KIPP Renaissance High School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</si>
  <si>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</si>
  <si>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</si>
  <si>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</si>
  <si>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</si>
  <si>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</si>
  <si>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</si>
  <si>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</si>
  <si>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</si>
  <si>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</si>
  <si>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</si>
  <si>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</si>
  <si>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</si>
  <si>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</si>
  <si>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</si>
  <si>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State</t>
  </si>
  <si>
    <t>Total Lab and State Approved Schools</t>
  </si>
  <si>
    <t>Recovery School District (Type 5 Charter Schools)</t>
  </si>
  <si>
    <t>Total Type 2 Charter Schools</t>
  </si>
  <si>
    <t>Total Type 3B Charter Schools</t>
  </si>
  <si>
    <t>*Excludes one-time hurricane and/or flood related expenditures</t>
  </si>
  <si>
    <t>Per
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</si>
</sst>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00"/>
    <numFmt numFmtId="165" formatCode="&quot;$&quot;#,##0"/>
  </numFmts>
  <fonts count="9" x14ac:knownFonts="1">
    <font>
      <sz val="10"/>
      <name val="Arial"/>
    </font>
    <font>
      <b/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7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6" fillId="3" borderId="6" xfId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0" borderId="0" xfId="0" applyFont="1" applyBorder="1"/>
    <xf numFmtId="164" fontId="6" fillId="0" borderId="7" xfId="2" applyNumberFormat="1" applyFont="1" applyFill="1" applyBorder="1" applyAlignment="1">
      <alignment horizontal="center" wrapText="1"/>
    </xf>
    <xf numFmtId="0" fontId="6" fillId="0" borderId="7" xfId="2" applyFont="1" applyFill="1" applyBorder="1" applyAlignment="1">
      <alignment wrapText="1"/>
    </xf>
    <xf numFmtId="3" fontId="6" fillId="4" borderId="7" xfId="2" applyNumberFormat="1" applyFont="1" applyFill="1" applyBorder="1" applyAlignment="1">
      <alignment horizontal="right" wrapText="1"/>
    </xf>
    <xf numFmtId="165" fontId="6" fillId="0" borderId="7" xfId="2" applyNumberFormat="1" applyFont="1" applyFill="1" applyBorder="1" applyAlignment="1">
      <alignment horizontal="right" wrapText="1"/>
    </xf>
    <xf numFmtId="5" fontId="6" fillId="5" borderId="7" xfId="2" applyNumberFormat="1" applyFont="1" applyFill="1" applyBorder="1" applyAlignment="1">
      <alignment horizontal="right" wrapText="1"/>
    </xf>
    <xf numFmtId="164" fontId="6" fillId="0" borderId="8" xfId="2" applyNumberFormat="1" applyFont="1" applyFill="1" applyBorder="1" applyAlignment="1">
      <alignment horizontal="center" wrapText="1"/>
    </xf>
    <xf numFmtId="0" fontId="6" fillId="0" borderId="8" xfId="2" applyFont="1" applyFill="1" applyBorder="1" applyAlignment="1">
      <alignment wrapText="1"/>
    </xf>
    <xf numFmtId="3" fontId="6" fillId="4" borderId="8" xfId="2" applyNumberFormat="1" applyFont="1" applyFill="1" applyBorder="1" applyAlignment="1">
      <alignment horizontal="right" wrapText="1"/>
    </xf>
    <xf numFmtId="165" fontId="6" fillId="0" borderId="8" xfId="2" applyNumberFormat="1" applyFont="1" applyFill="1" applyBorder="1" applyAlignment="1">
      <alignment horizontal="right" wrapText="1"/>
    </xf>
    <xf numFmtId="5" fontId="6" fillId="5" borderId="8" xfId="2" applyNumberFormat="1" applyFont="1" applyFill="1" applyBorder="1" applyAlignment="1">
      <alignment horizontal="right" wrapText="1"/>
    </xf>
    <xf numFmtId="164" fontId="6" fillId="0" borderId="9" xfId="2" applyNumberFormat="1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left" wrapText="1"/>
    </xf>
    <xf numFmtId="3" fontId="6" fillId="4" borderId="9" xfId="2" applyNumberFormat="1" applyFont="1" applyFill="1" applyBorder="1" applyAlignment="1">
      <alignment horizontal="right" wrapText="1"/>
    </xf>
    <xf numFmtId="165" fontId="6" fillId="0" borderId="9" xfId="2" applyNumberFormat="1" applyFont="1" applyFill="1" applyBorder="1" applyAlignment="1">
      <alignment horizontal="right" wrapText="1"/>
    </xf>
    <xf numFmtId="5" fontId="6" fillId="5" borderId="9" xfId="2" applyNumberFormat="1" applyFont="1" applyFill="1" applyBorder="1" applyAlignment="1">
      <alignment horizontal="right" wrapText="1"/>
    </xf>
    <xf numFmtId="0" fontId="6" fillId="0" borderId="9" xfId="2" applyFont="1" applyFill="1" applyBorder="1" applyAlignment="1">
      <alignment wrapText="1"/>
    </xf>
    <xf numFmtId="0" fontId="3" fillId="0" borderId="5" xfId="0" applyFont="1" applyBorder="1"/>
    <xf numFmtId="0" fontId="2" fillId="0" borderId="1" xfId="0" applyFont="1" applyBorder="1"/>
    <xf numFmtId="3" fontId="2" fillId="2" borderId="6" xfId="0" applyNumberFormat="1" applyFont="1" applyFill="1" applyBorder="1"/>
    <xf numFmtId="165" fontId="2" fillId="0" borderId="6" xfId="0" applyNumberFormat="1" applyFont="1" applyBorder="1"/>
    <xf numFmtId="165" fontId="4" fillId="3" borderId="6" xfId="0" applyNumberFormat="1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0" fontId="3" fillId="0" borderId="0" xfId="0" applyFont="1" applyFill="1" applyBorder="1"/>
    <xf numFmtId="165" fontId="6" fillId="0" borderId="8" xfId="2" applyNumberFormat="1" applyFont="1" applyFill="1" applyBorder="1" applyAlignment="1">
      <alignment wrapText="1"/>
    </xf>
    <xf numFmtId="165" fontId="3" fillId="0" borderId="0" xfId="0" applyNumberFormat="1" applyFont="1" applyFill="1" applyBorder="1"/>
    <xf numFmtId="165" fontId="2" fillId="0" borderId="0" xfId="0" applyNumberFormat="1" applyFont="1" applyFill="1" applyBorder="1"/>
    <xf numFmtId="3" fontId="6" fillId="4" borderId="14" xfId="2" applyNumberFormat="1" applyFont="1" applyFill="1" applyBorder="1" applyAlignment="1">
      <alignment horizontal="right" wrapText="1"/>
    </xf>
    <xf numFmtId="165" fontId="6" fillId="0" borderId="7" xfId="2" applyNumberFormat="1" applyFont="1" applyFill="1" applyBorder="1" applyAlignment="1">
      <alignment wrapText="1"/>
    </xf>
    <xf numFmtId="0" fontId="3" fillId="0" borderId="1" xfId="0" applyFont="1" applyBorder="1"/>
    <xf numFmtId="165" fontId="6" fillId="0" borderId="9" xfId="2" applyNumberFormat="1" applyFont="1" applyFill="1" applyBorder="1" applyAlignment="1">
      <alignment wrapText="1"/>
    </xf>
    <xf numFmtId="0" fontId="6" fillId="0" borderId="8" xfId="2" applyFont="1" applyFill="1" applyBorder="1" applyAlignment="1">
      <alignment horizontal="left" wrapText="1"/>
    </xf>
    <xf numFmtId="0" fontId="6" fillId="0" borderId="7" xfId="2" applyFont="1" applyFill="1" applyBorder="1" applyAlignment="1">
      <alignment horizontal="left" wrapText="1"/>
    </xf>
    <xf numFmtId="0" fontId="2" fillId="0" borderId="11" xfId="0" applyFont="1" applyBorder="1" applyAlignment="1">
      <alignment vertical="center"/>
    </xf>
    <xf numFmtId="0" fontId="3" fillId="6" borderId="16" xfId="0" applyFont="1" applyFill="1" applyBorder="1"/>
    <xf numFmtId="0" fontId="3" fillId="6" borderId="17" xfId="0" applyFont="1" applyFill="1" applyBorder="1"/>
    <xf numFmtId="5" fontId="6" fillId="5" borderId="14" xfId="2" applyNumberFormat="1" applyFont="1" applyFill="1" applyBorder="1" applyAlignment="1">
      <alignment horizontal="right" wrapText="1"/>
    </xf>
    <xf numFmtId="0" fontId="7" fillId="0" borderId="18" xfId="2" applyFont="1" applyFill="1" applyBorder="1" applyAlignment="1">
      <alignment horizontal="left" wrapText="1"/>
    </xf>
    <xf numFmtId="164" fontId="7" fillId="0" borderId="18" xfId="2" applyNumberFormat="1" applyFont="1" applyFill="1" applyBorder="1" applyAlignment="1">
      <alignment horizontal="center" wrapText="1"/>
    </xf>
    <xf numFmtId="3" fontId="7" fillId="4" borderId="18" xfId="2" applyNumberFormat="1" applyFont="1" applyFill="1" applyBorder="1" applyAlignment="1">
      <alignment horizontal="right" wrapText="1"/>
    </xf>
    <xf numFmtId="165" fontId="7" fillId="0" borderId="18" xfId="2" applyNumberFormat="1" applyFont="1" applyFill="1" applyBorder="1" applyAlignment="1">
      <alignment wrapText="1"/>
    </xf>
    <xf numFmtId="5" fontId="7" fillId="5" borderId="18" xfId="2" applyNumberFormat="1" applyFont="1" applyFill="1" applyBorder="1" applyAlignment="1">
      <alignment horizontal="right" wrapText="1"/>
    </xf>
    <xf numFmtId="0" fontId="2" fillId="0" borderId="15" xfId="0" applyFont="1" applyBorder="1"/>
    <xf numFmtId="165" fontId="6" fillId="0" borderId="14" xfId="2" applyNumberFormat="1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5" fontId="6" fillId="0" borderId="19" xfId="2" applyNumberFormat="1" applyFont="1" applyFill="1" applyBorder="1" applyAlignment="1">
      <alignment horizontal="right" wrapText="1"/>
    </xf>
    <xf numFmtId="165" fontId="6" fillId="0" borderId="20" xfId="2" applyNumberFormat="1" applyFont="1" applyFill="1" applyBorder="1" applyAlignment="1">
      <alignment horizontal="right" wrapText="1"/>
    </xf>
    <xf numFmtId="165" fontId="6" fillId="0" borderId="21" xfId="2" applyNumberFormat="1" applyFont="1" applyFill="1" applyBorder="1" applyAlignment="1">
      <alignment horizontal="right" wrapText="1"/>
    </xf>
    <xf numFmtId="165" fontId="2" fillId="0" borderId="10" xfId="0" applyNumberFormat="1" applyFont="1" applyBorder="1"/>
    <xf numFmtId="165" fontId="6" fillId="0" borderId="19" xfId="2" applyNumberFormat="1" applyFont="1" applyFill="1" applyBorder="1" applyAlignment="1">
      <alignment wrapText="1"/>
    </xf>
    <xf numFmtId="165" fontId="6" fillId="0" borderId="20" xfId="2" applyNumberFormat="1" applyFont="1" applyFill="1" applyBorder="1" applyAlignment="1">
      <alignment wrapText="1"/>
    </xf>
    <xf numFmtId="165" fontId="6" fillId="0" borderId="22" xfId="2" applyNumberFormat="1" applyFont="1" applyFill="1" applyBorder="1" applyAlignment="1">
      <alignment wrapText="1"/>
    </xf>
    <xf numFmtId="165" fontId="7" fillId="0" borderId="23" xfId="2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Border="1"/>
  </cellXfs>
  <cellStyles count="4">
    <cellStyle name="Normal" xfId="0" builtinId="0"/>
    <cellStyle name="Normal 38 2" xfId="3"/>
    <cellStyle name="Normal_800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130"/>
  <sheetViews>
    <sheetView tabSelected="1" view="pageBreakPreview" zoomScale="80" zoomScaleNormal="100" zoomScaleSheetLayoutView="80" workbookViewId="0">
      <selection sqref="A1:B1"/>
    </sheetView>
  </sheetViews>
  <sheetFormatPr defaultRowHeight="12.75" x14ac:dyDescent="0.2"/>
  <cols>
    <col min="1" max="1" width="9.42578125" style="3" customWidth="1"/>
    <col min="2" max="2" width="41.85546875" style="3" customWidth="1"/>
    <col min="3" max="3" width="11.5703125" style="3" customWidth="1"/>
    <col min="4" max="4" width="13.7109375" style="3" customWidth="1"/>
    <col min="5" max="5" width="5.5703125" style="3" bestFit="1" customWidth="1"/>
    <col min="6" max="6" width="14.42578125" style="3" customWidth="1"/>
    <col min="7" max="7" width="5.5703125" style="3" bestFit="1" customWidth="1"/>
    <col min="8" max="8" width="13.7109375" style="3" customWidth="1"/>
    <col min="9" max="9" width="5.5703125" style="3" bestFit="1" customWidth="1"/>
    <col min="10" max="10" width="13.42578125" style="3" customWidth="1"/>
    <col min="11" max="11" width="5.5703125" style="3" bestFit="1" customWidth="1"/>
    <col min="12" max="12" width="14" style="3" customWidth="1"/>
    <col min="13" max="13" width="5.5703125" style="3" bestFit="1" customWidth="1"/>
    <col min="14" max="14" width="14.140625" style="3" customWidth="1"/>
    <col min="15" max="15" width="5.5703125" style="3" bestFit="1" customWidth="1"/>
    <col min="16" max="16" width="14.140625" style="3" customWidth="1"/>
    <col min="17" max="17" width="5.5703125" style="3" bestFit="1" customWidth="1"/>
    <col min="18" max="18" width="13.28515625" style="3" customWidth="1"/>
    <col min="19" max="19" width="6.28515625" style="3" bestFit="1" customWidth="1"/>
    <col min="20" max="20" width="14.140625" style="3" customWidth="1"/>
    <col min="21" max="21" width="5.5703125" style="3" bestFit="1" customWidth="1"/>
    <col min="22" max="22" width="13.140625" style="3" customWidth="1"/>
    <col min="23" max="23" width="5.5703125" style="3" bestFit="1" customWidth="1"/>
    <col min="24" max="24" width="14.7109375" style="3" customWidth="1"/>
    <col min="25" max="25" width="6.28515625" style="3" bestFit="1" customWidth="1"/>
    <col min="26" max="26" width="16.42578125" style="3" customWidth="1"/>
    <col min="27" max="27" width="9" style="3" customWidth="1"/>
    <col min="28" max="83" width="9.140625" style="6"/>
    <col min="84" max="16384" width="9.140625" style="3"/>
  </cols>
  <sheetData>
    <row r="1" spans="1:159" ht="30" customHeight="1" x14ac:dyDescent="0.2">
      <c r="A1" s="54" t="s">
        <v>0</v>
      </c>
      <c r="B1" s="55"/>
      <c r="C1" s="56" t="s">
        <v>1</v>
      </c>
      <c r="D1" s="1" t="s">
        <v>2</v>
      </c>
      <c r="E1" s="53" t="s">
        <v>182</v>
      </c>
      <c r="F1" s="1" t="s">
        <v>3</v>
      </c>
      <c r="G1" s="53" t="s">
        <v>182</v>
      </c>
      <c r="H1" s="2" t="s">
        <v>4</v>
      </c>
      <c r="I1" s="53" t="s">
        <v>182</v>
      </c>
      <c r="J1" s="1" t="s">
        <v>5</v>
      </c>
      <c r="K1" s="53" t="s">
        <v>182</v>
      </c>
      <c r="L1" s="2" t="s">
        <v>6</v>
      </c>
      <c r="M1" s="53" t="s">
        <v>182</v>
      </c>
      <c r="N1" s="2" t="s">
        <v>7</v>
      </c>
      <c r="O1" s="53" t="s">
        <v>182</v>
      </c>
      <c r="P1" s="2" t="s">
        <v>8</v>
      </c>
      <c r="Q1" s="53" t="s">
        <v>182</v>
      </c>
      <c r="R1" s="1" t="s">
        <v>9</v>
      </c>
      <c r="S1" s="53" t="s">
        <v>182</v>
      </c>
      <c r="T1" s="2" t="s">
        <v>10</v>
      </c>
      <c r="U1" s="53" t="s">
        <v>182</v>
      </c>
      <c r="V1" s="2" t="s">
        <v>11</v>
      </c>
      <c r="W1" s="53" t="s">
        <v>182</v>
      </c>
      <c r="X1" s="2" t="s">
        <v>12</v>
      </c>
      <c r="Y1" s="53" t="s">
        <v>182</v>
      </c>
      <c r="Z1" s="58" t="s">
        <v>13</v>
      </c>
      <c r="AA1" s="60" t="s">
        <v>182</v>
      </c>
    </row>
    <row r="2" spans="1:159" ht="32.25" customHeight="1" x14ac:dyDescent="0.2">
      <c r="A2" s="4" t="s">
        <v>14</v>
      </c>
      <c r="B2" s="4" t="s">
        <v>15</v>
      </c>
      <c r="C2" s="57"/>
      <c r="D2" s="5" t="s">
        <v>16</v>
      </c>
      <c r="E2" s="53"/>
      <c r="F2" s="5" t="s">
        <v>17</v>
      </c>
      <c r="G2" s="53"/>
      <c r="H2" s="5" t="s">
        <v>18</v>
      </c>
      <c r="I2" s="53"/>
      <c r="J2" s="5" t="s">
        <v>19</v>
      </c>
      <c r="K2" s="53"/>
      <c r="L2" s="5" t="s">
        <v>20</v>
      </c>
      <c r="M2" s="53"/>
      <c r="N2" s="5" t="s">
        <v>21</v>
      </c>
      <c r="O2" s="53"/>
      <c r="P2" s="5" t="s">
        <v>22</v>
      </c>
      <c r="Q2" s="53"/>
      <c r="R2" s="5" t="s">
        <v>23</v>
      </c>
      <c r="S2" s="53"/>
      <c r="T2" s="5" t="s">
        <v>24</v>
      </c>
      <c r="U2" s="53"/>
      <c r="V2" s="5" t="s">
        <v>25</v>
      </c>
      <c r="W2" s="53"/>
      <c r="X2" s="5" t="s">
        <v>26</v>
      </c>
      <c r="Y2" s="53"/>
      <c r="Z2" s="59"/>
      <c r="AA2" s="60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</row>
    <row r="3" spans="1:159" x14ac:dyDescent="0.2">
      <c r="A3" s="7">
        <v>1</v>
      </c>
      <c r="B3" s="8" t="s">
        <v>27</v>
      </c>
      <c r="C3" s="9">
        <v>9839</v>
      </c>
      <c r="D3" s="10">
        <v>37276</v>
      </c>
      <c r="E3" s="10">
        <f>D3/$C3</f>
        <v>3.7885964020733813</v>
      </c>
      <c r="F3" s="10">
        <v>1741614</v>
      </c>
      <c r="G3" s="10">
        <f>F3/$C3</f>
        <v>177.01128163431244</v>
      </c>
      <c r="H3" s="10">
        <v>463756</v>
      </c>
      <c r="I3" s="10">
        <f>H3/$C3</f>
        <v>47.134464884642746</v>
      </c>
      <c r="J3" s="10">
        <v>91948</v>
      </c>
      <c r="K3" s="10">
        <f>J3/$C3</f>
        <v>9.3452586644984255</v>
      </c>
      <c r="L3" s="10">
        <v>102136</v>
      </c>
      <c r="M3" s="10">
        <f>L3/$C3</f>
        <v>10.380729748958228</v>
      </c>
      <c r="N3" s="10">
        <v>1274750</v>
      </c>
      <c r="O3" s="10">
        <f>N3/$C3</f>
        <v>129.56093098892163</v>
      </c>
      <c r="P3" s="10">
        <v>25674</v>
      </c>
      <c r="Q3" s="10">
        <f>P3/$C3</f>
        <v>2.6094115255615407</v>
      </c>
      <c r="R3" s="10">
        <v>1830970</v>
      </c>
      <c r="S3" s="10">
        <f>R3/$C3</f>
        <v>186.09309889216385</v>
      </c>
      <c r="T3" s="10">
        <v>487755</v>
      </c>
      <c r="U3" s="10">
        <f>T3/$C3</f>
        <v>49.57363553206627</v>
      </c>
      <c r="V3" s="10">
        <v>59046</v>
      </c>
      <c r="W3" s="10">
        <f>V3/$C3</f>
        <v>6.0012196361418839</v>
      </c>
      <c r="X3" s="10">
        <v>365942</v>
      </c>
      <c r="Y3" s="10">
        <f>X3/$C3</f>
        <v>37.193007419453195</v>
      </c>
      <c r="Z3" s="11">
        <f>D3+F3+H3+J3+L3+N3+P3+R3+T3+V3+X3</f>
        <v>6480867</v>
      </c>
      <c r="AA3" s="61">
        <f>Z3/$C3</f>
        <v>658.69163532879361</v>
      </c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</row>
    <row r="4" spans="1:159" x14ac:dyDescent="0.2">
      <c r="A4" s="12">
        <v>2</v>
      </c>
      <c r="B4" s="13" t="s">
        <v>28</v>
      </c>
      <c r="C4" s="14">
        <v>4279</v>
      </c>
      <c r="D4" s="15">
        <v>21590</v>
      </c>
      <c r="E4" s="15">
        <f t="shared" ref="E4:E67" si="0">D4/$C4</f>
        <v>5.0455713951857915</v>
      </c>
      <c r="F4" s="15">
        <v>835799</v>
      </c>
      <c r="G4" s="15">
        <f t="shared" ref="G4:G67" si="1">F4/$C4</f>
        <v>195.32577705071279</v>
      </c>
      <c r="H4" s="10">
        <v>298100</v>
      </c>
      <c r="I4" s="15">
        <f t="shared" ref="I4:I67" si="2">H4/$C4</f>
        <v>69.66580976863753</v>
      </c>
      <c r="J4" s="15">
        <v>0</v>
      </c>
      <c r="K4" s="15">
        <f t="shared" ref="K4:K67" si="3">J4/$C4</f>
        <v>0</v>
      </c>
      <c r="L4" s="15">
        <v>29768</v>
      </c>
      <c r="M4" s="15">
        <f t="shared" ref="M4:M67" si="4">L4/$C4</f>
        <v>6.9567655994391213</v>
      </c>
      <c r="N4" s="15">
        <v>719400</v>
      </c>
      <c r="O4" s="15">
        <f t="shared" ref="O4:O67" si="5">N4/$C4</f>
        <v>168.12339331619538</v>
      </c>
      <c r="P4" s="15">
        <v>78786</v>
      </c>
      <c r="Q4" s="15">
        <f t="shared" ref="Q4:Q67" si="6">P4/$C4</f>
        <v>18.412245851834541</v>
      </c>
      <c r="R4" s="15">
        <v>640678</v>
      </c>
      <c r="S4" s="15">
        <f t="shared" ref="S4:S67" si="7">R4/$C4</f>
        <v>149.72610422996027</v>
      </c>
      <c r="T4" s="15">
        <v>176503</v>
      </c>
      <c r="U4" s="15">
        <f t="shared" ref="U4:U67" si="8">T4/$C4</f>
        <v>41.248656228090674</v>
      </c>
      <c r="V4" s="15">
        <v>84828</v>
      </c>
      <c r="W4" s="15">
        <f t="shared" ref="W4:W67" si="9">V4/$C4</f>
        <v>19.824258004206591</v>
      </c>
      <c r="X4" s="15">
        <v>214290</v>
      </c>
      <c r="Y4" s="15">
        <f t="shared" ref="Y4:Y67" si="10">X4/$C4</f>
        <v>50.079457817247018</v>
      </c>
      <c r="Z4" s="16">
        <f t="shared" ref="Z4:Z67" si="11">D4+F4+H4+J4+L4+N4+P4+R4+T4+V4+X4</f>
        <v>3099742</v>
      </c>
      <c r="AA4" s="62">
        <f t="shared" ref="AA4:AA67" si="12">Z4/$C4</f>
        <v>724.40803926150966</v>
      </c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</row>
    <row r="5" spans="1:159" x14ac:dyDescent="0.2">
      <c r="A5" s="12">
        <v>3</v>
      </c>
      <c r="B5" s="13" t="s">
        <v>29</v>
      </c>
      <c r="C5" s="14">
        <v>22048</v>
      </c>
      <c r="D5" s="15">
        <v>630537</v>
      </c>
      <c r="E5" s="15">
        <f t="shared" si="0"/>
        <v>28.598376269956457</v>
      </c>
      <c r="F5" s="15">
        <v>12928100</v>
      </c>
      <c r="G5" s="15">
        <f t="shared" si="1"/>
        <v>586.36157474600873</v>
      </c>
      <c r="H5" s="10">
        <v>3407542</v>
      </c>
      <c r="I5" s="15">
        <f t="shared" si="2"/>
        <v>154.55107039187229</v>
      </c>
      <c r="J5" s="15">
        <v>124512</v>
      </c>
      <c r="K5" s="15">
        <f t="shared" si="3"/>
        <v>5.6473149492017418</v>
      </c>
      <c r="L5" s="15">
        <v>280219</v>
      </c>
      <c r="M5" s="15">
        <f t="shared" si="4"/>
        <v>12.709497460087082</v>
      </c>
      <c r="N5" s="15">
        <v>3166932</v>
      </c>
      <c r="O5" s="15">
        <f t="shared" si="5"/>
        <v>143.63806240928884</v>
      </c>
      <c r="P5" s="15">
        <v>830631</v>
      </c>
      <c r="Q5" s="15">
        <f t="shared" si="6"/>
        <v>37.673757256894049</v>
      </c>
      <c r="R5" s="15">
        <v>3113710</v>
      </c>
      <c r="S5" s="15">
        <f t="shared" si="7"/>
        <v>141.22414731494919</v>
      </c>
      <c r="T5" s="15">
        <v>824496</v>
      </c>
      <c r="U5" s="15">
        <f t="shared" si="8"/>
        <v>37.395500725689402</v>
      </c>
      <c r="V5" s="15">
        <v>111370</v>
      </c>
      <c r="W5" s="15">
        <f t="shared" si="9"/>
        <v>5.0512518142235123</v>
      </c>
      <c r="X5" s="15">
        <v>1133631</v>
      </c>
      <c r="Y5" s="15">
        <f t="shared" si="10"/>
        <v>51.416500362844701</v>
      </c>
      <c r="Z5" s="16">
        <f t="shared" si="11"/>
        <v>26551680</v>
      </c>
      <c r="AA5" s="62">
        <f t="shared" si="12"/>
        <v>1204.267053701016</v>
      </c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</row>
    <row r="6" spans="1:159" x14ac:dyDescent="0.2">
      <c r="A6" s="12">
        <v>4</v>
      </c>
      <c r="B6" s="13" t="s">
        <v>30</v>
      </c>
      <c r="C6" s="14">
        <v>3589</v>
      </c>
      <c r="D6" s="15">
        <v>55900</v>
      </c>
      <c r="E6" s="15">
        <f t="shared" si="0"/>
        <v>15.575369183616607</v>
      </c>
      <c r="F6" s="15">
        <v>884627</v>
      </c>
      <c r="G6" s="15">
        <f t="shared" si="1"/>
        <v>246.48286430760658</v>
      </c>
      <c r="H6" s="10">
        <v>271749</v>
      </c>
      <c r="I6" s="15">
        <f t="shared" si="2"/>
        <v>75.717191418222342</v>
      </c>
      <c r="J6" s="15">
        <v>456</v>
      </c>
      <c r="K6" s="15">
        <f t="shared" si="3"/>
        <v>0.12705488994148789</v>
      </c>
      <c r="L6" s="15">
        <v>53004</v>
      </c>
      <c r="M6" s="15">
        <f t="shared" si="4"/>
        <v>14.768459180830314</v>
      </c>
      <c r="N6" s="15">
        <v>505537</v>
      </c>
      <c r="O6" s="15">
        <f t="shared" si="5"/>
        <v>140.85734187796044</v>
      </c>
      <c r="P6" s="15">
        <v>153475</v>
      </c>
      <c r="Q6" s="15">
        <f t="shared" si="6"/>
        <v>42.762607968793539</v>
      </c>
      <c r="R6" s="15">
        <v>612804</v>
      </c>
      <c r="S6" s="15">
        <f t="shared" si="7"/>
        <v>170.7450543326832</v>
      </c>
      <c r="T6" s="15">
        <v>130859</v>
      </c>
      <c r="U6" s="15">
        <f t="shared" si="8"/>
        <v>36.461131234327112</v>
      </c>
      <c r="V6" s="15">
        <v>0</v>
      </c>
      <c r="W6" s="15">
        <f t="shared" si="9"/>
        <v>0</v>
      </c>
      <c r="X6" s="15">
        <v>158001</v>
      </c>
      <c r="Y6" s="15">
        <f t="shared" si="10"/>
        <v>44.023683477291726</v>
      </c>
      <c r="Z6" s="16">
        <f t="shared" si="11"/>
        <v>2826412</v>
      </c>
      <c r="AA6" s="62">
        <f t="shared" si="12"/>
        <v>787.5207578712733</v>
      </c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</row>
    <row r="7" spans="1:159" x14ac:dyDescent="0.2">
      <c r="A7" s="17">
        <v>5</v>
      </c>
      <c r="B7" s="18" t="s">
        <v>31</v>
      </c>
      <c r="C7" s="19">
        <v>5534</v>
      </c>
      <c r="D7" s="20">
        <v>0</v>
      </c>
      <c r="E7" s="20">
        <f t="shared" si="0"/>
        <v>0</v>
      </c>
      <c r="F7" s="20">
        <v>1885161</v>
      </c>
      <c r="G7" s="20">
        <f t="shared" si="1"/>
        <v>340.65070473436936</v>
      </c>
      <c r="H7" s="10">
        <v>43445</v>
      </c>
      <c r="I7" s="20">
        <f t="shared" si="2"/>
        <v>7.8505601734730757</v>
      </c>
      <c r="J7" s="20">
        <v>135000</v>
      </c>
      <c r="K7" s="20">
        <f t="shared" si="3"/>
        <v>24.394651246837732</v>
      </c>
      <c r="L7" s="20">
        <v>74879</v>
      </c>
      <c r="M7" s="20">
        <f t="shared" si="4"/>
        <v>13.530719190458981</v>
      </c>
      <c r="N7" s="20">
        <v>708431</v>
      </c>
      <c r="O7" s="20">
        <f t="shared" si="5"/>
        <v>128.0142753885074</v>
      </c>
      <c r="P7" s="20">
        <v>283160</v>
      </c>
      <c r="Q7" s="20">
        <f t="shared" si="6"/>
        <v>51.167329237441272</v>
      </c>
      <c r="R7" s="20">
        <v>1280889</v>
      </c>
      <c r="S7" s="20">
        <f t="shared" si="7"/>
        <v>231.45807734007951</v>
      </c>
      <c r="T7" s="20">
        <v>198886</v>
      </c>
      <c r="U7" s="20">
        <f t="shared" si="8"/>
        <v>35.938923021322729</v>
      </c>
      <c r="V7" s="20">
        <v>8908</v>
      </c>
      <c r="W7" s="20">
        <f t="shared" si="9"/>
        <v>1.6096855800505963</v>
      </c>
      <c r="X7" s="20">
        <v>174870</v>
      </c>
      <c r="Y7" s="20">
        <f t="shared" si="10"/>
        <v>31.599204915070473</v>
      </c>
      <c r="Z7" s="21">
        <f t="shared" si="11"/>
        <v>4793629</v>
      </c>
      <c r="AA7" s="63">
        <f t="shared" si="12"/>
        <v>866.21413082761114</v>
      </c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</row>
    <row r="8" spans="1:159" x14ac:dyDescent="0.2">
      <c r="A8" s="7">
        <v>6</v>
      </c>
      <c r="B8" s="8" t="s">
        <v>32</v>
      </c>
      <c r="C8" s="9">
        <v>5952</v>
      </c>
      <c r="D8" s="10">
        <v>85962</v>
      </c>
      <c r="E8" s="10">
        <f t="shared" si="0"/>
        <v>14.442540322580646</v>
      </c>
      <c r="F8" s="10">
        <v>1885427</v>
      </c>
      <c r="G8" s="10">
        <f t="shared" si="1"/>
        <v>316.77200940860217</v>
      </c>
      <c r="H8" s="10">
        <v>1002169</v>
      </c>
      <c r="I8" s="10">
        <f t="shared" si="2"/>
        <v>168.3751680107527</v>
      </c>
      <c r="J8" s="10">
        <v>0</v>
      </c>
      <c r="K8" s="10">
        <f t="shared" si="3"/>
        <v>0</v>
      </c>
      <c r="L8" s="10">
        <v>61411</v>
      </c>
      <c r="M8" s="10">
        <f t="shared" si="4"/>
        <v>10.317708333333334</v>
      </c>
      <c r="N8" s="10">
        <v>1342005</v>
      </c>
      <c r="O8" s="10">
        <f t="shared" si="5"/>
        <v>225.47127016129033</v>
      </c>
      <c r="P8" s="10">
        <v>300018</v>
      </c>
      <c r="Q8" s="10">
        <f t="shared" si="6"/>
        <v>50.40625</v>
      </c>
      <c r="R8" s="10">
        <v>613674</v>
      </c>
      <c r="S8" s="10">
        <f t="shared" si="7"/>
        <v>103.1038306451613</v>
      </c>
      <c r="T8" s="10">
        <v>207653</v>
      </c>
      <c r="U8" s="10">
        <f t="shared" si="8"/>
        <v>34.887936827956992</v>
      </c>
      <c r="V8" s="10">
        <v>78174</v>
      </c>
      <c r="W8" s="10">
        <f t="shared" si="9"/>
        <v>13.134072580645162</v>
      </c>
      <c r="X8" s="10">
        <v>251665</v>
      </c>
      <c r="Y8" s="10">
        <f t="shared" si="10"/>
        <v>42.282426075268816</v>
      </c>
      <c r="Z8" s="11">
        <f t="shared" si="11"/>
        <v>5828158</v>
      </c>
      <c r="AA8" s="61">
        <f t="shared" si="12"/>
        <v>979.19321236559142</v>
      </c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</row>
    <row r="9" spans="1:159" x14ac:dyDescent="0.2">
      <c r="A9" s="12">
        <v>7</v>
      </c>
      <c r="B9" s="13" t="s">
        <v>33</v>
      </c>
      <c r="C9" s="14">
        <v>2262</v>
      </c>
      <c r="D9" s="15">
        <v>48</v>
      </c>
      <c r="E9" s="15">
        <f t="shared" si="0"/>
        <v>2.1220159151193633E-2</v>
      </c>
      <c r="F9" s="15">
        <v>1342369</v>
      </c>
      <c r="G9" s="15">
        <f t="shared" si="1"/>
        <v>593.4434129089301</v>
      </c>
      <c r="H9" s="10">
        <v>76568</v>
      </c>
      <c r="I9" s="15">
        <f t="shared" si="2"/>
        <v>33.849690539345708</v>
      </c>
      <c r="J9" s="15">
        <v>6724</v>
      </c>
      <c r="K9" s="15">
        <f t="shared" si="3"/>
        <v>2.9725906277630414</v>
      </c>
      <c r="L9" s="15">
        <v>71792</v>
      </c>
      <c r="M9" s="15">
        <f t="shared" si="4"/>
        <v>31.738284703801945</v>
      </c>
      <c r="N9" s="15">
        <v>576547</v>
      </c>
      <c r="O9" s="15">
        <f t="shared" si="5"/>
        <v>254.88373121131741</v>
      </c>
      <c r="P9" s="15">
        <v>148437</v>
      </c>
      <c r="Q9" s="15">
        <f t="shared" si="6"/>
        <v>65.622015915119363</v>
      </c>
      <c r="R9" s="15">
        <v>464094</v>
      </c>
      <c r="S9" s="15">
        <f t="shared" si="7"/>
        <v>205.16976127320956</v>
      </c>
      <c r="T9" s="15">
        <v>91215</v>
      </c>
      <c r="U9" s="15">
        <f t="shared" si="8"/>
        <v>40.324933687002655</v>
      </c>
      <c r="V9" s="15">
        <v>18410</v>
      </c>
      <c r="W9" s="15">
        <f t="shared" si="9"/>
        <v>8.1388152077807252</v>
      </c>
      <c r="X9" s="15">
        <v>86427</v>
      </c>
      <c r="Y9" s="15">
        <f t="shared" si="10"/>
        <v>38.208222811671085</v>
      </c>
      <c r="Z9" s="16">
        <f t="shared" si="11"/>
        <v>2882631</v>
      </c>
      <c r="AA9" s="62">
        <f t="shared" si="12"/>
        <v>1274.3726790450928</v>
      </c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</row>
    <row r="10" spans="1:159" x14ac:dyDescent="0.2">
      <c r="A10" s="12">
        <v>8</v>
      </c>
      <c r="B10" s="13" t="s">
        <v>34</v>
      </c>
      <c r="C10" s="14">
        <v>22251</v>
      </c>
      <c r="D10" s="15">
        <v>1046023</v>
      </c>
      <c r="E10" s="15">
        <f t="shared" si="0"/>
        <v>47.010156846883284</v>
      </c>
      <c r="F10" s="15">
        <v>2524622</v>
      </c>
      <c r="G10" s="15">
        <f t="shared" si="1"/>
        <v>113.46105792998067</v>
      </c>
      <c r="H10" s="10">
        <v>1677606</v>
      </c>
      <c r="I10" s="15">
        <f t="shared" si="2"/>
        <v>75.394633949035992</v>
      </c>
      <c r="J10" s="15">
        <v>0</v>
      </c>
      <c r="K10" s="15">
        <f t="shared" si="3"/>
        <v>0</v>
      </c>
      <c r="L10" s="15">
        <v>329247</v>
      </c>
      <c r="M10" s="15">
        <f t="shared" si="4"/>
        <v>14.796952945935015</v>
      </c>
      <c r="N10" s="15">
        <v>3099044</v>
      </c>
      <c r="O10" s="15">
        <f t="shared" si="5"/>
        <v>139.27661678126825</v>
      </c>
      <c r="P10" s="15">
        <v>868860</v>
      </c>
      <c r="Q10" s="15">
        <f t="shared" si="6"/>
        <v>39.04813266819469</v>
      </c>
      <c r="R10" s="15">
        <v>3332645</v>
      </c>
      <c r="S10" s="15">
        <f t="shared" si="7"/>
        <v>149.77506628915555</v>
      </c>
      <c r="T10" s="15">
        <v>607770</v>
      </c>
      <c r="U10" s="15">
        <f t="shared" si="8"/>
        <v>27.31427800997708</v>
      </c>
      <c r="V10" s="15">
        <v>132662</v>
      </c>
      <c r="W10" s="15">
        <f t="shared" si="9"/>
        <v>5.9620691204889669</v>
      </c>
      <c r="X10" s="15">
        <v>1489288</v>
      </c>
      <c r="Y10" s="15">
        <f t="shared" si="10"/>
        <v>66.931283987236526</v>
      </c>
      <c r="Z10" s="16">
        <f t="shared" si="11"/>
        <v>15107767</v>
      </c>
      <c r="AA10" s="62">
        <f t="shared" si="12"/>
        <v>678.97024852815605</v>
      </c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</row>
    <row r="11" spans="1:159" x14ac:dyDescent="0.2">
      <c r="A11" s="12">
        <v>9</v>
      </c>
      <c r="B11" s="13" t="s">
        <v>35</v>
      </c>
      <c r="C11" s="14">
        <v>39921</v>
      </c>
      <c r="D11" s="15">
        <v>863168</v>
      </c>
      <c r="E11" s="15">
        <f t="shared" si="0"/>
        <v>21.621903258936399</v>
      </c>
      <c r="F11" s="15">
        <v>10173405</v>
      </c>
      <c r="G11" s="15">
        <f t="shared" si="1"/>
        <v>254.83843090102954</v>
      </c>
      <c r="H11" s="10">
        <v>4577321</v>
      </c>
      <c r="I11" s="15">
        <f t="shared" si="2"/>
        <v>114.6594774679993</v>
      </c>
      <c r="J11" s="15">
        <v>177443</v>
      </c>
      <c r="K11" s="15">
        <f t="shared" si="3"/>
        <v>4.4448535858320186</v>
      </c>
      <c r="L11" s="15">
        <v>863090</v>
      </c>
      <c r="M11" s="15">
        <f t="shared" si="4"/>
        <v>21.619949400065128</v>
      </c>
      <c r="N11" s="15">
        <v>7292474</v>
      </c>
      <c r="O11" s="15">
        <f t="shared" si="5"/>
        <v>182.67262844117133</v>
      </c>
      <c r="P11" s="15">
        <v>1432720</v>
      </c>
      <c r="Q11" s="15">
        <f t="shared" si="6"/>
        <v>35.888880539064651</v>
      </c>
      <c r="R11" s="15">
        <v>5881816</v>
      </c>
      <c r="S11" s="15">
        <f t="shared" si="7"/>
        <v>147.33638936900377</v>
      </c>
      <c r="T11" s="15">
        <v>0</v>
      </c>
      <c r="U11" s="15">
        <f t="shared" si="8"/>
        <v>0</v>
      </c>
      <c r="V11" s="15">
        <v>194362</v>
      </c>
      <c r="W11" s="15">
        <f t="shared" si="9"/>
        <v>4.8686656145888128</v>
      </c>
      <c r="X11" s="15">
        <v>2872458</v>
      </c>
      <c r="Y11" s="15">
        <f t="shared" si="10"/>
        <v>71.953558277598262</v>
      </c>
      <c r="Z11" s="16">
        <f t="shared" si="11"/>
        <v>34328257</v>
      </c>
      <c r="AA11" s="62">
        <f t="shared" si="12"/>
        <v>859.90473685528923</v>
      </c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</row>
    <row r="12" spans="1:159" x14ac:dyDescent="0.2">
      <c r="A12" s="17">
        <v>10</v>
      </c>
      <c r="B12" s="18" t="s">
        <v>36</v>
      </c>
      <c r="C12" s="19">
        <v>32623</v>
      </c>
      <c r="D12" s="20">
        <v>840239</v>
      </c>
      <c r="E12" s="20">
        <f t="shared" si="0"/>
        <v>25.756031021058764</v>
      </c>
      <c r="F12" s="20">
        <v>7772666</v>
      </c>
      <c r="G12" s="20">
        <f t="shared" si="1"/>
        <v>238.25724182325354</v>
      </c>
      <c r="H12" s="10">
        <v>8551608</v>
      </c>
      <c r="I12" s="20">
        <f t="shared" si="2"/>
        <v>262.13432241056921</v>
      </c>
      <c r="J12" s="20">
        <v>13205</v>
      </c>
      <c r="K12" s="20">
        <f t="shared" si="3"/>
        <v>0.40477577169481654</v>
      </c>
      <c r="L12" s="20">
        <v>275779</v>
      </c>
      <c r="M12" s="20">
        <f t="shared" si="4"/>
        <v>8.4535143916868467</v>
      </c>
      <c r="N12" s="20">
        <v>7099925</v>
      </c>
      <c r="O12" s="20">
        <f t="shared" si="5"/>
        <v>217.63556386598412</v>
      </c>
      <c r="P12" s="20">
        <v>1047097</v>
      </c>
      <c r="Q12" s="20">
        <f t="shared" si="6"/>
        <v>32.096894828801766</v>
      </c>
      <c r="R12" s="20">
        <v>4172696</v>
      </c>
      <c r="S12" s="20">
        <f t="shared" si="7"/>
        <v>127.90656898507189</v>
      </c>
      <c r="T12" s="20">
        <v>909754</v>
      </c>
      <c r="U12" s="20">
        <f t="shared" si="8"/>
        <v>27.886889617754345</v>
      </c>
      <c r="V12" s="20">
        <v>402470</v>
      </c>
      <c r="W12" s="20">
        <f t="shared" si="9"/>
        <v>12.337001502007785</v>
      </c>
      <c r="X12" s="20">
        <v>1664762</v>
      </c>
      <c r="Y12" s="20">
        <f t="shared" si="10"/>
        <v>51.030316034699446</v>
      </c>
      <c r="Z12" s="21">
        <f t="shared" si="11"/>
        <v>32750201</v>
      </c>
      <c r="AA12" s="63">
        <f t="shared" si="12"/>
        <v>1003.8991202525825</v>
      </c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</row>
    <row r="13" spans="1:159" x14ac:dyDescent="0.2">
      <c r="A13" s="7">
        <v>11</v>
      </c>
      <c r="B13" s="8" t="s">
        <v>37</v>
      </c>
      <c r="C13" s="9">
        <v>1695</v>
      </c>
      <c r="D13" s="10">
        <v>0</v>
      </c>
      <c r="E13" s="10">
        <f t="shared" si="0"/>
        <v>0</v>
      </c>
      <c r="F13" s="10">
        <v>749559</v>
      </c>
      <c r="G13" s="10">
        <f t="shared" si="1"/>
        <v>442.21769911504424</v>
      </c>
      <c r="H13" s="10">
        <v>150002</v>
      </c>
      <c r="I13" s="10">
        <f t="shared" si="2"/>
        <v>88.496755162241882</v>
      </c>
      <c r="J13" s="10">
        <v>9438</v>
      </c>
      <c r="K13" s="10">
        <f t="shared" si="3"/>
        <v>5.5681415929203544</v>
      </c>
      <c r="L13" s="10">
        <v>22221</v>
      </c>
      <c r="M13" s="10">
        <f t="shared" si="4"/>
        <v>13.109734513274336</v>
      </c>
      <c r="N13" s="10">
        <v>302446</v>
      </c>
      <c r="O13" s="10">
        <f t="shared" si="5"/>
        <v>178.43421828908555</v>
      </c>
      <c r="P13" s="10">
        <v>108533</v>
      </c>
      <c r="Q13" s="10">
        <f t="shared" si="6"/>
        <v>64.031268436578173</v>
      </c>
      <c r="R13" s="10">
        <v>432454</v>
      </c>
      <c r="S13" s="10">
        <f t="shared" si="7"/>
        <v>255.13510324483775</v>
      </c>
      <c r="T13" s="10">
        <v>68125</v>
      </c>
      <c r="U13" s="10">
        <f t="shared" si="8"/>
        <v>40.19174041297935</v>
      </c>
      <c r="V13" s="10">
        <v>0</v>
      </c>
      <c r="W13" s="10">
        <f t="shared" si="9"/>
        <v>0</v>
      </c>
      <c r="X13" s="10">
        <v>31969</v>
      </c>
      <c r="Y13" s="10">
        <f t="shared" si="10"/>
        <v>18.860766961651919</v>
      </c>
      <c r="Z13" s="11">
        <f t="shared" si="11"/>
        <v>1874747</v>
      </c>
      <c r="AA13" s="61">
        <f t="shared" si="12"/>
        <v>1106.0454277286135</v>
      </c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</row>
    <row r="14" spans="1:159" x14ac:dyDescent="0.2">
      <c r="A14" s="12">
        <v>12</v>
      </c>
      <c r="B14" s="13" t="s">
        <v>38</v>
      </c>
      <c r="C14" s="14">
        <v>1348</v>
      </c>
      <c r="D14" s="15">
        <v>14171</v>
      </c>
      <c r="E14" s="15">
        <f t="shared" si="0"/>
        <v>10.512611275964392</v>
      </c>
      <c r="F14" s="15">
        <v>435967</v>
      </c>
      <c r="G14" s="15">
        <f t="shared" si="1"/>
        <v>323.41765578635017</v>
      </c>
      <c r="H14" s="10">
        <v>211171</v>
      </c>
      <c r="I14" s="15">
        <f t="shared" si="2"/>
        <v>156.65504451038575</v>
      </c>
      <c r="J14" s="15">
        <v>0</v>
      </c>
      <c r="K14" s="15">
        <f t="shared" si="3"/>
        <v>0</v>
      </c>
      <c r="L14" s="15">
        <v>23054</v>
      </c>
      <c r="M14" s="15">
        <f t="shared" si="4"/>
        <v>17.102373887240358</v>
      </c>
      <c r="N14" s="15">
        <v>685842</v>
      </c>
      <c r="O14" s="15">
        <f t="shared" si="5"/>
        <v>508.78486646884272</v>
      </c>
      <c r="P14" s="15">
        <v>76439</v>
      </c>
      <c r="Q14" s="15">
        <f t="shared" si="6"/>
        <v>56.705489614243326</v>
      </c>
      <c r="R14" s="15">
        <v>167721</v>
      </c>
      <c r="S14" s="15">
        <f t="shared" si="7"/>
        <v>124.42210682492582</v>
      </c>
      <c r="T14" s="15">
        <v>43510</v>
      </c>
      <c r="U14" s="15">
        <f t="shared" si="8"/>
        <v>32.277448071216618</v>
      </c>
      <c r="V14" s="15">
        <v>96</v>
      </c>
      <c r="W14" s="15">
        <f t="shared" si="9"/>
        <v>7.1216617210682495E-2</v>
      </c>
      <c r="X14" s="15">
        <v>89568</v>
      </c>
      <c r="Y14" s="15">
        <f t="shared" si="10"/>
        <v>66.445103857566764</v>
      </c>
      <c r="Z14" s="16">
        <f t="shared" si="11"/>
        <v>1747539</v>
      </c>
      <c r="AA14" s="62">
        <f t="shared" si="12"/>
        <v>1296.3939169139467</v>
      </c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</row>
    <row r="15" spans="1:159" x14ac:dyDescent="0.2">
      <c r="A15" s="12">
        <v>13</v>
      </c>
      <c r="B15" s="13" t="s">
        <v>39</v>
      </c>
      <c r="C15" s="14">
        <v>1330</v>
      </c>
      <c r="D15" s="15">
        <v>5257</v>
      </c>
      <c r="E15" s="15">
        <f t="shared" si="0"/>
        <v>3.9526315789473685</v>
      </c>
      <c r="F15" s="15">
        <v>353615</v>
      </c>
      <c r="G15" s="15">
        <f t="shared" si="1"/>
        <v>265.87593984962405</v>
      </c>
      <c r="H15" s="10">
        <v>468248</v>
      </c>
      <c r="I15" s="15">
        <f t="shared" si="2"/>
        <v>352.06616541353384</v>
      </c>
      <c r="J15" s="15">
        <v>4727</v>
      </c>
      <c r="K15" s="15">
        <f t="shared" si="3"/>
        <v>3.5541353383458647</v>
      </c>
      <c r="L15" s="15">
        <v>49671</v>
      </c>
      <c r="M15" s="15">
        <f t="shared" si="4"/>
        <v>37.346616541353384</v>
      </c>
      <c r="N15" s="15">
        <v>224429</v>
      </c>
      <c r="O15" s="15">
        <f t="shared" si="5"/>
        <v>168.7436090225564</v>
      </c>
      <c r="P15" s="15">
        <v>22750</v>
      </c>
      <c r="Q15" s="15">
        <f t="shared" si="6"/>
        <v>17.105263157894736</v>
      </c>
      <c r="R15" s="15">
        <v>285451</v>
      </c>
      <c r="S15" s="15">
        <f t="shared" si="7"/>
        <v>214.62481203007519</v>
      </c>
      <c r="T15" s="15">
        <v>61821</v>
      </c>
      <c r="U15" s="15">
        <f t="shared" si="8"/>
        <v>46.481954887218045</v>
      </c>
      <c r="V15" s="15">
        <v>0</v>
      </c>
      <c r="W15" s="15">
        <f t="shared" si="9"/>
        <v>0</v>
      </c>
      <c r="X15" s="15">
        <v>33649</v>
      </c>
      <c r="Y15" s="15">
        <f t="shared" si="10"/>
        <v>25.3</v>
      </c>
      <c r="Z15" s="16">
        <f t="shared" si="11"/>
        <v>1509618</v>
      </c>
      <c r="AA15" s="62">
        <f t="shared" si="12"/>
        <v>1135.0511278195488</v>
      </c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</row>
    <row r="16" spans="1:159" x14ac:dyDescent="0.2">
      <c r="A16" s="12">
        <v>14</v>
      </c>
      <c r="B16" s="13" t="s">
        <v>40</v>
      </c>
      <c r="C16" s="14">
        <v>1709</v>
      </c>
      <c r="D16" s="15">
        <v>33247</v>
      </c>
      <c r="E16" s="15">
        <f t="shared" si="0"/>
        <v>19.454066705675835</v>
      </c>
      <c r="F16" s="15">
        <v>662791</v>
      </c>
      <c r="G16" s="15">
        <f t="shared" si="1"/>
        <v>387.82387361029839</v>
      </c>
      <c r="H16" s="10">
        <v>78291</v>
      </c>
      <c r="I16" s="15">
        <f t="shared" si="2"/>
        <v>45.811000585137506</v>
      </c>
      <c r="J16" s="15">
        <v>0</v>
      </c>
      <c r="K16" s="15">
        <f t="shared" si="3"/>
        <v>0</v>
      </c>
      <c r="L16" s="15">
        <v>70916</v>
      </c>
      <c r="M16" s="15">
        <f t="shared" si="4"/>
        <v>41.495611468695145</v>
      </c>
      <c r="N16" s="15">
        <v>490531</v>
      </c>
      <c r="O16" s="15">
        <f t="shared" si="5"/>
        <v>287.02808660035106</v>
      </c>
      <c r="P16" s="15">
        <v>95467</v>
      </c>
      <c r="Q16" s="15">
        <f t="shared" si="6"/>
        <v>55.861322410766533</v>
      </c>
      <c r="R16" s="15">
        <v>430703</v>
      </c>
      <c r="S16" s="15">
        <f t="shared" si="7"/>
        <v>252.02047981275601</v>
      </c>
      <c r="T16" s="15">
        <v>90571</v>
      </c>
      <c r="U16" s="15">
        <f t="shared" si="8"/>
        <v>52.996489174956118</v>
      </c>
      <c r="V16" s="15">
        <v>5342</v>
      </c>
      <c r="W16" s="15">
        <f t="shared" si="9"/>
        <v>3.1258045640725571</v>
      </c>
      <c r="X16" s="15">
        <v>119199</v>
      </c>
      <c r="Y16" s="15">
        <f t="shared" si="10"/>
        <v>69.747805734347565</v>
      </c>
      <c r="Z16" s="16">
        <f t="shared" si="11"/>
        <v>2077058</v>
      </c>
      <c r="AA16" s="62">
        <f t="shared" si="12"/>
        <v>1215.3645406670569</v>
      </c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</row>
    <row r="17" spans="1:159" x14ac:dyDescent="0.2">
      <c r="A17" s="17">
        <v>15</v>
      </c>
      <c r="B17" s="18" t="s">
        <v>41</v>
      </c>
      <c r="C17" s="19">
        <v>3413</v>
      </c>
      <c r="D17" s="20">
        <v>0</v>
      </c>
      <c r="E17" s="20">
        <f t="shared" si="0"/>
        <v>0</v>
      </c>
      <c r="F17" s="20">
        <v>526850</v>
      </c>
      <c r="G17" s="20">
        <f t="shared" si="1"/>
        <v>154.36566070905363</v>
      </c>
      <c r="H17" s="10">
        <v>435761</v>
      </c>
      <c r="I17" s="20">
        <f t="shared" si="2"/>
        <v>127.67682390858482</v>
      </c>
      <c r="J17" s="20">
        <v>0</v>
      </c>
      <c r="K17" s="20">
        <f t="shared" si="3"/>
        <v>0</v>
      </c>
      <c r="L17" s="20">
        <v>58883</v>
      </c>
      <c r="M17" s="20">
        <f t="shared" si="4"/>
        <v>17.252563726926457</v>
      </c>
      <c r="N17" s="20">
        <v>483785</v>
      </c>
      <c r="O17" s="20">
        <f t="shared" si="5"/>
        <v>141.74772927043657</v>
      </c>
      <c r="P17" s="20">
        <v>110683</v>
      </c>
      <c r="Q17" s="20">
        <f t="shared" si="6"/>
        <v>32.429827131555818</v>
      </c>
      <c r="R17" s="20">
        <v>639590</v>
      </c>
      <c r="S17" s="20">
        <f t="shared" si="7"/>
        <v>187.39818341634924</v>
      </c>
      <c r="T17" s="20">
        <v>177752</v>
      </c>
      <c r="U17" s="20">
        <f t="shared" si="8"/>
        <v>52.080867272194553</v>
      </c>
      <c r="V17" s="20">
        <v>20712</v>
      </c>
      <c r="W17" s="20">
        <f t="shared" si="9"/>
        <v>6.0685613829475535</v>
      </c>
      <c r="X17" s="20">
        <v>176744</v>
      </c>
      <c r="Y17" s="20">
        <f t="shared" si="10"/>
        <v>51.78552593026663</v>
      </c>
      <c r="Z17" s="21">
        <f t="shared" si="11"/>
        <v>2630760</v>
      </c>
      <c r="AA17" s="63">
        <f t="shared" si="12"/>
        <v>770.80574274831531</v>
      </c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</row>
    <row r="18" spans="1:159" x14ac:dyDescent="0.2">
      <c r="A18" s="7">
        <v>16</v>
      </c>
      <c r="B18" s="8" t="s">
        <v>42</v>
      </c>
      <c r="C18" s="9">
        <v>5121</v>
      </c>
      <c r="D18" s="10">
        <v>36635</v>
      </c>
      <c r="E18" s="10">
        <f t="shared" si="0"/>
        <v>7.1538761960554575</v>
      </c>
      <c r="F18" s="10">
        <v>1908541</v>
      </c>
      <c r="G18" s="10">
        <f t="shared" si="1"/>
        <v>372.68912321812144</v>
      </c>
      <c r="H18" s="10">
        <v>1163219</v>
      </c>
      <c r="I18" s="10">
        <f t="shared" si="2"/>
        <v>227.14684631907829</v>
      </c>
      <c r="J18" s="10">
        <v>118798</v>
      </c>
      <c r="K18" s="10">
        <f t="shared" si="3"/>
        <v>23.198203475883616</v>
      </c>
      <c r="L18" s="10">
        <v>311354</v>
      </c>
      <c r="M18" s="10">
        <f t="shared" si="4"/>
        <v>60.799453231790665</v>
      </c>
      <c r="N18" s="10">
        <v>1359039</v>
      </c>
      <c r="O18" s="10">
        <f t="shared" si="5"/>
        <v>265.38547158758053</v>
      </c>
      <c r="P18" s="10">
        <v>295090</v>
      </c>
      <c r="Q18" s="10">
        <f t="shared" si="6"/>
        <v>57.623511033001364</v>
      </c>
      <c r="R18" s="10">
        <v>1015640</v>
      </c>
      <c r="S18" s="10">
        <f t="shared" si="7"/>
        <v>198.32845147432141</v>
      </c>
      <c r="T18" s="10">
        <v>130269</v>
      </c>
      <c r="U18" s="10">
        <f t="shared" si="8"/>
        <v>25.438195664909198</v>
      </c>
      <c r="V18" s="10">
        <v>88543</v>
      </c>
      <c r="W18" s="10">
        <f t="shared" si="9"/>
        <v>17.290177699668032</v>
      </c>
      <c r="X18" s="10">
        <v>273751</v>
      </c>
      <c r="Y18" s="10">
        <f t="shared" si="10"/>
        <v>53.456551454793988</v>
      </c>
      <c r="Z18" s="11">
        <f t="shared" si="11"/>
        <v>6700879</v>
      </c>
      <c r="AA18" s="61">
        <f t="shared" si="12"/>
        <v>1308.5098613552041</v>
      </c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</row>
    <row r="19" spans="1:159" x14ac:dyDescent="0.2">
      <c r="A19" s="12">
        <v>17</v>
      </c>
      <c r="B19" s="13" t="s">
        <v>43</v>
      </c>
      <c r="C19" s="14">
        <v>40579</v>
      </c>
      <c r="D19" s="15">
        <v>106271</v>
      </c>
      <c r="E19" s="15">
        <f t="shared" si="0"/>
        <v>2.6188669015993495</v>
      </c>
      <c r="F19" s="15">
        <v>10683175</v>
      </c>
      <c r="G19" s="15">
        <f t="shared" si="1"/>
        <v>263.2685625569876</v>
      </c>
      <c r="H19" s="10">
        <v>4921353</v>
      </c>
      <c r="I19" s="15">
        <f t="shared" si="2"/>
        <v>121.27832129919416</v>
      </c>
      <c r="J19" s="15">
        <v>413237</v>
      </c>
      <c r="K19" s="15">
        <f t="shared" si="3"/>
        <v>10.18351856871781</v>
      </c>
      <c r="L19" s="15">
        <v>394374</v>
      </c>
      <c r="M19" s="15">
        <f t="shared" si="4"/>
        <v>9.718672219620986</v>
      </c>
      <c r="N19" s="15">
        <v>7336946</v>
      </c>
      <c r="O19" s="15">
        <f t="shared" si="5"/>
        <v>180.80647625619162</v>
      </c>
      <c r="P19" s="15">
        <v>2266592</v>
      </c>
      <c r="Q19" s="15">
        <f t="shared" si="6"/>
        <v>55.856280342048841</v>
      </c>
      <c r="R19" s="15">
        <v>7561140</v>
      </c>
      <c r="S19" s="15">
        <f t="shared" si="7"/>
        <v>186.33135365583183</v>
      </c>
      <c r="T19" s="15">
        <v>1902876</v>
      </c>
      <c r="U19" s="15">
        <f t="shared" si="8"/>
        <v>46.893122058207446</v>
      </c>
      <c r="V19" s="15">
        <v>534462</v>
      </c>
      <c r="W19" s="15">
        <f t="shared" si="9"/>
        <v>13.170901205056802</v>
      </c>
      <c r="X19" s="15">
        <v>1799729</v>
      </c>
      <c r="Y19" s="15">
        <f t="shared" si="10"/>
        <v>44.351240789570959</v>
      </c>
      <c r="Z19" s="16">
        <f t="shared" si="11"/>
        <v>37920155</v>
      </c>
      <c r="AA19" s="62">
        <f t="shared" si="12"/>
        <v>934.47731585302745</v>
      </c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</row>
    <row r="20" spans="1:159" x14ac:dyDescent="0.2">
      <c r="A20" s="12">
        <v>18</v>
      </c>
      <c r="B20" s="13" t="s">
        <v>44</v>
      </c>
      <c r="C20" s="14">
        <v>1049</v>
      </c>
      <c r="D20" s="15">
        <v>0</v>
      </c>
      <c r="E20" s="15">
        <f t="shared" si="0"/>
        <v>0</v>
      </c>
      <c r="F20" s="15">
        <v>957192</v>
      </c>
      <c r="G20" s="15">
        <f t="shared" si="1"/>
        <v>912.48045757864634</v>
      </c>
      <c r="H20" s="10">
        <v>15792</v>
      </c>
      <c r="I20" s="15">
        <f t="shared" si="2"/>
        <v>15.054337464251669</v>
      </c>
      <c r="J20" s="15">
        <v>0</v>
      </c>
      <c r="K20" s="15">
        <f t="shared" si="3"/>
        <v>0</v>
      </c>
      <c r="L20" s="15">
        <v>39274</v>
      </c>
      <c r="M20" s="15">
        <f t="shared" si="4"/>
        <v>37.439466158245949</v>
      </c>
      <c r="N20" s="15">
        <v>203937</v>
      </c>
      <c r="O20" s="15">
        <f t="shared" si="5"/>
        <v>194.41086749285034</v>
      </c>
      <c r="P20" s="15">
        <v>44123</v>
      </c>
      <c r="Q20" s="15">
        <f t="shared" si="6"/>
        <v>42.061963775023834</v>
      </c>
      <c r="R20" s="15">
        <v>349316</v>
      </c>
      <c r="S20" s="15">
        <f t="shared" si="7"/>
        <v>332.99904671115348</v>
      </c>
      <c r="T20" s="15">
        <v>60533</v>
      </c>
      <c r="U20" s="15">
        <f t="shared" si="8"/>
        <v>57.705433746425165</v>
      </c>
      <c r="V20" s="15">
        <v>0</v>
      </c>
      <c r="W20" s="15">
        <f t="shared" si="9"/>
        <v>0</v>
      </c>
      <c r="X20" s="15">
        <v>9445</v>
      </c>
      <c r="Y20" s="15">
        <f t="shared" si="10"/>
        <v>9.0038131553860818</v>
      </c>
      <c r="Z20" s="16">
        <f t="shared" si="11"/>
        <v>1679612</v>
      </c>
      <c r="AA20" s="62">
        <f t="shared" si="12"/>
        <v>1601.1553860819829</v>
      </c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</row>
    <row r="21" spans="1:159" x14ac:dyDescent="0.2">
      <c r="A21" s="12">
        <v>19</v>
      </c>
      <c r="B21" s="13" t="s">
        <v>45</v>
      </c>
      <c r="C21" s="14">
        <v>2014</v>
      </c>
      <c r="D21" s="15">
        <v>795</v>
      </c>
      <c r="E21" s="15">
        <f t="shared" si="0"/>
        <v>0.39473684210526316</v>
      </c>
      <c r="F21" s="15">
        <v>1120412</v>
      </c>
      <c r="G21" s="15">
        <f t="shared" si="1"/>
        <v>556.31181727904664</v>
      </c>
      <c r="H21" s="10">
        <v>27778</v>
      </c>
      <c r="I21" s="15">
        <f t="shared" si="2"/>
        <v>13.79245283018868</v>
      </c>
      <c r="J21" s="15">
        <v>0</v>
      </c>
      <c r="K21" s="15">
        <f t="shared" si="3"/>
        <v>0</v>
      </c>
      <c r="L21" s="15">
        <v>25056</v>
      </c>
      <c r="M21" s="15">
        <f t="shared" si="4"/>
        <v>12.440913604766633</v>
      </c>
      <c r="N21" s="15">
        <v>391736</v>
      </c>
      <c r="O21" s="15">
        <f t="shared" si="5"/>
        <v>194.50645481628601</v>
      </c>
      <c r="P21" s="15">
        <v>138180</v>
      </c>
      <c r="Q21" s="15">
        <f t="shared" si="6"/>
        <v>68.609731876861972</v>
      </c>
      <c r="R21" s="15">
        <v>342087</v>
      </c>
      <c r="S21" s="15">
        <f t="shared" si="7"/>
        <v>169.85451837140019</v>
      </c>
      <c r="T21" s="15">
        <v>0</v>
      </c>
      <c r="U21" s="15">
        <f t="shared" si="8"/>
        <v>0</v>
      </c>
      <c r="V21" s="15">
        <v>1279</v>
      </c>
      <c r="W21" s="15">
        <f t="shared" si="9"/>
        <v>0.63505461767626614</v>
      </c>
      <c r="X21" s="15">
        <v>90064</v>
      </c>
      <c r="Y21" s="15">
        <f t="shared" si="10"/>
        <v>44.718967229394238</v>
      </c>
      <c r="Z21" s="16">
        <f t="shared" si="11"/>
        <v>2137387</v>
      </c>
      <c r="AA21" s="62">
        <f t="shared" si="12"/>
        <v>1061.2646474677258</v>
      </c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</row>
    <row r="22" spans="1:159" x14ac:dyDescent="0.2">
      <c r="A22" s="17">
        <v>20</v>
      </c>
      <c r="B22" s="18" t="s">
        <v>46</v>
      </c>
      <c r="C22" s="19">
        <v>5974</v>
      </c>
      <c r="D22" s="20">
        <v>0</v>
      </c>
      <c r="E22" s="20">
        <f t="shared" si="0"/>
        <v>0</v>
      </c>
      <c r="F22" s="20">
        <v>1646435</v>
      </c>
      <c r="G22" s="20">
        <f t="shared" si="1"/>
        <v>275.6001004352193</v>
      </c>
      <c r="H22" s="10">
        <v>655131</v>
      </c>
      <c r="I22" s="20">
        <f t="shared" si="2"/>
        <v>109.66370940743221</v>
      </c>
      <c r="J22" s="20">
        <v>41027</v>
      </c>
      <c r="K22" s="20">
        <f t="shared" si="3"/>
        <v>6.8675929025778375</v>
      </c>
      <c r="L22" s="20">
        <v>59367</v>
      </c>
      <c r="M22" s="20">
        <f t="shared" si="4"/>
        <v>9.9375627720120523</v>
      </c>
      <c r="N22" s="20">
        <v>930160</v>
      </c>
      <c r="O22" s="20">
        <f t="shared" si="5"/>
        <v>155.70137261466354</v>
      </c>
      <c r="P22" s="20">
        <v>298277</v>
      </c>
      <c r="Q22" s="20">
        <f t="shared" si="6"/>
        <v>49.929193170405085</v>
      </c>
      <c r="R22" s="20">
        <v>1198015</v>
      </c>
      <c r="S22" s="20">
        <f t="shared" si="7"/>
        <v>200.53816538332777</v>
      </c>
      <c r="T22" s="20">
        <v>27437</v>
      </c>
      <c r="U22" s="20">
        <f t="shared" si="8"/>
        <v>4.5927351858051555</v>
      </c>
      <c r="V22" s="20">
        <v>36555</v>
      </c>
      <c r="W22" s="20">
        <f t="shared" si="9"/>
        <v>6.119015734851021</v>
      </c>
      <c r="X22" s="20">
        <v>59042</v>
      </c>
      <c r="Y22" s="20">
        <f t="shared" si="10"/>
        <v>9.8831603615667891</v>
      </c>
      <c r="Z22" s="21">
        <f t="shared" si="11"/>
        <v>4951446</v>
      </c>
      <c r="AA22" s="63">
        <f t="shared" si="12"/>
        <v>828.83260796786078</v>
      </c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</row>
    <row r="23" spans="1:159" x14ac:dyDescent="0.2">
      <c r="A23" s="7">
        <v>21</v>
      </c>
      <c r="B23" s="8" t="s">
        <v>47</v>
      </c>
      <c r="C23" s="9">
        <v>3226</v>
      </c>
      <c r="D23" s="10">
        <v>19960</v>
      </c>
      <c r="E23" s="10">
        <f t="shared" si="0"/>
        <v>6.187228766274024</v>
      </c>
      <c r="F23" s="10">
        <v>739127</v>
      </c>
      <c r="G23" s="10">
        <f t="shared" si="1"/>
        <v>229.11562306261624</v>
      </c>
      <c r="H23" s="10">
        <v>687045</v>
      </c>
      <c r="I23" s="10">
        <f t="shared" si="2"/>
        <v>212.97117172969621</v>
      </c>
      <c r="J23" s="10">
        <v>22994</v>
      </c>
      <c r="K23" s="10">
        <f t="shared" si="3"/>
        <v>7.1277123372597648</v>
      </c>
      <c r="L23" s="10">
        <v>41780</v>
      </c>
      <c r="M23" s="10">
        <f t="shared" si="4"/>
        <v>12.951022938623682</v>
      </c>
      <c r="N23" s="10">
        <v>442155</v>
      </c>
      <c r="O23" s="10">
        <f t="shared" si="5"/>
        <v>137.05982641041538</v>
      </c>
      <c r="P23" s="10">
        <v>191924</v>
      </c>
      <c r="Q23" s="10">
        <f t="shared" si="6"/>
        <v>59.492870427774335</v>
      </c>
      <c r="R23" s="10">
        <v>672043</v>
      </c>
      <c r="S23" s="10">
        <f t="shared" si="7"/>
        <v>208.32083075015498</v>
      </c>
      <c r="T23" s="10">
        <v>149785</v>
      </c>
      <c r="U23" s="10">
        <f t="shared" si="8"/>
        <v>46.430564166150027</v>
      </c>
      <c r="V23" s="10">
        <v>7865</v>
      </c>
      <c r="W23" s="10">
        <f t="shared" si="9"/>
        <v>2.4380037197768134</v>
      </c>
      <c r="X23" s="10">
        <v>16986</v>
      </c>
      <c r="Y23" s="10">
        <f t="shared" si="10"/>
        <v>5.2653440793552386</v>
      </c>
      <c r="Z23" s="11">
        <f t="shared" si="11"/>
        <v>2991664</v>
      </c>
      <c r="AA23" s="61">
        <f t="shared" si="12"/>
        <v>927.36019838809671</v>
      </c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</row>
    <row r="24" spans="1:159" x14ac:dyDescent="0.2">
      <c r="A24" s="12">
        <v>22</v>
      </c>
      <c r="B24" s="13" t="s">
        <v>48</v>
      </c>
      <c r="C24" s="14">
        <v>3036</v>
      </c>
      <c r="D24" s="15">
        <v>51338</v>
      </c>
      <c r="E24" s="15">
        <f t="shared" si="0"/>
        <v>16.909749670619235</v>
      </c>
      <c r="F24" s="15">
        <v>836640</v>
      </c>
      <c r="G24" s="15">
        <f t="shared" si="1"/>
        <v>275.57312252964425</v>
      </c>
      <c r="H24" s="10">
        <v>240265</v>
      </c>
      <c r="I24" s="15">
        <f t="shared" si="2"/>
        <v>79.138669301712781</v>
      </c>
      <c r="J24" s="15">
        <v>0</v>
      </c>
      <c r="K24" s="15">
        <f t="shared" si="3"/>
        <v>0</v>
      </c>
      <c r="L24" s="15">
        <v>54526</v>
      </c>
      <c r="M24" s="15">
        <f t="shared" si="4"/>
        <v>17.95981554677207</v>
      </c>
      <c r="N24" s="15">
        <v>706542</v>
      </c>
      <c r="O24" s="15">
        <f t="shared" si="5"/>
        <v>232.72134387351778</v>
      </c>
      <c r="P24" s="15">
        <v>234308</v>
      </c>
      <c r="Q24" s="15">
        <f t="shared" si="6"/>
        <v>77.176548089591563</v>
      </c>
      <c r="R24" s="15">
        <v>517241</v>
      </c>
      <c r="S24" s="15">
        <f t="shared" si="7"/>
        <v>170.36923583662715</v>
      </c>
      <c r="T24" s="15">
        <v>127465</v>
      </c>
      <c r="U24" s="15">
        <f t="shared" si="8"/>
        <v>41.98451910408432</v>
      </c>
      <c r="V24" s="15">
        <v>2511</v>
      </c>
      <c r="W24" s="15">
        <f t="shared" si="9"/>
        <v>0.82707509881422925</v>
      </c>
      <c r="X24" s="15">
        <v>125929</v>
      </c>
      <c r="Y24" s="15">
        <f t="shared" si="10"/>
        <v>41.478590250329383</v>
      </c>
      <c r="Z24" s="16">
        <f t="shared" si="11"/>
        <v>2896765</v>
      </c>
      <c r="AA24" s="62">
        <f t="shared" si="12"/>
        <v>954.13866930171275</v>
      </c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</row>
    <row r="25" spans="1:159" x14ac:dyDescent="0.2">
      <c r="A25" s="12">
        <v>23</v>
      </c>
      <c r="B25" s="13" t="s">
        <v>49</v>
      </c>
      <c r="C25" s="14">
        <v>13471</v>
      </c>
      <c r="D25" s="15">
        <v>6756</v>
      </c>
      <c r="E25" s="15">
        <f t="shared" si="0"/>
        <v>0.50152178754361221</v>
      </c>
      <c r="F25" s="15">
        <v>1777282</v>
      </c>
      <c r="G25" s="15">
        <f t="shared" si="1"/>
        <v>131.93393215054562</v>
      </c>
      <c r="H25" s="10">
        <v>503842</v>
      </c>
      <c r="I25" s="15">
        <f t="shared" si="2"/>
        <v>37.401974612129763</v>
      </c>
      <c r="J25" s="15">
        <v>4806</v>
      </c>
      <c r="K25" s="15">
        <f t="shared" si="3"/>
        <v>0.35676638705367086</v>
      </c>
      <c r="L25" s="15">
        <v>90409</v>
      </c>
      <c r="M25" s="15">
        <f t="shared" si="4"/>
        <v>6.7113800014846712</v>
      </c>
      <c r="N25" s="15">
        <v>3432685</v>
      </c>
      <c r="O25" s="15">
        <f t="shared" si="5"/>
        <v>254.82035483631503</v>
      </c>
      <c r="P25" s="15">
        <v>313610</v>
      </c>
      <c r="Q25" s="15">
        <f t="shared" si="6"/>
        <v>23.28038007571821</v>
      </c>
      <c r="R25" s="15">
        <v>3908821</v>
      </c>
      <c r="S25" s="15">
        <f t="shared" si="7"/>
        <v>290.16561502486826</v>
      </c>
      <c r="T25" s="15">
        <v>815157</v>
      </c>
      <c r="U25" s="15">
        <f t="shared" si="8"/>
        <v>60.511988716502117</v>
      </c>
      <c r="V25" s="15">
        <v>83246</v>
      </c>
      <c r="W25" s="15">
        <f t="shared" si="9"/>
        <v>6.1796451636849525</v>
      </c>
      <c r="X25" s="15">
        <v>337817</v>
      </c>
      <c r="Y25" s="15">
        <f t="shared" si="10"/>
        <v>25.077351347338727</v>
      </c>
      <c r="Z25" s="16">
        <f t="shared" si="11"/>
        <v>11274431</v>
      </c>
      <c r="AA25" s="62">
        <f t="shared" si="12"/>
        <v>836.94091010318459</v>
      </c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</row>
    <row r="26" spans="1:159" x14ac:dyDescent="0.2">
      <c r="A26" s="12">
        <v>24</v>
      </c>
      <c r="B26" s="13" t="s">
        <v>50</v>
      </c>
      <c r="C26" s="14">
        <v>4977</v>
      </c>
      <c r="D26" s="15">
        <v>54660</v>
      </c>
      <c r="E26" s="15">
        <f t="shared" si="0"/>
        <v>10.982519590114526</v>
      </c>
      <c r="F26" s="15">
        <v>1932775</v>
      </c>
      <c r="G26" s="15">
        <f t="shared" si="1"/>
        <v>388.34137030339559</v>
      </c>
      <c r="H26" s="10">
        <v>817435</v>
      </c>
      <c r="I26" s="15">
        <f t="shared" si="2"/>
        <v>164.2425155716295</v>
      </c>
      <c r="J26" s="15">
        <v>3538</v>
      </c>
      <c r="K26" s="15">
        <f t="shared" si="3"/>
        <v>0.71087000200924255</v>
      </c>
      <c r="L26" s="15">
        <v>96857</v>
      </c>
      <c r="M26" s="15">
        <f t="shared" si="4"/>
        <v>19.46092023307213</v>
      </c>
      <c r="N26" s="15">
        <v>1386491</v>
      </c>
      <c r="O26" s="15">
        <f t="shared" si="5"/>
        <v>278.57966646574243</v>
      </c>
      <c r="P26" s="15">
        <v>219179</v>
      </c>
      <c r="Q26" s="15">
        <f t="shared" si="6"/>
        <v>44.038376532047415</v>
      </c>
      <c r="R26" s="15">
        <v>1633572</v>
      </c>
      <c r="S26" s="15">
        <f t="shared" si="7"/>
        <v>328.22423146473778</v>
      </c>
      <c r="T26" s="15">
        <v>0</v>
      </c>
      <c r="U26" s="15">
        <f t="shared" si="8"/>
        <v>0</v>
      </c>
      <c r="V26" s="15">
        <v>36370</v>
      </c>
      <c r="W26" s="15">
        <f t="shared" si="9"/>
        <v>7.3076150291340163</v>
      </c>
      <c r="X26" s="15">
        <v>535798</v>
      </c>
      <c r="Y26" s="15">
        <f t="shared" si="10"/>
        <v>107.6548121358248</v>
      </c>
      <c r="Z26" s="16">
        <f t="shared" si="11"/>
        <v>6716675</v>
      </c>
      <c r="AA26" s="62">
        <f t="shared" si="12"/>
        <v>1349.5428973277074</v>
      </c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</row>
    <row r="27" spans="1:159" x14ac:dyDescent="0.2">
      <c r="A27" s="17">
        <v>25</v>
      </c>
      <c r="B27" s="18" t="s">
        <v>51</v>
      </c>
      <c r="C27" s="19">
        <v>2203</v>
      </c>
      <c r="D27" s="20">
        <v>42998</v>
      </c>
      <c r="E27" s="20">
        <f t="shared" si="0"/>
        <v>19.517930095324559</v>
      </c>
      <c r="F27" s="20">
        <v>678196</v>
      </c>
      <c r="G27" s="20">
        <f t="shared" si="1"/>
        <v>307.85111211983661</v>
      </c>
      <c r="H27" s="20">
        <v>897534</v>
      </c>
      <c r="I27" s="20">
        <f t="shared" si="2"/>
        <v>407.41443486155242</v>
      </c>
      <c r="J27" s="20">
        <v>8839</v>
      </c>
      <c r="K27" s="20">
        <f t="shared" si="3"/>
        <v>4.0122560145256472</v>
      </c>
      <c r="L27" s="20">
        <v>45910</v>
      </c>
      <c r="M27" s="20">
        <f t="shared" si="4"/>
        <v>20.839763958238766</v>
      </c>
      <c r="N27" s="20">
        <v>436813</v>
      </c>
      <c r="O27" s="20">
        <f t="shared" si="5"/>
        <v>198.28098048116206</v>
      </c>
      <c r="P27" s="20">
        <v>125098</v>
      </c>
      <c r="Q27" s="20">
        <f t="shared" si="6"/>
        <v>56.785292782569222</v>
      </c>
      <c r="R27" s="20">
        <v>423805</v>
      </c>
      <c r="S27" s="20">
        <f t="shared" si="7"/>
        <v>192.37630503858375</v>
      </c>
      <c r="T27" s="20">
        <v>153968</v>
      </c>
      <c r="U27" s="20">
        <f t="shared" si="8"/>
        <v>69.890149795733095</v>
      </c>
      <c r="V27" s="20">
        <v>0</v>
      </c>
      <c r="W27" s="20">
        <f t="shared" si="9"/>
        <v>0</v>
      </c>
      <c r="X27" s="20">
        <v>104882</v>
      </c>
      <c r="Y27" s="20">
        <f t="shared" si="10"/>
        <v>47.608715388107129</v>
      </c>
      <c r="Z27" s="21">
        <f t="shared" si="11"/>
        <v>2918043</v>
      </c>
      <c r="AA27" s="63">
        <f t="shared" si="12"/>
        <v>1324.5769405356332</v>
      </c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</row>
    <row r="28" spans="1:159" x14ac:dyDescent="0.2">
      <c r="A28" s="7">
        <v>26</v>
      </c>
      <c r="B28" s="8" t="s">
        <v>52</v>
      </c>
      <c r="C28" s="9">
        <v>48668</v>
      </c>
      <c r="D28" s="10">
        <v>504814</v>
      </c>
      <c r="E28" s="10">
        <f t="shared" si="0"/>
        <v>10.372606229966303</v>
      </c>
      <c r="F28" s="10">
        <v>7606847</v>
      </c>
      <c r="G28" s="10">
        <f t="shared" si="1"/>
        <v>156.30079312895538</v>
      </c>
      <c r="H28" s="10">
        <v>6817401</v>
      </c>
      <c r="I28" s="10">
        <f t="shared" si="2"/>
        <v>140.07974439056466</v>
      </c>
      <c r="J28" s="10">
        <v>600008</v>
      </c>
      <c r="K28" s="10">
        <f t="shared" si="3"/>
        <v>12.328593737157886</v>
      </c>
      <c r="L28" s="10">
        <v>497271</v>
      </c>
      <c r="M28" s="10">
        <f t="shared" si="4"/>
        <v>10.217617325552725</v>
      </c>
      <c r="N28" s="10">
        <v>9011400</v>
      </c>
      <c r="O28" s="10">
        <f t="shared" si="5"/>
        <v>185.16068052930058</v>
      </c>
      <c r="P28" s="10">
        <v>956179</v>
      </c>
      <c r="Q28" s="10">
        <f t="shared" si="6"/>
        <v>19.646975425330812</v>
      </c>
      <c r="R28" s="10">
        <v>7314709</v>
      </c>
      <c r="S28" s="10">
        <f t="shared" si="7"/>
        <v>150.2981219692611</v>
      </c>
      <c r="T28" s="10">
        <v>1831007</v>
      </c>
      <c r="U28" s="10">
        <f t="shared" si="8"/>
        <v>37.622400756143669</v>
      </c>
      <c r="V28" s="10">
        <v>122957</v>
      </c>
      <c r="W28" s="10">
        <f t="shared" si="9"/>
        <v>2.5264444809731241</v>
      </c>
      <c r="X28" s="10">
        <v>4574529</v>
      </c>
      <c r="Y28" s="10">
        <f t="shared" si="10"/>
        <v>93.994596038464707</v>
      </c>
      <c r="Z28" s="11">
        <f t="shared" si="11"/>
        <v>39837122</v>
      </c>
      <c r="AA28" s="61">
        <f t="shared" si="12"/>
        <v>818.54857401167089</v>
      </c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</row>
    <row r="29" spans="1:159" x14ac:dyDescent="0.2">
      <c r="A29" s="12">
        <v>27</v>
      </c>
      <c r="B29" s="13" t="s">
        <v>53</v>
      </c>
      <c r="C29" s="14">
        <v>5903</v>
      </c>
      <c r="D29" s="15">
        <v>0</v>
      </c>
      <c r="E29" s="15">
        <f t="shared" si="0"/>
        <v>0</v>
      </c>
      <c r="F29" s="15">
        <v>1187728</v>
      </c>
      <c r="G29" s="15">
        <f t="shared" si="1"/>
        <v>201.20752159918686</v>
      </c>
      <c r="H29" s="15">
        <v>1049027</v>
      </c>
      <c r="I29" s="15">
        <f t="shared" si="2"/>
        <v>177.71082500423515</v>
      </c>
      <c r="J29" s="15">
        <v>0</v>
      </c>
      <c r="K29" s="15">
        <f t="shared" si="3"/>
        <v>0</v>
      </c>
      <c r="L29" s="15">
        <v>51243</v>
      </c>
      <c r="M29" s="15">
        <f t="shared" si="4"/>
        <v>8.6808402507199727</v>
      </c>
      <c r="N29" s="15">
        <v>1002751</v>
      </c>
      <c r="O29" s="15">
        <f t="shared" si="5"/>
        <v>169.87142131119771</v>
      </c>
      <c r="P29" s="15">
        <v>176793</v>
      </c>
      <c r="Q29" s="15">
        <f t="shared" si="6"/>
        <v>29.949686600033882</v>
      </c>
      <c r="R29" s="15">
        <v>1004111</v>
      </c>
      <c r="S29" s="15">
        <f t="shared" si="7"/>
        <v>170.10181263764187</v>
      </c>
      <c r="T29" s="15">
        <v>329692</v>
      </c>
      <c r="U29" s="15">
        <f t="shared" si="8"/>
        <v>55.851600880908016</v>
      </c>
      <c r="V29" s="15">
        <v>51006</v>
      </c>
      <c r="W29" s="15">
        <f t="shared" si="9"/>
        <v>8.6406911739793326</v>
      </c>
      <c r="X29" s="15">
        <v>330657</v>
      </c>
      <c r="Y29" s="15">
        <f t="shared" si="10"/>
        <v>56.015077079451125</v>
      </c>
      <c r="Z29" s="16">
        <f t="shared" si="11"/>
        <v>5183008</v>
      </c>
      <c r="AA29" s="62">
        <f t="shared" si="12"/>
        <v>878.02947653735384</v>
      </c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</row>
    <row r="30" spans="1:159" x14ac:dyDescent="0.2">
      <c r="A30" s="12">
        <v>28</v>
      </c>
      <c r="B30" s="13" t="s">
        <v>54</v>
      </c>
      <c r="C30" s="14">
        <v>30015</v>
      </c>
      <c r="D30" s="15">
        <v>420916</v>
      </c>
      <c r="E30" s="15">
        <f t="shared" si="0"/>
        <v>14.023521572547059</v>
      </c>
      <c r="F30" s="15">
        <v>6098475</v>
      </c>
      <c r="G30" s="15">
        <f t="shared" si="1"/>
        <v>203.18090954522739</v>
      </c>
      <c r="H30" s="15">
        <v>3794549</v>
      </c>
      <c r="I30" s="15">
        <f t="shared" si="2"/>
        <v>126.42175578877229</v>
      </c>
      <c r="J30" s="15">
        <v>274021</v>
      </c>
      <c r="K30" s="15">
        <f t="shared" si="3"/>
        <v>9.1294685990338156</v>
      </c>
      <c r="L30" s="15">
        <v>495979</v>
      </c>
      <c r="M30" s="15">
        <f t="shared" si="4"/>
        <v>16.524371147759453</v>
      </c>
      <c r="N30" s="15">
        <v>4071606</v>
      </c>
      <c r="O30" s="15">
        <f t="shared" si="5"/>
        <v>135.65237381309345</v>
      </c>
      <c r="P30" s="15">
        <v>1043056</v>
      </c>
      <c r="Q30" s="15">
        <f t="shared" si="6"/>
        <v>34.751157754456102</v>
      </c>
      <c r="R30" s="15">
        <v>5216321</v>
      </c>
      <c r="S30" s="15">
        <f t="shared" si="7"/>
        <v>173.79047143095119</v>
      </c>
      <c r="T30" s="15">
        <v>1102081</v>
      </c>
      <c r="U30" s="15">
        <f t="shared" si="8"/>
        <v>36.717674496085287</v>
      </c>
      <c r="V30" s="15">
        <v>194525</v>
      </c>
      <c r="W30" s="15">
        <f t="shared" si="9"/>
        <v>6.4809262035648842</v>
      </c>
      <c r="X30" s="15">
        <v>5915256</v>
      </c>
      <c r="Y30" s="15">
        <f t="shared" si="10"/>
        <v>197.07666166916542</v>
      </c>
      <c r="Z30" s="16">
        <f t="shared" si="11"/>
        <v>28626785</v>
      </c>
      <c r="AA30" s="62">
        <f t="shared" si="12"/>
        <v>953.7492920206563</v>
      </c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</row>
    <row r="31" spans="1:159" x14ac:dyDescent="0.2">
      <c r="A31" s="12">
        <v>29</v>
      </c>
      <c r="B31" s="13" t="s">
        <v>55</v>
      </c>
      <c r="C31" s="14">
        <v>14653</v>
      </c>
      <c r="D31" s="15">
        <v>594693</v>
      </c>
      <c r="E31" s="15">
        <f t="shared" si="0"/>
        <v>40.585067904183447</v>
      </c>
      <c r="F31" s="15">
        <v>2485890</v>
      </c>
      <c r="G31" s="15">
        <f t="shared" si="1"/>
        <v>169.65058349825975</v>
      </c>
      <c r="H31" s="15">
        <v>3153401</v>
      </c>
      <c r="I31" s="15">
        <f t="shared" si="2"/>
        <v>215.20514570395142</v>
      </c>
      <c r="J31" s="15">
        <v>2544</v>
      </c>
      <c r="K31" s="15">
        <f t="shared" si="3"/>
        <v>0.17361632430219068</v>
      </c>
      <c r="L31" s="15">
        <v>346313</v>
      </c>
      <c r="M31" s="15">
        <f t="shared" si="4"/>
        <v>23.634272845151163</v>
      </c>
      <c r="N31" s="15">
        <v>3940204</v>
      </c>
      <c r="O31" s="15">
        <f t="shared" si="5"/>
        <v>268.90083941854908</v>
      </c>
      <c r="P31" s="15">
        <v>665117</v>
      </c>
      <c r="Q31" s="15">
        <f t="shared" si="6"/>
        <v>45.391182692963895</v>
      </c>
      <c r="R31" s="15">
        <v>2914389</v>
      </c>
      <c r="S31" s="15">
        <f t="shared" si="7"/>
        <v>198.893673650447</v>
      </c>
      <c r="T31" s="15">
        <v>526119</v>
      </c>
      <c r="U31" s="15">
        <f t="shared" si="8"/>
        <v>35.905207124820855</v>
      </c>
      <c r="V31" s="15">
        <v>47517</v>
      </c>
      <c r="W31" s="15">
        <f t="shared" si="9"/>
        <v>3.2428171705452806</v>
      </c>
      <c r="X31" s="15">
        <v>613322</v>
      </c>
      <c r="Y31" s="15">
        <f t="shared" si="10"/>
        <v>41.856411656316112</v>
      </c>
      <c r="Z31" s="16">
        <f t="shared" si="11"/>
        <v>15289509</v>
      </c>
      <c r="AA31" s="62">
        <f t="shared" si="12"/>
        <v>1043.4388179894902</v>
      </c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</row>
    <row r="32" spans="1:159" x14ac:dyDescent="0.2">
      <c r="A32" s="17">
        <v>30</v>
      </c>
      <c r="B32" s="18" t="s">
        <v>56</v>
      </c>
      <c r="C32" s="19">
        <v>2595</v>
      </c>
      <c r="D32" s="20">
        <v>147</v>
      </c>
      <c r="E32" s="20">
        <f t="shared" si="0"/>
        <v>5.6647398843930635E-2</v>
      </c>
      <c r="F32" s="20">
        <v>488358</v>
      </c>
      <c r="G32" s="20">
        <f t="shared" si="1"/>
        <v>188.19190751445086</v>
      </c>
      <c r="H32" s="20">
        <v>277969</v>
      </c>
      <c r="I32" s="20">
        <f t="shared" si="2"/>
        <v>107.11714836223507</v>
      </c>
      <c r="J32" s="20">
        <v>43389</v>
      </c>
      <c r="K32" s="20">
        <f t="shared" si="3"/>
        <v>16.720231213872832</v>
      </c>
      <c r="L32" s="20">
        <v>77747</v>
      </c>
      <c r="M32" s="20">
        <f t="shared" si="4"/>
        <v>29.960308285163777</v>
      </c>
      <c r="N32" s="20">
        <v>634783</v>
      </c>
      <c r="O32" s="20">
        <f t="shared" si="5"/>
        <v>244.61772639691713</v>
      </c>
      <c r="P32" s="20">
        <v>86644</v>
      </c>
      <c r="Q32" s="20">
        <f t="shared" si="6"/>
        <v>33.3888246628131</v>
      </c>
      <c r="R32" s="20">
        <v>649963</v>
      </c>
      <c r="S32" s="20">
        <f t="shared" si="7"/>
        <v>250.4674373795761</v>
      </c>
      <c r="T32" s="20">
        <v>131411</v>
      </c>
      <c r="U32" s="20">
        <f t="shared" si="8"/>
        <v>50.640077071290946</v>
      </c>
      <c r="V32" s="20">
        <v>0</v>
      </c>
      <c r="W32" s="20">
        <f t="shared" si="9"/>
        <v>0</v>
      </c>
      <c r="X32" s="20">
        <v>291171</v>
      </c>
      <c r="Y32" s="20">
        <f t="shared" si="10"/>
        <v>112.20462427745665</v>
      </c>
      <c r="Z32" s="21">
        <f t="shared" si="11"/>
        <v>2681582</v>
      </c>
      <c r="AA32" s="63">
        <f t="shared" si="12"/>
        <v>1033.3649325626204</v>
      </c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</row>
    <row r="33" spans="1:159" x14ac:dyDescent="0.2">
      <c r="A33" s="7">
        <v>31</v>
      </c>
      <c r="B33" s="8" t="s">
        <v>57</v>
      </c>
      <c r="C33" s="9">
        <v>6169</v>
      </c>
      <c r="D33" s="10">
        <v>59562</v>
      </c>
      <c r="E33" s="10">
        <f t="shared" si="0"/>
        <v>9.6550494407521477</v>
      </c>
      <c r="F33" s="10">
        <v>1436813</v>
      </c>
      <c r="G33" s="10">
        <f t="shared" si="1"/>
        <v>232.90857513373319</v>
      </c>
      <c r="H33" s="10">
        <v>666471</v>
      </c>
      <c r="I33" s="10">
        <f t="shared" si="2"/>
        <v>108.03550008105042</v>
      </c>
      <c r="J33" s="10">
        <v>0</v>
      </c>
      <c r="K33" s="10">
        <f t="shared" si="3"/>
        <v>0</v>
      </c>
      <c r="L33" s="10">
        <v>84564</v>
      </c>
      <c r="M33" s="10">
        <f t="shared" si="4"/>
        <v>13.707894310260983</v>
      </c>
      <c r="N33" s="10">
        <v>874777</v>
      </c>
      <c r="O33" s="10">
        <f t="shared" si="5"/>
        <v>141.80207489058193</v>
      </c>
      <c r="P33" s="10">
        <v>250022</v>
      </c>
      <c r="Q33" s="10">
        <f t="shared" si="6"/>
        <v>40.528772896741771</v>
      </c>
      <c r="R33" s="10">
        <v>1171603</v>
      </c>
      <c r="S33" s="10">
        <f t="shared" si="7"/>
        <v>189.9178148808559</v>
      </c>
      <c r="T33" s="10">
        <v>145428</v>
      </c>
      <c r="U33" s="10">
        <f t="shared" si="8"/>
        <v>23.57399902739504</v>
      </c>
      <c r="V33" s="10">
        <v>183406</v>
      </c>
      <c r="W33" s="10">
        <f t="shared" si="9"/>
        <v>29.730264224347543</v>
      </c>
      <c r="X33" s="10">
        <v>374313</v>
      </c>
      <c r="Y33" s="10">
        <f t="shared" si="10"/>
        <v>60.676446749878423</v>
      </c>
      <c r="Z33" s="11">
        <f t="shared" si="11"/>
        <v>5246959</v>
      </c>
      <c r="AA33" s="61">
        <f t="shared" si="12"/>
        <v>850.5363916355974</v>
      </c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</row>
    <row r="34" spans="1:159" x14ac:dyDescent="0.2">
      <c r="A34" s="12">
        <v>32</v>
      </c>
      <c r="B34" s="13" t="s">
        <v>58</v>
      </c>
      <c r="C34" s="14">
        <v>25150</v>
      </c>
      <c r="D34" s="15">
        <v>0</v>
      </c>
      <c r="E34" s="15">
        <f t="shared" si="0"/>
        <v>0</v>
      </c>
      <c r="F34" s="15">
        <v>5068224</v>
      </c>
      <c r="G34" s="15">
        <f t="shared" si="1"/>
        <v>201.51984095427434</v>
      </c>
      <c r="H34" s="15">
        <v>3094454</v>
      </c>
      <c r="I34" s="15">
        <f t="shared" si="2"/>
        <v>123.03992047713717</v>
      </c>
      <c r="J34" s="15">
        <v>307665</v>
      </c>
      <c r="K34" s="15">
        <f t="shared" si="3"/>
        <v>12.233200795228628</v>
      </c>
      <c r="L34" s="15">
        <v>145019</v>
      </c>
      <c r="M34" s="15">
        <f t="shared" si="4"/>
        <v>5.7661630218687874</v>
      </c>
      <c r="N34" s="15">
        <v>3003793</v>
      </c>
      <c r="O34" s="15">
        <f t="shared" si="5"/>
        <v>119.43510934393638</v>
      </c>
      <c r="P34" s="15">
        <v>782684</v>
      </c>
      <c r="Q34" s="15">
        <f t="shared" si="6"/>
        <v>31.120636182902583</v>
      </c>
      <c r="R34" s="15">
        <v>3846240</v>
      </c>
      <c r="S34" s="15">
        <f t="shared" si="7"/>
        <v>152.93200795228628</v>
      </c>
      <c r="T34" s="15">
        <v>1175139</v>
      </c>
      <c r="U34" s="15">
        <f t="shared" si="8"/>
        <v>46.725208747514912</v>
      </c>
      <c r="V34" s="15">
        <v>39587</v>
      </c>
      <c r="W34" s="15">
        <f t="shared" si="9"/>
        <v>1.5740357852882705</v>
      </c>
      <c r="X34" s="15">
        <v>3638632</v>
      </c>
      <c r="Y34" s="15">
        <f t="shared" si="10"/>
        <v>144.67721669980119</v>
      </c>
      <c r="Z34" s="16">
        <f t="shared" si="11"/>
        <v>21101437</v>
      </c>
      <c r="AA34" s="62">
        <f t="shared" si="12"/>
        <v>839.02333996023856</v>
      </c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</row>
    <row r="35" spans="1:159" x14ac:dyDescent="0.2">
      <c r="A35" s="12">
        <v>33</v>
      </c>
      <c r="B35" s="13" t="s">
        <v>59</v>
      </c>
      <c r="C35" s="14">
        <v>1326</v>
      </c>
      <c r="D35" s="15">
        <v>26255</v>
      </c>
      <c r="E35" s="15">
        <f t="shared" si="0"/>
        <v>19.800150829562593</v>
      </c>
      <c r="F35" s="15">
        <v>494486</v>
      </c>
      <c r="G35" s="15">
        <f t="shared" si="1"/>
        <v>372.91553544494718</v>
      </c>
      <c r="H35" s="15">
        <v>157874</v>
      </c>
      <c r="I35" s="15">
        <f t="shared" si="2"/>
        <v>119.06033182503771</v>
      </c>
      <c r="J35" s="15">
        <v>0</v>
      </c>
      <c r="K35" s="15">
        <f t="shared" si="3"/>
        <v>0</v>
      </c>
      <c r="L35" s="15">
        <v>15937</v>
      </c>
      <c r="M35" s="15">
        <f t="shared" si="4"/>
        <v>12.018853695324283</v>
      </c>
      <c r="N35" s="15">
        <v>439316</v>
      </c>
      <c r="O35" s="15">
        <f t="shared" si="5"/>
        <v>331.30920060331823</v>
      </c>
      <c r="P35" s="15">
        <v>66727</v>
      </c>
      <c r="Q35" s="15">
        <f t="shared" si="6"/>
        <v>50.322021116138764</v>
      </c>
      <c r="R35" s="15">
        <v>340046</v>
      </c>
      <c r="S35" s="15">
        <f t="shared" si="7"/>
        <v>256.44494720965309</v>
      </c>
      <c r="T35" s="15">
        <v>68471</v>
      </c>
      <c r="U35" s="15">
        <f t="shared" si="8"/>
        <v>51.637254901960787</v>
      </c>
      <c r="V35" s="15">
        <v>0</v>
      </c>
      <c r="W35" s="15">
        <f t="shared" si="9"/>
        <v>0</v>
      </c>
      <c r="X35" s="15">
        <v>6690</v>
      </c>
      <c r="Y35" s="15">
        <f t="shared" si="10"/>
        <v>5.0452488687782804</v>
      </c>
      <c r="Z35" s="16">
        <f t="shared" si="11"/>
        <v>1615802</v>
      </c>
      <c r="AA35" s="62">
        <f t="shared" si="12"/>
        <v>1218.5535444947209</v>
      </c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</row>
    <row r="36" spans="1:159" x14ac:dyDescent="0.2">
      <c r="A36" s="12">
        <v>34</v>
      </c>
      <c r="B36" s="13" t="s">
        <v>60</v>
      </c>
      <c r="C36" s="14">
        <v>4079</v>
      </c>
      <c r="D36" s="15">
        <v>49572</v>
      </c>
      <c r="E36" s="15">
        <f t="shared" si="0"/>
        <v>12.152978671242952</v>
      </c>
      <c r="F36" s="15">
        <v>1769100</v>
      </c>
      <c r="G36" s="15">
        <f t="shared" si="1"/>
        <v>433.70924246138759</v>
      </c>
      <c r="H36" s="15">
        <v>969850</v>
      </c>
      <c r="I36" s="15">
        <f t="shared" si="2"/>
        <v>237.76660946310369</v>
      </c>
      <c r="J36" s="15">
        <v>68633</v>
      </c>
      <c r="K36" s="15">
        <f t="shared" si="3"/>
        <v>16.825937729835744</v>
      </c>
      <c r="L36" s="15">
        <v>140806</v>
      </c>
      <c r="M36" s="15">
        <f t="shared" si="4"/>
        <v>34.519735229222846</v>
      </c>
      <c r="N36" s="15">
        <v>750714</v>
      </c>
      <c r="O36" s="15">
        <f t="shared" si="5"/>
        <v>184.04363814660456</v>
      </c>
      <c r="P36" s="15">
        <v>170436</v>
      </c>
      <c r="Q36" s="15">
        <f t="shared" si="6"/>
        <v>41.783770531993135</v>
      </c>
      <c r="R36" s="15">
        <v>1187645</v>
      </c>
      <c r="S36" s="15">
        <f t="shared" si="7"/>
        <v>291.16082373130672</v>
      </c>
      <c r="T36" s="15">
        <v>202835</v>
      </c>
      <c r="U36" s="15">
        <f t="shared" si="8"/>
        <v>49.726648688404019</v>
      </c>
      <c r="V36" s="15">
        <v>9192</v>
      </c>
      <c r="W36" s="15">
        <f t="shared" si="9"/>
        <v>2.2534935033096346</v>
      </c>
      <c r="X36" s="15">
        <v>192780</v>
      </c>
      <c r="Y36" s="15">
        <f t="shared" si="10"/>
        <v>47.261583721500365</v>
      </c>
      <c r="Z36" s="16">
        <f t="shared" si="11"/>
        <v>5511563</v>
      </c>
      <c r="AA36" s="62">
        <f t="shared" si="12"/>
        <v>1351.2044618779112</v>
      </c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</row>
    <row r="37" spans="1:159" x14ac:dyDescent="0.2">
      <c r="A37" s="17">
        <v>35</v>
      </c>
      <c r="B37" s="18" t="s">
        <v>61</v>
      </c>
      <c r="C37" s="19">
        <v>6337</v>
      </c>
      <c r="D37" s="20">
        <v>64974</v>
      </c>
      <c r="E37" s="20">
        <f t="shared" si="0"/>
        <v>10.253116616695598</v>
      </c>
      <c r="F37" s="20">
        <v>1740105</v>
      </c>
      <c r="G37" s="20">
        <f t="shared" si="1"/>
        <v>274.59444532112985</v>
      </c>
      <c r="H37" s="20">
        <v>735534</v>
      </c>
      <c r="I37" s="20">
        <f t="shared" si="2"/>
        <v>116.06974909263059</v>
      </c>
      <c r="J37" s="20">
        <v>0</v>
      </c>
      <c r="K37" s="20">
        <f t="shared" si="3"/>
        <v>0</v>
      </c>
      <c r="L37" s="20">
        <v>147764</v>
      </c>
      <c r="M37" s="20">
        <f t="shared" si="4"/>
        <v>23.317658197885436</v>
      </c>
      <c r="N37" s="20">
        <v>1108483</v>
      </c>
      <c r="O37" s="20">
        <f t="shared" si="5"/>
        <v>174.92236073851981</v>
      </c>
      <c r="P37" s="20">
        <v>351606</v>
      </c>
      <c r="Q37" s="20">
        <f t="shared" si="6"/>
        <v>55.484614170743257</v>
      </c>
      <c r="R37" s="20">
        <v>1294565</v>
      </c>
      <c r="S37" s="20">
        <f t="shared" si="7"/>
        <v>204.28672873599496</v>
      </c>
      <c r="T37" s="20">
        <v>173791</v>
      </c>
      <c r="U37" s="20">
        <f t="shared" si="8"/>
        <v>27.424806690863186</v>
      </c>
      <c r="V37" s="20">
        <v>1253</v>
      </c>
      <c r="W37" s="20">
        <f t="shared" si="9"/>
        <v>0.19772763137131136</v>
      </c>
      <c r="X37" s="20">
        <v>75572</v>
      </c>
      <c r="Y37" s="20">
        <f t="shared" si="10"/>
        <v>11.925516806059649</v>
      </c>
      <c r="Z37" s="21">
        <f t="shared" si="11"/>
        <v>5693647</v>
      </c>
      <c r="AA37" s="63">
        <f t="shared" si="12"/>
        <v>898.47672400189367</v>
      </c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</row>
    <row r="38" spans="1:159" x14ac:dyDescent="0.2">
      <c r="A38" s="7">
        <v>36</v>
      </c>
      <c r="B38" s="8" t="s">
        <v>62</v>
      </c>
      <c r="C38" s="9">
        <v>15336</v>
      </c>
      <c r="D38" s="10">
        <v>366565</v>
      </c>
      <c r="E38" s="10">
        <f t="shared" si="0"/>
        <v>23.902256129368805</v>
      </c>
      <c r="F38" s="10">
        <v>4013771</v>
      </c>
      <c r="G38" s="10">
        <f t="shared" si="1"/>
        <v>261.72215701617108</v>
      </c>
      <c r="H38" s="10">
        <v>1341955</v>
      </c>
      <c r="I38" s="10">
        <f t="shared" si="2"/>
        <v>87.503586332811679</v>
      </c>
      <c r="J38" s="10">
        <v>4382</v>
      </c>
      <c r="K38" s="10">
        <f t="shared" si="3"/>
        <v>0.28573291601460615</v>
      </c>
      <c r="L38" s="10">
        <v>44028</v>
      </c>
      <c r="M38" s="10">
        <f t="shared" si="4"/>
        <v>2.8708920187793425</v>
      </c>
      <c r="N38" s="10">
        <v>3445767</v>
      </c>
      <c r="O38" s="10">
        <f t="shared" si="5"/>
        <v>224.68485915492957</v>
      </c>
      <c r="P38" s="10">
        <v>4652</v>
      </c>
      <c r="Q38" s="10">
        <f t="shared" si="6"/>
        <v>0.30333854981742303</v>
      </c>
      <c r="R38" s="10">
        <v>1955459</v>
      </c>
      <c r="S38" s="10">
        <f t="shared" si="7"/>
        <v>127.50775952008347</v>
      </c>
      <c r="T38" s="10">
        <v>0</v>
      </c>
      <c r="U38" s="10">
        <f t="shared" si="8"/>
        <v>0</v>
      </c>
      <c r="V38" s="10">
        <v>10560</v>
      </c>
      <c r="W38" s="10">
        <f t="shared" si="9"/>
        <v>0.68857589984350542</v>
      </c>
      <c r="X38" s="10">
        <v>1523196</v>
      </c>
      <c r="Y38" s="10">
        <f t="shared" si="10"/>
        <v>99.321596244131456</v>
      </c>
      <c r="Z38" s="11">
        <f t="shared" si="11"/>
        <v>12710335</v>
      </c>
      <c r="AA38" s="61">
        <f t="shared" si="12"/>
        <v>828.79075378195091</v>
      </c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</row>
    <row r="39" spans="1:159" x14ac:dyDescent="0.2">
      <c r="A39" s="12">
        <v>37</v>
      </c>
      <c r="B39" s="13" t="s">
        <v>63</v>
      </c>
      <c r="C39" s="14">
        <v>19420</v>
      </c>
      <c r="D39" s="15">
        <v>124097</v>
      </c>
      <c r="E39" s="15">
        <f t="shared" si="0"/>
        <v>6.390164778578785</v>
      </c>
      <c r="F39" s="15">
        <v>4465027</v>
      </c>
      <c r="G39" s="15">
        <f t="shared" si="1"/>
        <v>229.91900102986611</v>
      </c>
      <c r="H39" s="15">
        <v>1888496</v>
      </c>
      <c r="I39" s="15">
        <f t="shared" si="2"/>
        <v>97.244902162718844</v>
      </c>
      <c r="J39" s="15">
        <v>111737</v>
      </c>
      <c r="K39" s="15">
        <f t="shared" si="3"/>
        <v>5.7537075180226571</v>
      </c>
      <c r="L39" s="15">
        <v>478424</v>
      </c>
      <c r="M39" s="15">
        <f t="shared" si="4"/>
        <v>24.635633367662205</v>
      </c>
      <c r="N39" s="15">
        <v>3973957</v>
      </c>
      <c r="O39" s="15">
        <f t="shared" si="5"/>
        <v>204.63218331616889</v>
      </c>
      <c r="P39" s="15">
        <v>598725</v>
      </c>
      <c r="Q39" s="15">
        <f t="shared" si="6"/>
        <v>30.830329557157569</v>
      </c>
      <c r="R39" s="15">
        <v>3275171</v>
      </c>
      <c r="S39" s="15">
        <f t="shared" si="7"/>
        <v>168.64938208032956</v>
      </c>
      <c r="T39" s="15">
        <v>1571468</v>
      </c>
      <c r="U39" s="15">
        <f t="shared" si="8"/>
        <v>80.920082389289391</v>
      </c>
      <c r="V39" s="15">
        <v>95641</v>
      </c>
      <c r="W39" s="15">
        <f t="shared" si="9"/>
        <v>4.924871266735324</v>
      </c>
      <c r="X39" s="15">
        <v>397895</v>
      </c>
      <c r="Y39" s="15">
        <f t="shared" si="10"/>
        <v>20.488928939237898</v>
      </c>
      <c r="Z39" s="16">
        <f t="shared" si="11"/>
        <v>16980638</v>
      </c>
      <c r="AA39" s="62">
        <f t="shared" si="12"/>
        <v>874.3891864057673</v>
      </c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</row>
    <row r="40" spans="1:159" x14ac:dyDescent="0.2">
      <c r="A40" s="12">
        <v>38</v>
      </c>
      <c r="B40" s="13" t="s">
        <v>64</v>
      </c>
      <c r="C40" s="14">
        <v>4059</v>
      </c>
      <c r="D40" s="15">
        <v>118679</v>
      </c>
      <c r="E40" s="15">
        <f t="shared" si="0"/>
        <v>29.238482384823847</v>
      </c>
      <c r="F40" s="15">
        <v>1299446</v>
      </c>
      <c r="G40" s="15">
        <f t="shared" si="1"/>
        <v>320.13944321261397</v>
      </c>
      <c r="H40" s="15">
        <v>287870</v>
      </c>
      <c r="I40" s="15">
        <f t="shared" si="2"/>
        <v>70.921409214092137</v>
      </c>
      <c r="J40" s="15">
        <v>0</v>
      </c>
      <c r="K40" s="15">
        <f t="shared" si="3"/>
        <v>0</v>
      </c>
      <c r="L40" s="15">
        <v>59092</v>
      </c>
      <c r="M40" s="15">
        <f t="shared" si="4"/>
        <v>14.558265582655826</v>
      </c>
      <c r="N40" s="15">
        <v>1512089</v>
      </c>
      <c r="O40" s="15">
        <f t="shared" si="5"/>
        <v>372.52746982015276</v>
      </c>
      <c r="P40" s="15">
        <v>281776</v>
      </c>
      <c r="Q40" s="15">
        <f t="shared" si="6"/>
        <v>69.420054200542012</v>
      </c>
      <c r="R40" s="15">
        <v>895489</v>
      </c>
      <c r="S40" s="15">
        <f t="shared" si="7"/>
        <v>220.61813254496181</v>
      </c>
      <c r="T40" s="15">
        <v>157318</v>
      </c>
      <c r="U40" s="15">
        <f t="shared" si="8"/>
        <v>38.75782212367578</v>
      </c>
      <c r="V40" s="15">
        <v>34797</v>
      </c>
      <c r="W40" s="15">
        <f t="shared" si="9"/>
        <v>8.5728011825572796</v>
      </c>
      <c r="X40" s="15">
        <v>184304</v>
      </c>
      <c r="Y40" s="15">
        <f t="shared" si="10"/>
        <v>45.406257698940628</v>
      </c>
      <c r="Z40" s="16">
        <f t="shared" si="11"/>
        <v>4830860</v>
      </c>
      <c r="AA40" s="62">
        <f t="shared" si="12"/>
        <v>1190.160137965016</v>
      </c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</row>
    <row r="41" spans="1:159" x14ac:dyDescent="0.2">
      <c r="A41" s="12">
        <v>39</v>
      </c>
      <c r="B41" s="13" t="s">
        <v>65</v>
      </c>
      <c r="C41" s="14">
        <v>2989</v>
      </c>
      <c r="D41" s="15">
        <v>65298</v>
      </c>
      <c r="E41" s="15">
        <f t="shared" si="0"/>
        <v>21.846102375376379</v>
      </c>
      <c r="F41" s="15">
        <v>737347</v>
      </c>
      <c r="G41" s="15">
        <f t="shared" si="1"/>
        <v>246.68685178989628</v>
      </c>
      <c r="H41" s="15">
        <v>449402</v>
      </c>
      <c r="I41" s="15">
        <f t="shared" si="2"/>
        <v>150.35195717631314</v>
      </c>
      <c r="J41" s="15">
        <v>49000</v>
      </c>
      <c r="K41" s="15">
        <f t="shared" si="3"/>
        <v>16.393442622950818</v>
      </c>
      <c r="L41" s="15">
        <v>62978</v>
      </c>
      <c r="M41" s="15">
        <f t="shared" si="4"/>
        <v>21.06992305118769</v>
      </c>
      <c r="N41" s="15">
        <v>576071</v>
      </c>
      <c r="O41" s="15">
        <f t="shared" si="5"/>
        <v>192.73034459685513</v>
      </c>
      <c r="P41" s="15">
        <v>269498</v>
      </c>
      <c r="Q41" s="15">
        <f t="shared" si="6"/>
        <v>90.163265306122454</v>
      </c>
      <c r="R41" s="15">
        <v>624012</v>
      </c>
      <c r="S41" s="15">
        <f t="shared" si="7"/>
        <v>208.76948812311809</v>
      </c>
      <c r="T41" s="15">
        <v>140698</v>
      </c>
      <c r="U41" s="15">
        <f t="shared" si="8"/>
        <v>47.071930411508866</v>
      </c>
      <c r="V41" s="15">
        <v>0</v>
      </c>
      <c r="W41" s="15">
        <f t="shared" si="9"/>
        <v>0</v>
      </c>
      <c r="X41" s="15">
        <v>174274</v>
      </c>
      <c r="Y41" s="15">
        <f t="shared" si="10"/>
        <v>58.305118768819</v>
      </c>
      <c r="Z41" s="16">
        <f t="shared" si="11"/>
        <v>3148578</v>
      </c>
      <c r="AA41" s="62">
        <f t="shared" si="12"/>
        <v>1053.3884242221479</v>
      </c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</row>
    <row r="42" spans="1:159" x14ac:dyDescent="0.2">
      <c r="A42" s="17">
        <v>40</v>
      </c>
      <c r="B42" s="18" t="s">
        <v>66</v>
      </c>
      <c r="C42" s="19">
        <v>23517</v>
      </c>
      <c r="D42" s="20">
        <v>398867</v>
      </c>
      <c r="E42" s="20">
        <f t="shared" si="0"/>
        <v>16.960794319003274</v>
      </c>
      <c r="F42" s="20">
        <v>3322816</v>
      </c>
      <c r="G42" s="20">
        <f t="shared" si="1"/>
        <v>141.29421269719776</v>
      </c>
      <c r="H42" s="20">
        <v>3827991</v>
      </c>
      <c r="I42" s="20">
        <f t="shared" si="2"/>
        <v>162.77548156652634</v>
      </c>
      <c r="J42" s="20">
        <v>217023</v>
      </c>
      <c r="K42" s="20">
        <f t="shared" si="3"/>
        <v>9.2283454522260495</v>
      </c>
      <c r="L42" s="20">
        <v>603292</v>
      </c>
      <c r="M42" s="20">
        <f t="shared" si="4"/>
        <v>25.653442190755623</v>
      </c>
      <c r="N42" s="20">
        <v>5049861</v>
      </c>
      <c r="O42" s="20">
        <f t="shared" si="5"/>
        <v>214.73236382191607</v>
      </c>
      <c r="P42" s="20">
        <v>945607</v>
      </c>
      <c r="Q42" s="20">
        <f t="shared" si="6"/>
        <v>40.209508015478164</v>
      </c>
      <c r="R42" s="20">
        <v>4217870</v>
      </c>
      <c r="S42" s="20">
        <f t="shared" si="7"/>
        <v>179.35408427945742</v>
      </c>
      <c r="T42" s="20">
        <v>881901</v>
      </c>
      <c r="U42" s="20">
        <f t="shared" si="8"/>
        <v>37.500574052812858</v>
      </c>
      <c r="V42" s="20">
        <v>80990</v>
      </c>
      <c r="W42" s="20">
        <f t="shared" si="9"/>
        <v>3.4438916528468768</v>
      </c>
      <c r="X42" s="20">
        <v>622934</v>
      </c>
      <c r="Y42" s="20">
        <f t="shared" si="10"/>
        <v>26.488667772249862</v>
      </c>
      <c r="Z42" s="21">
        <f t="shared" si="11"/>
        <v>20169152</v>
      </c>
      <c r="AA42" s="63">
        <f t="shared" si="12"/>
        <v>857.64136582047024</v>
      </c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</row>
    <row r="43" spans="1:159" x14ac:dyDescent="0.2">
      <c r="A43" s="7">
        <v>41</v>
      </c>
      <c r="B43" s="8" t="s">
        <v>67</v>
      </c>
      <c r="C43" s="9">
        <v>1484</v>
      </c>
      <c r="D43" s="10">
        <v>4683</v>
      </c>
      <c r="E43" s="10">
        <f t="shared" si="0"/>
        <v>3.1556603773584904</v>
      </c>
      <c r="F43" s="10">
        <v>550431</v>
      </c>
      <c r="G43" s="10">
        <f t="shared" si="1"/>
        <v>370.91037735849056</v>
      </c>
      <c r="H43" s="10">
        <v>207209</v>
      </c>
      <c r="I43" s="10">
        <f t="shared" si="2"/>
        <v>139.62870619946091</v>
      </c>
      <c r="J43" s="10">
        <v>0</v>
      </c>
      <c r="K43" s="10">
        <f t="shared" si="3"/>
        <v>0</v>
      </c>
      <c r="L43" s="10">
        <v>37785</v>
      </c>
      <c r="M43" s="10">
        <f t="shared" si="4"/>
        <v>25.461590296495956</v>
      </c>
      <c r="N43" s="10">
        <v>322523</v>
      </c>
      <c r="O43" s="10">
        <f t="shared" si="5"/>
        <v>217.33355795148248</v>
      </c>
      <c r="P43" s="10">
        <v>104038</v>
      </c>
      <c r="Q43" s="10">
        <f t="shared" si="6"/>
        <v>70.10646900269542</v>
      </c>
      <c r="R43" s="10">
        <v>382685</v>
      </c>
      <c r="S43" s="10">
        <f t="shared" si="7"/>
        <v>257.87398921832886</v>
      </c>
      <c r="T43" s="10">
        <v>84236</v>
      </c>
      <c r="U43" s="10">
        <f t="shared" si="8"/>
        <v>56.762803234501348</v>
      </c>
      <c r="V43" s="10">
        <v>0</v>
      </c>
      <c r="W43" s="10">
        <f t="shared" si="9"/>
        <v>0</v>
      </c>
      <c r="X43" s="10">
        <v>48078</v>
      </c>
      <c r="Y43" s="10">
        <f t="shared" si="10"/>
        <v>32.397574123989216</v>
      </c>
      <c r="Z43" s="11">
        <f t="shared" si="11"/>
        <v>1741668</v>
      </c>
      <c r="AA43" s="61">
        <f t="shared" si="12"/>
        <v>1173.6307277628032</v>
      </c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</row>
    <row r="44" spans="1:159" x14ac:dyDescent="0.2">
      <c r="A44" s="12">
        <v>42</v>
      </c>
      <c r="B44" s="13" t="s">
        <v>68</v>
      </c>
      <c r="C44" s="14">
        <v>2986</v>
      </c>
      <c r="D44" s="15">
        <v>10979</v>
      </c>
      <c r="E44" s="15">
        <f t="shared" si="0"/>
        <v>3.6768251841929001</v>
      </c>
      <c r="F44" s="15">
        <v>1023441</v>
      </c>
      <c r="G44" s="15">
        <f t="shared" si="1"/>
        <v>342.74648359008705</v>
      </c>
      <c r="H44" s="15">
        <v>124242</v>
      </c>
      <c r="I44" s="15">
        <f t="shared" si="2"/>
        <v>41.608171466845278</v>
      </c>
      <c r="J44" s="15">
        <v>8778</v>
      </c>
      <c r="K44" s="15">
        <f t="shared" si="3"/>
        <v>2.9397186872069661</v>
      </c>
      <c r="L44" s="15">
        <v>65729</v>
      </c>
      <c r="M44" s="15">
        <f t="shared" si="4"/>
        <v>22.01239115874079</v>
      </c>
      <c r="N44" s="15">
        <v>733371</v>
      </c>
      <c r="O44" s="15">
        <f t="shared" si="5"/>
        <v>245.60314802411253</v>
      </c>
      <c r="P44" s="15">
        <v>149083</v>
      </c>
      <c r="Q44" s="15">
        <f t="shared" si="6"/>
        <v>49.927327528466172</v>
      </c>
      <c r="R44" s="15">
        <v>930647</v>
      </c>
      <c r="S44" s="15">
        <f t="shared" si="7"/>
        <v>311.67012726054924</v>
      </c>
      <c r="T44" s="15">
        <v>183855</v>
      </c>
      <c r="U44" s="15">
        <f t="shared" si="8"/>
        <v>61.572337575351639</v>
      </c>
      <c r="V44" s="15">
        <v>9969</v>
      </c>
      <c r="W44" s="15">
        <f t="shared" si="9"/>
        <v>3.3385800401875421</v>
      </c>
      <c r="X44" s="15">
        <v>72494</v>
      </c>
      <c r="Y44" s="15">
        <f t="shared" si="10"/>
        <v>24.277963831212325</v>
      </c>
      <c r="Z44" s="16">
        <f t="shared" si="11"/>
        <v>3312588</v>
      </c>
      <c r="AA44" s="62">
        <f t="shared" si="12"/>
        <v>1109.3730743469525</v>
      </c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</row>
    <row r="45" spans="1:159" x14ac:dyDescent="0.2">
      <c r="A45" s="12">
        <v>43</v>
      </c>
      <c r="B45" s="13" t="s">
        <v>69</v>
      </c>
      <c r="C45" s="14">
        <v>4402</v>
      </c>
      <c r="D45" s="15">
        <v>1875</v>
      </c>
      <c r="E45" s="15">
        <f t="shared" si="0"/>
        <v>0.42594275329395731</v>
      </c>
      <c r="F45" s="15">
        <v>1523188</v>
      </c>
      <c r="G45" s="15">
        <f t="shared" si="1"/>
        <v>346.02180826896864</v>
      </c>
      <c r="H45" s="15">
        <v>1377778</v>
      </c>
      <c r="I45" s="15">
        <f t="shared" si="2"/>
        <v>312.98909586551565</v>
      </c>
      <c r="J45" s="15">
        <v>71380</v>
      </c>
      <c r="K45" s="15">
        <f t="shared" si="3"/>
        <v>16.215356656065424</v>
      </c>
      <c r="L45" s="15">
        <v>57609</v>
      </c>
      <c r="M45" s="15">
        <f t="shared" si="4"/>
        <v>13.08700590640618</v>
      </c>
      <c r="N45" s="15">
        <v>829556</v>
      </c>
      <c r="O45" s="15">
        <f t="shared" si="5"/>
        <v>188.44979554747843</v>
      </c>
      <c r="P45" s="15">
        <v>139957</v>
      </c>
      <c r="Q45" s="15">
        <f t="shared" si="6"/>
        <v>31.793957292139936</v>
      </c>
      <c r="R45" s="15">
        <v>985334</v>
      </c>
      <c r="S45" s="15">
        <f t="shared" si="7"/>
        <v>223.83780099954566</v>
      </c>
      <c r="T45" s="15">
        <v>169597</v>
      </c>
      <c r="U45" s="15">
        <f t="shared" si="8"/>
        <v>38.527260336210816</v>
      </c>
      <c r="V45" s="15">
        <v>15279</v>
      </c>
      <c r="W45" s="15">
        <f t="shared" si="9"/>
        <v>3.470922308041799</v>
      </c>
      <c r="X45" s="15">
        <v>731504</v>
      </c>
      <c r="Y45" s="15">
        <f t="shared" si="10"/>
        <v>166.17537482962291</v>
      </c>
      <c r="Z45" s="16">
        <f t="shared" si="11"/>
        <v>5903057</v>
      </c>
      <c r="AA45" s="62">
        <f t="shared" si="12"/>
        <v>1340.9943207632894</v>
      </c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</row>
    <row r="46" spans="1:159" x14ac:dyDescent="0.2">
      <c r="A46" s="12">
        <v>44</v>
      </c>
      <c r="B46" s="13" t="s">
        <v>70</v>
      </c>
      <c r="C46" s="14">
        <v>7535</v>
      </c>
      <c r="D46" s="15">
        <v>191</v>
      </c>
      <c r="E46" s="15">
        <f t="shared" si="0"/>
        <v>2.5348374253483741E-2</v>
      </c>
      <c r="F46" s="15">
        <v>2477724</v>
      </c>
      <c r="G46" s="15">
        <f t="shared" si="1"/>
        <v>328.82866622428668</v>
      </c>
      <c r="H46" s="15">
        <v>391424</v>
      </c>
      <c r="I46" s="15">
        <f t="shared" si="2"/>
        <v>51.947445255474456</v>
      </c>
      <c r="J46" s="15">
        <v>31500</v>
      </c>
      <c r="K46" s="15">
        <f t="shared" si="3"/>
        <v>4.1804910418049106</v>
      </c>
      <c r="L46" s="15">
        <v>831886</v>
      </c>
      <c r="M46" s="15">
        <f t="shared" si="4"/>
        <v>110.4029197080292</v>
      </c>
      <c r="N46" s="15">
        <v>3042221</v>
      </c>
      <c r="O46" s="15">
        <f t="shared" si="5"/>
        <v>403.74532183145323</v>
      </c>
      <c r="P46" s="15">
        <v>250925</v>
      </c>
      <c r="Q46" s="15">
        <f t="shared" si="6"/>
        <v>33.301260783012609</v>
      </c>
      <c r="R46" s="15">
        <v>1369455</v>
      </c>
      <c r="S46" s="15">
        <f t="shared" si="7"/>
        <v>181.74585268745852</v>
      </c>
      <c r="T46" s="15">
        <v>331441</v>
      </c>
      <c r="U46" s="15">
        <f t="shared" si="8"/>
        <v>43.986861313868616</v>
      </c>
      <c r="V46" s="15">
        <v>49119</v>
      </c>
      <c r="W46" s="15">
        <f t="shared" si="9"/>
        <v>6.5187790311877905</v>
      </c>
      <c r="X46" s="15">
        <v>171998</v>
      </c>
      <c r="Y46" s="15">
        <f t="shared" si="10"/>
        <v>22.826542800265429</v>
      </c>
      <c r="Z46" s="16">
        <f t="shared" si="11"/>
        <v>8947884</v>
      </c>
      <c r="AA46" s="62">
        <f t="shared" si="12"/>
        <v>1187.509489051095</v>
      </c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</row>
    <row r="47" spans="1:159" x14ac:dyDescent="0.2">
      <c r="A47" s="17">
        <v>45</v>
      </c>
      <c r="B47" s="18" t="s">
        <v>71</v>
      </c>
      <c r="C47" s="19">
        <v>9540</v>
      </c>
      <c r="D47" s="20">
        <v>512104</v>
      </c>
      <c r="E47" s="20">
        <f t="shared" si="0"/>
        <v>53.679664570230607</v>
      </c>
      <c r="F47" s="20">
        <v>3385221</v>
      </c>
      <c r="G47" s="20">
        <f t="shared" si="1"/>
        <v>354.84496855345913</v>
      </c>
      <c r="H47" s="20">
        <v>3424</v>
      </c>
      <c r="I47" s="20">
        <f t="shared" si="2"/>
        <v>0.35890985324947589</v>
      </c>
      <c r="J47" s="20">
        <v>21415</v>
      </c>
      <c r="K47" s="20">
        <f t="shared" si="3"/>
        <v>2.2447589098532497</v>
      </c>
      <c r="L47" s="20">
        <v>133620</v>
      </c>
      <c r="M47" s="20">
        <f t="shared" si="4"/>
        <v>14.0062893081761</v>
      </c>
      <c r="N47" s="20">
        <v>2774129</v>
      </c>
      <c r="O47" s="20">
        <f t="shared" si="5"/>
        <v>290.78920335429768</v>
      </c>
      <c r="P47" s="20">
        <v>469947</v>
      </c>
      <c r="Q47" s="20">
        <f t="shared" si="6"/>
        <v>49.260691823899371</v>
      </c>
      <c r="R47" s="20">
        <v>1740916</v>
      </c>
      <c r="S47" s="20">
        <f t="shared" si="7"/>
        <v>182.48595387840672</v>
      </c>
      <c r="T47" s="20">
        <v>435614</v>
      </c>
      <c r="U47" s="20">
        <f t="shared" si="8"/>
        <v>45.661844863731659</v>
      </c>
      <c r="V47" s="20">
        <v>96801</v>
      </c>
      <c r="W47" s="20">
        <f t="shared" si="9"/>
        <v>10.14685534591195</v>
      </c>
      <c r="X47" s="20">
        <v>295342</v>
      </c>
      <c r="Y47" s="20">
        <f t="shared" si="10"/>
        <v>30.958280922431864</v>
      </c>
      <c r="Z47" s="21">
        <f t="shared" si="11"/>
        <v>9868533</v>
      </c>
      <c r="AA47" s="63">
        <f t="shared" si="12"/>
        <v>1034.4374213836477</v>
      </c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</row>
    <row r="48" spans="1:159" x14ac:dyDescent="0.2">
      <c r="A48" s="7">
        <v>46</v>
      </c>
      <c r="B48" s="8" t="s">
        <v>72</v>
      </c>
      <c r="C48" s="9">
        <v>1220</v>
      </c>
      <c r="D48" s="10">
        <v>0</v>
      </c>
      <c r="E48" s="10">
        <f t="shared" si="0"/>
        <v>0</v>
      </c>
      <c r="F48" s="10">
        <v>678295</v>
      </c>
      <c r="G48" s="10">
        <f t="shared" si="1"/>
        <v>555.97950819672133</v>
      </c>
      <c r="H48" s="10">
        <v>163955</v>
      </c>
      <c r="I48" s="10">
        <f t="shared" si="2"/>
        <v>134.38934426229508</v>
      </c>
      <c r="J48" s="10">
        <v>0</v>
      </c>
      <c r="K48" s="10">
        <f t="shared" si="3"/>
        <v>0</v>
      </c>
      <c r="L48" s="10">
        <v>18059</v>
      </c>
      <c r="M48" s="10">
        <f t="shared" si="4"/>
        <v>14.802459016393442</v>
      </c>
      <c r="N48" s="10">
        <v>214887</v>
      </c>
      <c r="O48" s="10">
        <f t="shared" si="5"/>
        <v>176.13688524590165</v>
      </c>
      <c r="P48" s="10">
        <v>10998</v>
      </c>
      <c r="Q48" s="10">
        <f t="shared" si="6"/>
        <v>9.0147540983606564</v>
      </c>
      <c r="R48" s="10">
        <v>247408</v>
      </c>
      <c r="S48" s="10">
        <f t="shared" si="7"/>
        <v>202.79344262295081</v>
      </c>
      <c r="T48" s="10">
        <v>70420</v>
      </c>
      <c r="U48" s="10">
        <f t="shared" si="8"/>
        <v>57.721311475409834</v>
      </c>
      <c r="V48" s="10">
        <v>0</v>
      </c>
      <c r="W48" s="10">
        <f t="shared" si="9"/>
        <v>0</v>
      </c>
      <c r="X48" s="10">
        <v>14653</v>
      </c>
      <c r="Y48" s="10">
        <f t="shared" si="10"/>
        <v>12.010655737704917</v>
      </c>
      <c r="Z48" s="11">
        <f t="shared" si="11"/>
        <v>1418675</v>
      </c>
      <c r="AA48" s="61">
        <f t="shared" si="12"/>
        <v>1162.8483606557377</v>
      </c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</row>
    <row r="49" spans="1:159" x14ac:dyDescent="0.2">
      <c r="A49" s="12">
        <v>47</v>
      </c>
      <c r="B49" s="13" t="s">
        <v>73</v>
      </c>
      <c r="C49" s="14">
        <v>3762</v>
      </c>
      <c r="D49" s="15">
        <v>0</v>
      </c>
      <c r="E49" s="15">
        <f t="shared" si="0"/>
        <v>0</v>
      </c>
      <c r="F49" s="15">
        <v>937152</v>
      </c>
      <c r="G49" s="15">
        <f t="shared" si="1"/>
        <v>249.11004784688996</v>
      </c>
      <c r="H49" s="15">
        <v>2796180</v>
      </c>
      <c r="I49" s="15">
        <f t="shared" si="2"/>
        <v>743.26953748006383</v>
      </c>
      <c r="J49" s="15">
        <v>138030</v>
      </c>
      <c r="K49" s="15">
        <f t="shared" si="3"/>
        <v>36.690590111642742</v>
      </c>
      <c r="L49" s="15">
        <v>100243</v>
      </c>
      <c r="M49" s="15">
        <f t="shared" si="4"/>
        <v>26.646198830409357</v>
      </c>
      <c r="N49" s="15">
        <v>1125276</v>
      </c>
      <c r="O49" s="15">
        <f t="shared" si="5"/>
        <v>299.11642743221688</v>
      </c>
      <c r="P49" s="15">
        <v>231710</v>
      </c>
      <c r="Q49" s="15">
        <f t="shared" si="6"/>
        <v>61.592238171185542</v>
      </c>
      <c r="R49" s="15">
        <v>782655</v>
      </c>
      <c r="S49" s="15">
        <f t="shared" si="7"/>
        <v>208.04226475279106</v>
      </c>
      <c r="T49" s="15">
        <v>227638</v>
      </c>
      <c r="U49" s="15">
        <f t="shared" si="8"/>
        <v>60.509835194045721</v>
      </c>
      <c r="V49" s="15">
        <v>85952</v>
      </c>
      <c r="W49" s="15">
        <f t="shared" si="9"/>
        <v>22.847421584263689</v>
      </c>
      <c r="X49" s="15">
        <v>248718</v>
      </c>
      <c r="Y49" s="15">
        <f t="shared" si="10"/>
        <v>66.113237639553432</v>
      </c>
      <c r="Z49" s="16">
        <f t="shared" si="11"/>
        <v>6673554</v>
      </c>
      <c r="AA49" s="62">
        <f t="shared" si="12"/>
        <v>1773.9377990430621</v>
      </c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</row>
    <row r="50" spans="1:159" x14ac:dyDescent="0.2">
      <c r="A50" s="12">
        <v>48</v>
      </c>
      <c r="B50" s="13" t="s">
        <v>74</v>
      </c>
      <c r="C50" s="14">
        <v>5981</v>
      </c>
      <c r="D50" s="15">
        <v>302431</v>
      </c>
      <c r="E50" s="15">
        <f t="shared" si="0"/>
        <v>50.565290085270021</v>
      </c>
      <c r="F50" s="15">
        <v>2238756</v>
      </c>
      <c r="G50" s="15">
        <f t="shared" si="1"/>
        <v>374.31131917739509</v>
      </c>
      <c r="H50" s="15">
        <v>122674</v>
      </c>
      <c r="I50" s="15">
        <f t="shared" si="2"/>
        <v>20.510616953686675</v>
      </c>
      <c r="J50" s="15">
        <v>0</v>
      </c>
      <c r="K50" s="15">
        <f t="shared" si="3"/>
        <v>0</v>
      </c>
      <c r="L50" s="15">
        <v>0</v>
      </c>
      <c r="M50" s="15">
        <f t="shared" si="4"/>
        <v>0</v>
      </c>
      <c r="N50" s="15">
        <v>1566091</v>
      </c>
      <c r="O50" s="15">
        <f t="shared" si="5"/>
        <v>261.84434041130248</v>
      </c>
      <c r="P50" s="15">
        <v>245559</v>
      </c>
      <c r="Q50" s="15">
        <f t="shared" si="6"/>
        <v>41.056512288914895</v>
      </c>
      <c r="R50" s="15">
        <v>1097602</v>
      </c>
      <c r="S50" s="15">
        <f t="shared" si="7"/>
        <v>183.51479685671293</v>
      </c>
      <c r="T50" s="15">
        <v>338057</v>
      </c>
      <c r="U50" s="15">
        <f t="shared" si="8"/>
        <v>56.521819093797021</v>
      </c>
      <c r="V50" s="15">
        <v>0</v>
      </c>
      <c r="W50" s="15">
        <f t="shared" si="9"/>
        <v>0</v>
      </c>
      <c r="X50" s="15">
        <v>352244</v>
      </c>
      <c r="Y50" s="15">
        <f t="shared" si="10"/>
        <v>58.893830463133256</v>
      </c>
      <c r="Z50" s="16">
        <f t="shared" si="11"/>
        <v>6263414</v>
      </c>
      <c r="AA50" s="62">
        <f t="shared" si="12"/>
        <v>1047.2185253302123</v>
      </c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</row>
    <row r="51" spans="1:159" x14ac:dyDescent="0.2">
      <c r="A51" s="12">
        <v>49</v>
      </c>
      <c r="B51" s="13" t="s">
        <v>75</v>
      </c>
      <c r="C51" s="14">
        <v>13886</v>
      </c>
      <c r="D51" s="15">
        <v>25</v>
      </c>
      <c r="E51" s="15">
        <f t="shared" si="0"/>
        <v>1.8003744778914013E-3</v>
      </c>
      <c r="F51" s="15">
        <v>2773936</v>
      </c>
      <c r="G51" s="15">
        <f t="shared" si="1"/>
        <v>199.76494310816651</v>
      </c>
      <c r="H51" s="15">
        <v>171153</v>
      </c>
      <c r="I51" s="15">
        <f t="shared" si="2"/>
        <v>12.325579720581882</v>
      </c>
      <c r="J51" s="15">
        <v>89801</v>
      </c>
      <c r="K51" s="15">
        <f t="shared" si="3"/>
        <v>6.4670171395650291</v>
      </c>
      <c r="L51" s="15">
        <v>180790</v>
      </c>
      <c r="M51" s="15">
        <f t="shared" si="4"/>
        <v>13.019588074319458</v>
      </c>
      <c r="N51" s="15">
        <v>1980946</v>
      </c>
      <c r="O51" s="15">
        <f t="shared" si="5"/>
        <v>142.65778481924241</v>
      </c>
      <c r="P51" s="15">
        <v>478986</v>
      </c>
      <c r="Q51" s="15">
        <f t="shared" si="6"/>
        <v>34.494166786691629</v>
      </c>
      <c r="R51" s="15">
        <v>2908793</v>
      </c>
      <c r="S51" s="15">
        <f t="shared" si="7"/>
        <v>209.47666714676652</v>
      </c>
      <c r="T51" s="15">
        <v>562626</v>
      </c>
      <c r="U51" s="15">
        <f t="shared" si="8"/>
        <v>40.517499639925106</v>
      </c>
      <c r="V51" s="15">
        <v>0</v>
      </c>
      <c r="W51" s="15">
        <f t="shared" si="9"/>
        <v>0</v>
      </c>
      <c r="X51" s="15">
        <v>1075350</v>
      </c>
      <c r="Y51" s="15">
        <f t="shared" si="10"/>
        <v>77.441307792020737</v>
      </c>
      <c r="Z51" s="16">
        <f t="shared" si="11"/>
        <v>10222406</v>
      </c>
      <c r="AA51" s="62">
        <f t="shared" si="12"/>
        <v>736.16635460175712</v>
      </c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</row>
    <row r="52" spans="1:159" x14ac:dyDescent="0.2">
      <c r="A52" s="17">
        <v>50</v>
      </c>
      <c r="B52" s="18" t="s">
        <v>76</v>
      </c>
      <c r="C52" s="19">
        <v>8159</v>
      </c>
      <c r="D52" s="20">
        <v>83393</v>
      </c>
      <c r="E52" s="20">
        <f t="shared" si="0"/>
        <v>10.22098296359848</v>
      </c>
      <c r="F52" s="20">
        <v>2288511</v>
      </c>
      <c r="G52" s="20">
        <f t="shared" si="1"/>
        <v>280.48915308248559</v>
      </c>
      <c r="H52" s="20">
        <v>46789</v>
      </c>
      <c r="I52" s="20">
        <f t="shared" si="2"/>
        <v>5.7346488540262284</v>
      </c>
      <c r="J52" s="20">
        <v>54600</v>
      </c>
      <c r="K52" s="20">
        <f t="shared" si="3"/>
        <v>6.6919965682068883</v>
      </c>
      <c r="L52" s="20">
        <v>61955</v>
      </c>
      <c r="M52" s="20">
        <f t="shared" si="4"/>
        <v>7.5934550802794458</v>
      </c>
      <c r="N52" s="20">
        <v>1320068</v>
      </c>
      <c r="O52" s="20">
        <f t="shared" si="5"/>
        <v>161.79286677288883</v>
      </c>
      <c r="P52" s="20">
        <v>246071</v>
      </c>
      <c r="Q52" s="20">
        <f t="shared" si="6"/>
        <v>30.159455815663684</v>
      </c>
      <c r="R52" s="20">
        <v>1567015</v>
      </c>
      <c r="S52" s="20">
        <f t="shared" si="7"/>
        <v>192.05968868733913</v>
      </c>
      <c r="T52" s="20">
        <v>316823</v>
      </c>
      <c r="U52" s="20">
        <f t="shared" si="8"/>
        <v>38.83110675327859</v>
      </c>
      <c r="V52" s="20">
        <v>0</v>
      </c>
      <c r="W52" s="20">
        <f t="shared" si="9"/>
        <v>0</v>
      </c>
      <c r="X52" s="20">
        <v>440460</v>
      </c>
      <c r="Y52" s="20">
        <f t="shared" si="10"/>
        <v>53.984556930996447</v>
      </c>
      <c r="Z52" s="21">
        <f t="shared" si="11"/>
        <v>6425685</v>
      </c>
      <c r="AA52" s="63">
        <f t="shared" si="12"/>
        <v>787.55791150876337</v>
      </c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</row>
    <row r="53" spans="1:159" x14ac:dyDescent="0.2">
      <c r="A53" s="7">
        <v>51</v>
      </c>
      <c r="B53" s="8" t="s">
        <v>77</v>
      </c>
      <c r="C53" s="9">
        <v>8707</v>
      </c>
      <c r="D53" s="10">
        <v>258632</v>
      </c>
      <c r="E53" s="10">
        <f t="shared" si="0"/>
        <v>29.703916389112209</v>
      </c>
      <c r="F53" s="10">
        <v>2138868</v>
      </c>
      <c r="G53" s="10">
        <f t="shared" si="1"/>
        <v>245.64924773171012</v>
      </c>
      <c r="H53" s="10">
        <v>823274</v>
      </c>
      <c r="I53" s="10">
        <f t="shared" si="2"/>
        <v>94.553118180774092</v>
      </c>
      <c r="J53" s="10">
        <v>25940</v>
      </c>
      <c r="K53" s="10">
        <f t="shared" si="3"/>
        <v>2.9792121281727346</v>
      </c>
      <c r="L53" s="10">
        <v>122069</v>
      </c>
      <c r="M53" s="10">
        <f t="shared" si="4"/>
        <v>14.01963937062134</v>
      </c>
      <c r="N53" s="10">
        <v>2157881</v>
      </c>
      <c r="O53" s="10">
        <f t="shared" si="5"/>
        <v>247.83289307453774</v>
      </c>
      <c r="P53" s="10">
        <v>158914</v>
      </c>
      <c r="Q53" s="10">
        <f t="shared" si="6"/>
        <v>18.251292063856667</v>
      </c>
      <c r="R53" s="10">
        <v>1731219</v>
      </c>
      <c r="S53" s="10">
        <f t="shared" si="7"/>
        <v>198.83071092224648</v>
      </c>
      <c r="T53" s="10">
        <v>421077</v>
      </c>
      <c r="U53" s="10">
        <f t="shared" si="8"/>
        <v>48.360744228781442</v>
      </c>
      <c r="V53" s="10">
        <v>53459</v>
      </c>
      <c r="W53" s="10">
        <f t="shared" si="9"/>
        <v>6.1397725967612269</v>
      </c>
      <c r="X53" s="10">
        <v>131215</v>
      </c>
      <c r="Y53" s="10">
        <f t="shared" si="10"/>
        <v>15.070058573561502</v>
      </c>
      <c r="Z53" s="11">
        <f t="shared" si="11"/>
        <v>8022548</v>
      </c>
      <c r="AA53" s="61">
        <f t="shared" si="12"/>
        <v>921.39060526013554</v>
      </c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</row>
    <row r="54" spans="1:159" x14ac:dyDescent="0.2">
      <c r="A54" s="12">
        <v>52</v>
      </c>
      <c r="B54" s="13" t="s">
        <v>78</v>
      </c>
      <c r="C54" s="14">
        <v>38270</v>
      </c>
      <c r="D54" s="15">
        <v>0</v>
      </c>
      <c r="E54" s="15">
        <f t="shared" si="0"/>
        <v>0</v>
      </c>
      <c r="F54" s="15">
        <v>8103358</v>
      </c>
      <c r="G54" s="15">
        <f t="shared" si="1"/>
        <v>211.74178207473216</v>
      </c>
      <c r="H54" s="15">
        <v>0</v>
      </c>
      <c r="I54" s="15">
        <f t="shared" si="2"/>
        <v>0</v>
      </c>
      <c r="J54" s="15">
        <v>205932</v>
      </c>
      <c r="K54" s="15">
        <f t="shared" si="3"/>
        <v>5.3810295270446824</v>
      </c>
      <c r="L54" s="15">
        <v>222312</v>
      </c>
      <c r="M54" s="15">
        <f t="shared" si="4"/>
        <v>5.8090410243010187</v>
      </c>
      <c r="N54" s="15">
        <v>7389060</v>
      </c>
      <c r="O54" s="15">
        <f t="shared" si="5"/>
        <v>193.077083877711</v>
      </c>
      <c r="P54" s="15">
        <v>14358</v>
      </c>
      <c r="Q54" s="15">
        <f t="shared" si="6"/>
        <v>0.37517637836425399</v>
      </c>
      <c r="R54" s="15">
        <v>4133313</v>
      </c>
      <c r="S54" s="15">
        <f t="shared" si="7"/>
        <v>108.00399790958976</v>
      </c>
      <c r="T54" s="15">
        <v>1542015</v>
      </c>
      <c r="U54" s="15">
        <f t="shared" si="8"/>
        <v>40.293049385941991</v>
      </c>
      <c r="V54" s="15">
        <v>206828</v>
      </c>
      <c r="W54" s="15">
        <f t="shared" si="9"/>
        <v>5.4044421217663965</v>
      </c>
      <c r="X54" s="15">
        <v>712654</v>
      </c>
      <c r="Y54" s="15">
        <f t="shared" si="10"/>
        <v>18.621740266527308</v>
      </c>
      <c r="Z54" s="16">
        <f t="shared" si="11"/>
        <v>22529830</v>
      </c>
      <c r="AA54" s="62">
        <f t="shared" si="12"/>
        <v>588.70734256597859</v>
      </c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</row>
    <row r="55" spans="1:159" x14ac:dyDescent="0.2">
      <c r="A55" s="12">
        <v>53</v>
      </c>
      <c r="B55" s="13" t="s">
        <v>79</v>
      </c>
      <c r="C55" s="14">
        <v>19374</v>
      </c>
      <c r="D55" s="15">
        <v>18794</v>
      </c>
      <c r="E55" s="15">
        <f t="shared" si="0"/>
        <v>0.97006297099205119</v>
      </c>
      <c r="F55" s="15">
        <v>3644196</v>
      </c>
      <c r="G55" s="15">
        <f t="shared" si="1"/>
        <v>188.09724372870858</v>
      </c>
      <c r="H55" s="15">
        <v>3907865</v>
      </c>
      <c r="I55" s="15">
        <f t="shared" si="2"/>
        <v>201.70666873128937</v>
      </c>
      <c r="J55" s="15">
        <v>159100</v>
      </c>
      <c r="K55" s="15">
        <f t="shared" si="3"/>
        <v>8.212036750283886</v>
      </c>
      <c r="L55" s="15">
        <v>169358</v>
      </c>
      <c r="M55" s="15">
        <f t="shared" si="4"/>
        <v>8.7415092391865379</v>
      </c>
      <c r="N55" s="15">
        <v>2897575</v>
      </c>
      <c r="O55" s="15">
        <f t="shared" si="5"/>
        <v>149.5599772891504</v>
      </c>
      <c r="P55" s="15">
        <v>579265</v>
      </c>
      <c r="Q55" s="15">
        <f t="shared" si="6"/>
        <v>29.89909156601631</v>
      </c>
      <c r="R55" s="15">
        <v>3355343</v>
      </c>
      <c r="S55" s="15">
        <f t="shared" si="7"/>
        <v>173.18793228037575</v>
      </c>
      <c r="T55" s="15">
        <v>652458</v>
      </c>
      <c r="U55" s="15">
        <f t="shared" si="8"/>
        <v>33.676989780117687</v>
      </c>
      <c r="V55" s="15">
        <v>483</v>
      </c>
      <c r="W55" s="15">
        <f t="shared" si="9"/>
        <v>2.4930318984205637E-2</v>
      </c>
      <c r="X55" s="15">
        <v>1391933</v>
      </c>
      <c r="Y55" s="15">
        <f t="shared" si="10"/>
        <v>71.845411376071027</v>
      </c>
      <c r="Z55" s="16">
        <f t="shared" si="11"/>
        <v>16776370</v>
      </c>
      <c r="AA55" s="62">
        <f t="shared" si="12"/>
        <v>865.92185403117583</v>
      </c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</row>
    <row r="56" spans="1:159" x14ac:dyDescent="0.2">
      <c r="A56" s="12">
        <v>54</v>
      </c>
      <c r="B56" s="13" t="s">
        <v>80</v>
      </c>
      <c r="C56" s="14">
        <v>592</v>
      </c>
      <c r="D56" s="15">
        <v>2468</v>
      </c>
      <c r="E56" s="15">
        <f t="shared" si="0"/>
        <v>4.1689189189189193</v>
      </c>
      <c r="F56" s="15">
        <v>486107</v>
      </c>
      <c r="G56" s="15">
        <f t="shared" si="1"/>
        <v>821.12668918918916</v>
      </c>
      <c r="H56" s="15">
        <v>53651</v>
      </c>
      <c r="I56" s="15">
        <f t="shared" si="2"/>
        <v>90.626689189189193</v>
      </c>
      <c r="J56" s="15">
        <v>17940</v>
      </c>
      <c r="K56" s="15">
        <f t="shared" si="3"/>
        <v>30.304054054054053</v>
      </c>
      <c r="L56" s="15">
        <v>23877</v>
      </c>
      <c r="M56" s="15">
        <f t="shared" si="4"/>
        <v>40.332770270270274</v>
      </c>
      <c r="N56" s="15">
        <v>174606</v>
      </c>
      <c r="O56" s="15">
        <f t="shared" si="5"/>
        <v>294.94256756756755</v>
      </c>
      <c r="P56" s="15">
        <v>47449</v>
      </c>
      <c r="Q56" s="15">
        <f t="shared" si="6"/>
        <v>80.150337837837839</v>
      </c>
      <c r="R56" s="15">
        <v>168000</v>
      </c>
      <c r="S56" s="15">
        <f t="shared" si="7"/>
        <v>283.7837837837838</v>
      </c>
      <c r="T56" s="15">
        <v>46584</v>
      </c>
      <c r="U56" s="15">
        <f t="shared" si="8"/>
        <v>78.689189189189193</v>
      </c>
      <c r="V56" s="15">
        <v>316</v>
      </c>
      <c r="W56" s="15">
        <f t="shared" si="9"/>
        <v>0.53378378378378377</v>
      </c>
      <c r="X56" s="15">
        <v>8996</v>
      </c>
      <c r="Y56" s="15">
        <f t="shared" si="10"/>
        <v>15.195945945945946</v>
      </c>
      <c r="Z56" s="16">
        <f t="shared" si="11"/>
        <v>1029994</v>
      </c>
      <c r="AA56" s="62">
        <f t="shared" si="12"/>
        <v>1739.8547297297298</v>
      </c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</row>
    <row r="57" spans="1:159" x14ac:dyDescent="0.2">
      <c r="A57" s="17">
        <v>55</v>
      </c>
      <c r="B57" s="18" t="s">
        <v>81</v>
      </c>
      <c r="C57" s="19">
        <v>17917</v>
      </c>
      <c r="D57" s="20">
        <v>809166</v>
      </c>
      <c r="E57" s="20">
        <f t="shared" si="0"/>
        <v>45.161913266729918</v>
      </c>
      <c r="F57" s="20">
        <v>2613984</v>
      </c>
      <c r="G57" s="20">
        <f t="shared" si="1"/>
        <v>145.89406708712397</v>
      </c>
      <c r="H57" s="20">
        <v>1117426</v>
      </c>
      <c r="I57" s="20">
        <f t="shared" si="2"/>
        <v>62.366802478093433</v>
      </c>
      <c r="J57" s="20">
        <v>0</v>
      </c>
      <c r="K57" s="20">
        <f t="shared" si="3"/>
        <v>0</v>
      </c>
      <c r="L57" s="20">
        <v>209411</v>
      </c>
      <c r="M57" s="20">
        <f t="shared" si="4"/>
        <v>11.687838365797846</v>
      </c>
      <c r="N57" s="20">
        <v>2379116</v>
      </c>
      <c r="O57" s="20">
        <f t="shared" si="5"/>
        <v>132.78539934140761</v>
      </c>
      <c r="P57" s="20">
        <v>240302</v>
      </c>
      <c r="Q57" s="20">
        <f t="shared" si="6"/>
        <v>13.411955126416252</v>
      </c>
      <c r="R57" s="20">
        <v>2670595</v>
      </c>
      <c r="S57" s="20">
        <f t="shared" si="7"/>
        <v>149.05369202433442</v>
      </c>
      <c r="T57" s="20">
        <v>691399</v>
      </c>
      <c r="U57" s="20">
        <f t="shared" si="8"/>
        <v>38.588993693140594</v>
      </c>
      <c r="V57" s="20">
        <v>16449</v>
      </c>
      <c r="W57" s="20">
        <f t="shared" si="9"/>
        <v>0.91806664062063958</v>
      </c>
      <c r="X57" s="20">
        <v>903193</v>
      </c>
      <c r="Y57" s="20">
        <f t="shared" si="10"/>
        <v>50.40983423564213</v>
      </c>
      <c r="Z57" s="21">
        <f t="shared" si="11"/>
        <v>11651041</v>
      </c>
      <c r="AA57" s="63">
        <f t="shared" si="12"/>
        <v>650.2785622593068</v>
      </c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</row>
    <row r="58" spans="1:159" x14ac:dyDescent="0.2">
      <c r="A58" s="7">
        <v>56</v>
      </c>
      <c r="B58" s="8" t="s">
        <v>82</v>
      </c>
      <c r="C58" s="9">
        <v>2113</v>
      </c>
      <c r="D58" s="10">
        <v>19699</v>
      </c>
      <c r="E58" s="10">
        <f t="shared" si="0"/>
        <v>9.3227638428774249</v>
      </c>
      <c r="F58" s="10">
        <v>466076</v>
      </c>
      <c r="G58" s="10">
        <f t="shared" si="1"/>
        <v>220.57548509228585</v>
      </c>
      <c r="H58" s="10">
        <v>502287</v>
      </c>
      <c r="I58" s="10">
        <f t="shared" si="2"/>
        <v>237.71273071462375</v>
      </c>
      <c r="J58" s="10">
        <v>17892</v>
      </c>
      <c r="K58" s="10">
        <f t="shared" si="3"/>
        <v>8.4675816374822528</v>
      </c>
      <c r="L58" s="10">
        <v>36529</v>
      </c>
      <c r="M58" s="10">
        <f t="shared" si="4"/>
        <v>17.287742546142926</v>
      </c>
      <c r="N58" s="10">
        <v>313199</v>
      </c>
      <c r="O58" s="10">
        <f t="shared" si="5"/>
        <v>148.22479886417415</v>
      </c>
      <c r="P58" s="10">
        <v>301698</v>
      </c>
      <c r="Q58" s="10">
        <f t="shared" si="6"/>
        <v>142.78182678655941</v>
      </c>
      <c r="R58" s="10">
        <v>544039</v>
      </c>
      <c r="S58" s="10">
        <f t="shared" si="7"/>
        <v>257.47231424514905</v>
      </c>
      <c r="T58" s="10">
        <v>4741</v>
      </c>
      <c r="U58" s="10">
        <f t="shared" si="8"/>
        <v>2.2437292948414576</v>
      </c>
      <c r="V58" s="10">
        <v>2749</v>
      </c>
      <c r="W58" s="10">
        <f t="shared" si="9"/>
        <v>1.3009938476100331</v>
      </c>
      <c r="X58" s="10">
        <v>111568</v>
      </c>
      <c r="Y58" s="10">
        <f t="shared" si="10"/>
        <v>52.800757217226689</v>
      </c>
      <c r="Z58" s="11">
        <f t="shared" si="11"/>
        <v>2320477</v>
      </c>
      <c r="AA58" s="61">
        <f t="shared" si="12"/>
        <v>1098.190724088973</v>
      </c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</row>
    <row r="59" spans="1:159" x14ac:dyDescent="0.2">
      <c r="A59" s="12">
        <v>57</v>
      </c>
      <c r="B59" s="13" t="s">
        <v>83</v>
      </c>
      <c r="C59" s="14">
        <v>9620</v>
      </c>
      <c r="D59" s="15">
        <v>410451</v>
      </c>
      <c r="E59" s="15">
        <f t="shared" si="0"/>
        <v>42.666424116424118</v>
      </c>
      <c r="F59" s="15">
        <v>1246458</v>
      </c>
      <c r="G59" s="15">
        <f t="shared" si="1"/>
        <v>129.56943866943868</v>
      </c>
      <c r="H59" s="15">
        <v>765393</v>
      </c>
      <c r="I59" s="15">
        <f t="shared" si="2"/>
        <v>79.56268191268191</v>
      </c>
      <c r="J59" s="15">
        <v>45612</v>
      </c>
      <c r="K59" s="15">
        <f t="shared" si="3"/>
        <v>4.7413721413721417</v>
      </c>
      <c r="L59" s="15">
        <v>0</v>
      </c>
      <c r="M59" s="15">
        <f t="shared" si="4"/>
        <v>0</v>
      </c>
      <c r="N59" s="15">
        <v>2164252</v>
      </c>
      <c r="O59" s="15">
        <f t="shared" si="5"/>
        <v>224.97422037422038</v>
      </c>
      <c r="P59" s="15">
        <v>389261</v>
      </c>
      <c r="Q59" s="15">
        <f t="shared" si="6"/>
        <v>40.463721413721416</v>
      </c>
      <c r="R59" s="15">
        <v>1913646</v>
      </c>
      <c r="S59" s="15">
        <f t="shared" si="7"/>
        <v>198.92370062370063</v>
      </c>
      <c r="T59" s="15">
        <v>347096</v>
      </c>
      <c r="U59" s="15">
        <f t="shared" si="8"/>
        <v>36.080665280665279</v>
      </c>
      <c r="V59" s="15">
        <v>69440</v>
      </c>
      <c r="W59" s="15">
        <f t="shared" si="9"/>
        <v>7.2182952182952187</v>
      </c>
      <c r="X59" s="15">
        <v>470443</v>
      </c>
      <c r="Y59" s="15">
        <f t="shared" si="10"/>
        <v>48.902598752598756</v>
      </c>
      <c r="Z59" s="16">
        <f t="shared" si="11"/>
        <v>7822052</v>
      </c>
      <c r="AA59" s="62">
        <f t="shared" si="12"/>
        <v>813.10311850311848</v>
      </c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</row>
    <row r="60" spans="1:159" x14ac:dyDescent="0.2">
      <c r="A60" s="12">
        <v>58</v>
      </c>
      <c r="B60" s="13" t="s">
        <v>84</v>
      </c>
      <c r="C60" s="14">
        <v>8882</v>
      </c>
      <c r="D60" s="15">
        <v>6316</v>
      </c>
      <c r="E60" s="15">
        <f t="shared" si="0"/>
        <v>0.71110110335510024</v>
      </c>
      <c r="F60" s="15">
        <v>4922254</v>
      </c>
      <c r="G60" s="15">
        <f t="shared" si="1"/>
        <v>554.18306687682957</v>
      </c>
      <c r="H60" s="15">
        <v>183299</v>
      </c>
      <c r="I60" s="15">
        <f t="shared" si="2"/>
        <v>20.637131276739474</v>
      </c>
      <c r="J60" s="15">
        <v>0</v>
      </c>
      <c r="K60" s="15">
        <f t="shared" si="3"/>
        <v>0</v>
      </c>
      <c r="L60" s="15">
        <v>33056</v>
      </c>
      <c r="M60" s="15">
        <f t="shared" si="4"/>
        <v>3.7216843053366357</v>
      </c>
      <c r="N60" s="15">
        <v>1666013</v>
      </c>
      <c r="O60" s="15">
        <f t="shared" si="5"/>
        <v>187.57183066876829</v>
      </c>
      <c r="P60" s="15">
        <v>231367</v>
      </c>
      <c r="Q60" s="15">
        <f t="shared" si="6"/>
        <v>26.048975455978383</v>
      </c>
      <c r="R60" s="15">
        <v>1543231</v>
      </c>
      <c r="S60" s="15">
        <f t="shared" si="7"/>
        <v>173.74814231029046</v>
      </c>
      <c r="T60" s="15">
        <v>364806</v>
      </c>
      <c r="U60" s="15">
        <f t="shared" si="8"/>
        <v>41.072506192299031</v>
      </c>
      <c r="V60" s="15">
        <v>96670</v>
      </c>
      <c r="W60" s="15">
        <f t="shared" si="9"/>
        <v>10.883809952713353</v>
      </c>
      <c r="X60" s="15">
        <v>200863</v>
      </c>
      <c r="Y60" s="15">
        <f t="shared" si="10"/>
        <v>22.61461382571493</v>
      </c>
      <c r="Z60" s="16">
        <f t="shared" si="11"/>
        <v>9247875</v>
      </c>
      <c r="AA60" s="62">
        <f t="shared" si="12"/>
        <v>1041.1928619680252</v>
      </c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</row>
    <row r="61" spans="1:159" x14ac:dyDescent="0.2">
      <c r="A61" s="12">
        <v>59</v>
      </c>
      <c r="B61" s="13" t="s">
        <v>85</v>
      </c>
      <c r="C61" s="14">
        <v>5261</v>
      </c>
      <c r="D61" s="15">
        <v>18925</v>
      </c>
      <c r="E61" s="15">
        <f t="shared" si="0"/>
        <v>3.5972248621934995</v>
      </c>
      <c r="F61" s="15">
        <v>1478259</v>
      </c>
      <c r="G61" s="15">
        <f t="shared" si="1"/>
        <v>280.98441360957992</v>
      </c>
      <c r="H61" s="15">
        <v>13706</v>
      </c>
      <c r="I61" s="15">
        <f t="shared" si="2"/>
        <v>2.6052081353354875</v>
      </c>
      <c r="J61" s="15">
        <v>47062</v>
      </c>
      <c r="K61" s="15">
        <f t="shared" si="3"/>
        <v>8.9454476335297475</v>
      </c>
      <c r="L61" s="15">
        <v>90590</v>
      </c>
      <c r="M61" s="15">
        <f t="shared" si="4"/>
        <v>17.21915985554077</v>
      </c>
      <c r="N61" s="15">
        <v>734337</v>
      </c>
      <c r="O61" s="15">
        <f t="shared" si="5"/>
        <v>139.58125831590954</v>
      </c>
      <c r="P61" s="15">
        <v>10765</v>
      </c>
      <c r="Q61" s="15">
        <f t="shared" si="6"/>
        <v>2.0461889374643603</v>
      </c>
      <c r="R61" s="15">
        <v>1329616</v>
      </c>
      <c r="S61" s="15">
        <f t="shared" si="7"/>
        <v>252.73065957042388</v>
      </c>
      <c r="T61" s="15">
        <v>316651</v>
      </c>
      <c r="U61" s="15">
        <f t="shared" si="8"/>
        <v>60.188367230564531</v>
      </c>
      <c r="V61" s="15">
        <v>0</v>
      </c>
      <c r="W61" s="15">
        <f t="shared" si="9"/>
        <v>0</v>
      </c>
      <c r="X61" s="15">
        <v>426489</v>
      </c>
      <c r="Y61" s="15">
        <f t="shared" si="10"/>
        <v>81.066147120319329</v>
      </c>
      <c r="Z61" s="16">
        <f t="shared" si="11"/>
        <v>4466400</v>
      </c>
      <c r="AA61" s="62">
        <f t="shared" si="12"/>
        <v>848.96407527086103</v>
      </c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</row>
    <row r="62" spans="1:159" x14ac:dyDescent="0.2">
      <c r="A62" s="17">
        <v>60</v>
      </c>
      <c r="B62" s="18" t="s">
        <v>86</v>
      </c>
      <c r="C62" s="19">
        <v>6306</v>
      </c>
      <c r="D62" s="20">
        <v>0</v>
      </c>
      <c r="E62" s="20">
        <f t="shared" si="0"/>
        <v>0</v>
      </c>
      <c r="F62" s="20">
        <v>2083437</v>
      </c>
      <c r="G62" s="20">
        <f t="shared" si="1"/>
        <v>330.38962892483352</v>
      </c>
      <c r="H62" s="20">
        <v>4351</v>
      </c>
      <c r="I62" s="20">
        <f t="shared" si="2"/>
        <v>0.68997779892166189</v>
      </c>
      <c r="J62" s="20">
        <v>17660</v>
      </c>
      <c r="K62" s="20">
        <f t="shared" si="3"/>
        <v>2.8005074532191565</v>
      </c>
      <c r="L62" s="20">
        <v>205720</v>
      </c>
      <c r="M62" s="20">
        <f t="shared" si="4"/>
        <v>32.62289882651443</v>
      </c>
      <c r="N62" s="20">
        <v>1489284</v>
      </c>
      <c r="O62" s="20">
        <f t="shared" si="5"/>
        <v>236.16936251189344</v>
      </c>
      <c r="P62" s="20">
        <v>262295</v>
      </c>
      <c r="Q62" s="20">
        <f t="shared" si="6"/>
        <v>41.594513162067869</v>
      </c>
      <c r="R62" s="20">
        <v>1472115</v>
      </c>
      <c r="S62" s="20">
        <f t="shared" si="7"/>
        <v>233.44671741198857</v>
      </c>
      <c r="T62" s="20">
        <v>282584</v>
      </c>
      <c r="U62" s="20">
        <f t="shared" si="8"/>
        <v>44.811925150650175</v>
      </c>
      <c r="V62" s="20">
        <v>46634</v>
      </c>
      <c r="W62" s="20">
        <f t="shared" si="9"/>
        <v>7.3951791944180147</v>
      </c>
      <c r="X62" s="20">
        <v>363048</v>
      </c>
      <c r="Y62" s="20">
        <f t="shared" si="10"/>
        <v>57.571836346336823</v>
      </c>
      <c r="Z62" s="21">
        <f t="shared" si="11"/>
        <v>6227128</v>
      </c>
      <c r="AA62" s="63">
        <f t="shared" si="12"/>
        <v>987.49254678084367</v>
      </c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</row>
    <row r="63" spans="1:159" x14ac:dyDescent="0.2">
      <c r="A63" s="7">
        <v>61</v>
      </c>
      <c r="B63" s="8" t="s">
        <v>87</v>
      </c>
      <c r="C63" s="9">
        <v>3886</v>
      </c>
      <c r="D63" s="10">
        <v>187</v>
      </c>
      <c r="E63" s="10">
        <f t="shared" si="0"/>
        <v>4.8121461657231086E-2</v>
      </c>
      <c r="F63" s="10">
        <v>1134258</v>
      </c>
      <c r="G63" s="10">
        <f t="shared" si="1"/>
        <v>291.88317035512097</v>
      </c>
      <c r="H63" s="10">
        <v>581063</v>
      </c>
      <c r="I63" s="10">
        <f t="shared" si="2"/>
        <v>149.5272774060731</v>
      </c>
      <c r="J63" s="10">
        <v>0</v>
      </c>
      <c r="K63" s="10">
        <f t="shared" si="3"/>
        <v>0</v>
      </c>
      <c r="L63" s="10">
        <v>57186</v>
      </c>
      <c r="M63" s="10">
        <f t="shared" si="4"/>
        <v>14.715903242408647</v>
      </c>
      <c r="N63" s="10">
        <v>789210</v>
      </c>
      <c r="O63" s="10">
        <f t="shared" si="5"/>
        <v>203.0905815748842</v>
      </c>
      <c r="P63" s="10">
        <v>15070</v>
      </c>
      <c r="Q63" s="10">
        <f t="shared" si="6"/>
        <v>3.8780236747297994</v>
      </c>
      <c r="R63" s="10">
        <v>775965</v>
      </c>
      <c r="S63" s="10">
        <f t="shared" si="7"/>
        <v>199.68219248584663</v>
      </c>
      <c r="T63" s="10">
        <v>209671</v>
      </c>
      <c r="U63" s="10">
        <f t="shared" si="8"/>
        <v>53.955481214616569</v>
      </c>
      <c r="V63" s="10">
        <v>0</v>
      </c>
      <c r="W63" s="10">
        <f t="shared" si="9"/>
        <v>0</v>
      </c>
      <c r="X63" s="10">
        <v>84818</v>
      </c>
      <c r="Y63" s="10">
        <f t="shared" si="10"/>
        <v>21.826556870818322</v>
      </c>
      <c r="Z63" s="11">
        <f t="shared" si="11"/>
        <v>3647428</v>
      </c>
      <c r="AA63" s="61">
        <f t="shared" si="12"/>
        <v>938.60730828615544</v>
      </c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</row>
    <row r="64" spans="1:159" x14ac:dyDescent="0.2">
      <c r="A64" s="12">
        <v>62</v>
      </c>
      <c r="B64" s="13" t="s">
        <v>88</v>
      </c>
      <c r="C64" s="14">
        <v>2101</v>
      </c>
      <c r="D64" s="15">
        <v>28757</v>
      </c>
      <c r="E64" s="15">
        <f t="shared" si="0"/>
        <v>13.687291765825798</v>
      </c>
      <c r="F64" s="15">
        <v>754498</v>
      </c>
      <c r="G64" s="15">
        <f t="shared" si="1"/>
        <v>359.11375535459302</v>
      </c>
      <c r="H64" s="15">
        <v>746026</v>
      </c>
      <c r="I64" s="15">
        <f t="shared" si="2"/>
        <v>355.08138981437412</v>
      </c>
      <c r="J64" s="15">
        <v>0</v>
      </c>
      <c r="K64" s="15">
        <f t="shared" si="3"/>
        <v>0</v>
      </c>
      <c r="L64" s="15">
        <v>52518</v>
      </c>
      <c r="M64" s="15">
        <f t="shared" si="4"/>
        <v>24.996668253212757</v>
      </c>
      <c r="N64" s="15">
        <v>278523</v>
      </c>
      <c r="O64" s="15">
        <f t="shared" si="5"/>
        <v>132.56687291765826</v>
      </c>
      <c r="P64" s="15">
        <v>76664</v>
      </c>
      <c r="Q64" s="15">
        <f t="shared" si="6"/>
        <v>36.489290813898144</v>
      </c>
      <c r="R64" s="15">
        <v>442377</v>
      </c>
      <c r="S64" s="15">
        <f t="shared" si="7"/>
        <v>210.55544978581628</v>
      </c>
      <c r="T64" s="15">
        <v>106597</v>
      </c>
      <c r="U64" s="15">
        <f t="shared" si="8"/>
        <v>50.736316039980963</v>
      </c>
      <c r="V64" s="15">
        <v>0</v>
      </c>
      <c r="W64" s="15">
        <f t="shared" si="9"/>
        <v>0</v>
      </c>
      <c r="X64" s="15">
        <v>139339</v>
      </c>
      <c r="Y64" s="15">
        <f t="shared" si="10"/>
        <v>66.320323655402191</v>
      </c>
      <c r="Z64" s="16">
        <f t="shared" si="11"/>
        <v>2625299</v>
      </c>
      <c r="AA64" s="62">
        <f t="shared" si="12"/>
        <v>1249.5473584007616</v>
      </c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</row>
    <row r="65" spans="1:159" x14ac:dyDescent="0.2">
      <c r="A65" s="12">
        <v>63</v>
      </c>
      <c r="B65" s="13" t="s">
        <v>89</v>
      </c>
      <c r="C65" s="14">
        <v>2171</v>
      </c>
      <c r="D65" s="15">
        <v>0</v>
      </c>
      <c r="E65" s="15">
        <f t="shared" si="0"/>
        <v>0</v>
      </c>
      <c r="F65" s="15">
        <v>665158</v>
      </c>
      <c r="G65" s="15">
        <f t="shared" si="1"/>
        <v>306.38323353293413</v>
      </c>
      <c r="H65" s="15">
        <v>105442</v>
      </c>
      <c r="I65" s="15">
        <f t="shared" si="2"/>
        <v>48.568401658222015</v>
      </c>
      <c r="J65" s="15">
        <v>0</v>
      </c>
      <c r="K65" s="15">
        <f t="shared" si="3"/>
        <v>0</v>
      </c>
      <c r="L65" s="15">
        <v>41543</v>
      </c>
      <c r="M65" s="15">
        <f t="shared" si="4"/>
        <v>19.135421464762782</v>
      </c>
      <c r="N65" s="15">
        <v>511041</v>
      </c>
      <c r="O65" s="15">
        <f t="shared" si="5"/>
        <v>235.39428834638414</v>
      </c>
      <c r="P65" s="15">
        <v>62029</v>
      </c>
      <c r="Q65" s="15">
        <f t="shared" si="6"/>
        <v>28.571625978811607</v>
      </c>
      <c r="R65" s="15">
        <v>266495</v>
      </c>
      <c r="S65" s="15">
        <f t="shared" si="7"/>
        <v>122.75218793182864</v>
      </c>
      <c r="T65" s="15">
        <v>79069</v>
      </c>
      <c r="U65" s="15">
        <f t="shared" si="8"/>
        <v>36.420543528327961</v>
      </c>
      <c r="V65" s="15">
        <v>748</v>
      </c>
      <c r="W65" s="15">
        <f t="shared" si="9"/>
        <v>0.34454168585905115</v>
      </c>
      <c r="X65" s="15">
        <v>293590</v>
      </c>
      <c r="Y65" s="15">
        <f t="shared" si="10"/>
        <v>135.23261169967756</v>
      </c>
      <c r="Z65" s="16">
        <f t="shared" si="11"/>
        <v>2025115</v>
      </c>
      <c r="AA65" s="62">
        <f t="shared" si="12"/>
        <v>932.8028558268079</v>
      </c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</row>
    <row r="66" spans="1:159" x14ac:dyDescent="0.2">
      <c r="A66" s="12">
        <v>64</v>
      </c>
      <c r="B66" s="13" t="s">
        <v>90</v>
      </c>
      <c r="C66" s="14">
        <v>2393</v>
      </c>
      <c r="D66" s="15">
        <v>0</v>
      </c>
      <c r="E66" s="15">
        <f t="shared" si="0"/>
        <v>0</v>
      </c>
      <c r="F66" s="15">
        <v>454655</v>
      </c>
      <c r="G66" s="15">
        <f t="shared" si="1"/>
        <v>189.99373171750941</v>
      </c>
      <c r="H66" s="15">
        <v>411518</v>
      </c>
      <c r="I66" s="15">
        <f t="shared" si="2"/>
        <v>171.96740493104889</v>
      </c>
      <c r="J66" s="15">
        <v>17954</v>
      </c>
      <c r="K66" s="15">
        <f t="shared" si="3"/>
        <v>7.5027162557459253</v>
      </c>
      <c r="L66" s="15">
        <v>51441</v>
      </c>
      <c r="M66" s="15">
        <f t="shared" si="4"/>
        <v>21.496447973255329</v>
      </c>
      <c r="N66" s="15">
        <v>618266</v>
      </c>
      <c r="O66" s="15">
        <f t="shared" si="5"/>
        <v>258.36439615545339</v>
      </c>
      <c r="P66" s="15">
        <v>66548</v>
      </c>
      <c r="Q66" s="15">
        <f t="shared" si="6"/>
        <v>27.809444212285833</v>
      </c>
      <c r="R66" s="15">
        <v>602267</v>
      </c>
      <c r="S66" s="15">
        <f t="shared" si="7"/>
        <v>251.67864605098202</v>
      </c>
      <c r="T66" s="15">
        <v>107298</v>
      </c>
      <c r="U66" s="15">
        <f t="shared" si="8"/>
        <v>44.838278311742584</v>
      </c>
      <c r="V66" s="15">
        <v>23612</v>
      </c>
      <c r="W66" s="15">
        <f t="shared" si="9"/>
        <v>9.8671124111993311</v>
      </c>
      <c r="X66" s="15">
        <v>71511</v>
      </c>
      <c r="Y66" s="15">
        <f t="shared" si="10"/>
        <v>29.883409945674885</v>
      </c>
      <c r="Z66" s="16">
        <f t="shared" si="11"/>
        <v>2425070</v>
      </c>
      <c r="AA66" s="62">
        <f t="shared" si="12"/>
        <v>1013.4015879648977</v>
      </c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</row>
    <row r="67" spans="1:159" x14ac:dyDescent="0.2">
      <c r="A67" s="17">
        <v>65</v>
      </c>
      <c r="B67" s="18" t="s">
        <v>91</v>
      </c>
      <c r="C67" s="19">
        <v>8350</v>
      </c>
      <c r="D67" s="20">
        <v>457603</v>
      </c>
      <c r="E67" s="20">
        <f t="shared" si="0"/>
        <v>54.802754491017964</v>
      </c>
      <c r="F67" s="20">
        <v>2409120</v>
      </c>
      <c r="G67" s="20">
        <f t="shared" si="1"/>
        <v>288.5173652694611</v>
      </c>
      <c r="H67" s="20">
        <v>709403</v>
      </c>
      <c r="I67" s="20">
        <f t="shared" si="2"/>
        <v>84.958443113772461</v>
      </c>
      <c r="J67" s="20">
        <v>81669</v>
      </c>
      <c r="K67" s="20">
        <f t="shared" si="3"/>
        <v>9.7807185628742523</v>
      </c>
      <c r="L67" s="20">
        <v>186395</v>
      </c>
      <c r="M67" s="20">
        <f t="shared" si="4"/>
        <v>22.322754491017964</v>
      </c>
      <c r="N67" s="20">
        <v>1707900</v>
      </c>
      <c r="O67" s="20">
        <f t="shared" si="5"/>
        <v>204.53892215568862</v>
      </c>
      <c r="P67" s="20">
        <v>236484</v>
      </c>
      <c r="Q67" s="20">
        <f t="shared" si="6"/>
        <v>28.321437125748503</v>
      </c>
      <c r="R67" s="20">
        <v>2068223</v>
      </c>
      <c r="S67" s="20">
        <f t="shared" si="7"/>
        <v>247.69137724550899</v>
      </c>
      <c r="T67" s="20">
        <v>467475</v>
      </c>
      <c r="U67" s="20">
        <f t="shared" si="8"/>
        <v>55.985029940119759</v>
      </c>
      <c r="V67" s="20">
        <v>0</v>
      </c>
      <c r="W67" s="20">
        <f t="shared" si="9"/>
        <v>0</v>
      </c>
      <c r="X67" s="20">
        <v>250286</v>
      </c>
      <c r="Y67" s="20">
        <f t="shared" si="10"/>
        <v>29.974371257485029</v>
      </c>
      <c r="Z67" s="21">
        <f t="shared" si="11"/>
        <v>8574558</v>
      </c>
      <c r="AA67" s="63">
        <f t="shared" si="12"/>
        <v>1026.8931736526947</v>
      </c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</row>
    <row r="68" spans="1:159" x14ac:dyDescent="0.2">
      <c r="A68" s="7">
        <v>66</v>
      </c>
      <c r="B68" s="8" t="s">
        <v>92</v>
      </c>
      <c r="C68" s="9">
        <v>1465</v>
      </c>
      <c r="D68" s="10">
        <v>5901</v>
      </c>
      <c r="E68" s="10">
        <f>D68/$C68</f>
        <v>4.0279863481228668</v>
      </c>
      <c r="F68" s="10">
        <v>365379</v>
      </c>
      <c r="G68" s="10">
        <f>F68/$C68</f>
        <v>249.40546075085325</v>
      </c>
      <c r="H68" s="10">
        <v>184557</v>
      </c>
      <c r="I68" s="10">
        <f>H68/$C68</f>
        <v>125.97747440273038</v>
      </c>
      <c r="J68" s="10">
        <v>0</v>
      </c>
      <c r="K68" s="10">
        <f>J68/$C68</f>
        <v>0</v>
      </c>
      <c r="L68" s="10">
        <v>50715</v>
      </c>
      <c r="M68" s="10">
        <f>L68/$C68</f>
        <v>34.617747440273035</v>
      </c>
      <c r="N68" s="10">
        <v>307094</v>
      </c>
      <c r="O68" s="10">
        <f>N68/$C68</f>
        <v>209.62047781569967</v>
      </c>
      <c r="P68" s="10">
        <v>0</v>
      </c>
      <c r="Q68" s="10">
        <f>P68/$C68</f>
        <v>0</v>
      </c>
      <c r="R68" s="10">
        <v>416028</v>
      </c>
      <c r="S68" s="10">
        <f>R68/$C68</f>
        <v>283.97815699658702</v>
      </c>
      <c r="T68" s="10">
        <v>89399</v>
      </c>
      <c r="U68" s="10">
        <f>T68/$C68</f>
        <v>61.02320819112628</v>
      </c>
      <c r="V68" s="10">
        <v>0</v>
      </c>
      <c r="W68" s="10">
        <f>V68/$C68</f>
        <v>0</v>
      </c>
      <c r="X68" s="10">
        <v>20985</v>
      </c>
      <c r="Y68" s="10">
        <f>X68/$C68</f>
        <v>14.324232081911262</v>
      </c>
      <c r="Z68" s="11">
        <f>D68+F68+H68+J68+L68+N68+P68+R68+T68+V68+X68</f>
        <v>1440058</v>
      </c>
      <c r="AA68" s="61">
        <f>Z68/$C68</f>
        <v>982.9747440273037</v>
      </c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</row>
    <row r="69" spans="1:159" ht="12.75" customHeight="1" x14ac:dyDescent="0.2">
      <c r="A69" s="12">
        <v>67</v>
      </c>
      <c r="B69" s="13" t="s">
        <v>93</v>
      </c>
      <c r="C69" s="14">
        <v>5417</v>
      </c>
      <c r="D69" s="15">
        <v>3428</v>
      </c>
      <c r="E69" s="15">
        <f>D69/$C69</f>
        <v>0.63282259553258258</v>
      </c>
      <c r="F69" s="15">
        <v>760673</v>
      </c>
      <c r="G69" s="15">
        <f>F69/$C69</f>
        <v>140.42329702787521</v>
      </c>
      <c r="H69" s="15">
        <v>183245</v>
      </c>
      <c r="I69" s="15">
        <f>H69/$C69</f>
        <v>33.827764445264904</v>
      </c>
      <c r="J69" s="15">
        <v>0</v>
      </c>
      <c r="K69" s="15">
        <f>J69/$C69</f>
        <v>0</v>
      </c>
      <c r="L69" s="15">
        <v>36903</v>
      </c>
      <c r="M69" s="15">
        <f>L69/$C69</f>
        <v>6.8124423112423846</v>
      </c>
      <c r="N69" s="15">
        <v>1135955</v>
      </c>
      <c r="O69" s="15">
        <f>N69/$C69</f>
        <v>209.70186450064611</v>
      </c>
      <c r="P69" s="15">
        <v>10228</v>
      </c>
      <c r="Q69" s="15">
        <f>P69/$C69</f>
        <v>1.8881299612331548</v>
      </c>
      <c r="R69" s="15">
        <v>828412</v>
      </c>
      <c r="S69" s="15">
        <f>R69/$C69</f>
        <v>152.92818903452095</v>
      </c>
      <c r="T69" s="15">
        <v>159588</v>
      </c>
      <c r="U69" s="15">
        <f>T69/$C69</f>
        <v>29.460587040797488</v>
      </c>
      <c r="V69" s="15">
        <v>0</v>
      </c>
      <c r="W69" s="15">
        <f>V69/$C69</f>
        <v>0</v>
      </c>
      <c r="X69" s="15">
        <v>357913</v>
      </c>
      <c r="Y69" s="15">
        <f>X69/$C69</f>
        <v>66.072180173527784</v>
      </c>
      <c r="Z69" s="16">
        <f>D69+F69+H69+J69+L69+N69+P69+R69+T69+V69+X69</f>
        <v>3476345</v>
      </c>
      <c r="AA69" s="62">
        <f>Z69/$C69</f>
        <v>641.74727709064052</v>
      </c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</row>
    <row r="70" spans="1:159" s="6" customFormat="1" x14ac:dyDescent="0.2">
      <c r="A70" s="12">
        <v>68</v>
      </c>
      <c r="B70" s="13" t="s">
        <v>94</v>
      </c>
      <c r="C70" s="14">
        <v>1479</v>
      </c>
      <c r="D70" s="15">
        <v>367</v>
      </c>
      <c r="E70" s="15">
        <f>D70/$C70</f>
        <v>0.24814063556457067</v>
      </c>
      <c r="F70" s="15">
        <v>475638</v>
      </c>
      <c r="G70" s="15">
        <f>F70/$C70</f>
        <v>321.59432048681543</v>
      </c>
      <c r="H70" s="15">
        <v>288355</v>
      </c>
      <c r="I70" s="15">
        <f>H70/$C70</f>
        <v>194.96619337390129</v>
      </c>
      <c r="J70" s="15">
        <v>8082</v>
      </c>
      <c r="K70" s="15">
        <f>J70/$C70</f>
        <v>5.4645030425963492</v>
      </c>
      <c r="L70" s="15">
        <v>0</v>
      </c>
      <c r="M70" s="15">
        <f>L70/$C70</f>
        <v>0</v>
      </c>
      <c r="N70" s="15">
        <v>358468</v>
      </c>
      <c r="O70" s="15">
        <f>N70/$C70</f>
        <v>242.37187288708586</v>
      </c>
      <c r="P70" s="15">
        <v>38219</v>
      </c>
      <c r="Q70" s="15">
        <f>P70/$C70</f>
        <v>25.841108857336039</v>
      </c>
      <c r="R70" s="15">
        <v>395397</v>
      </c>
      <c r="S70" s="15">
        <f>R70/$C70</f>
        <v>267.34077079107504</v>
      </c>
      <c r="T70" s="15">
        <v>8908</v>
      </c>
      <c r="U70" s="15">
        <f>T70/$C70</f>
        <v>6.0229885057471266</v>
      </c>
      <c r="V70" s="15">
        <v>0</v>
      </c>
      <c r="W70" s="15">
        <f>V70/$C70</f>
        <v>0</v>
      </c>
      <c r="X70" s="15">
        <v>137</v>
      </c>
      <c r="Y70" s="15">
        <f>X70/$C70</f>
        <v>9.2630155510480053E-2</v>
      </c>
      <c r="Z70" s="16">
        <f>D70+F70+H70+J70+L70+N70+P70+R70+T70+V70+X70</f>
        <v>1573571</v>
      </c>
      <c r="AA70" s="62">
        <f>Z70/$C70</f>
        <v>1063.9425287356321</v>
      </c>
    </row>
    <row r="71" spans="1:159" s="6" customFormat="1" x14ac:dyDescent="0.2">
      <c r="A71" s="12">
        <v>69</v>
      </c>
      <c r="B71" s="13" t="s">
        <v>95</v>
      </c>
      <c r="C71" s="14">
        <v>4632</v>
      </c>
      <c r="D71" s="15">
        <v>4680</v>
      </c>
      <c r="E71" s="15">
        <f>D71/$C71</f>
        <v>1.0103626943005182</v>
      </c>
      <c r="F71" s="15">
        <v>662707</v>
      </c>
      <c r="G71" s="15">
        <f>F71/$C71</f>
        <v>143.07145941278065</v>
      </c>
      <c r="H71" s="15">
        <v>388963</v>
      </c>
      <c r="I71" s="15">
        <f>H71/$C71</f>
        <v>83.973013816925729</v>
      </c>
      <c r="J71" s="15">
        <v>0</v>
      </c>
      <c r="K71" s="15">
        <f>J71/$C71</f>
        <v>0</v>
      </c>
      <c r="L71" s="15">
        <v>62592</v>
      </c>
      <c r="M71" s="15">
        <f>L71/$C71</f>
        <v>13.512953367875648</v>
      </c>
      <c r="N71" s="15">
        <v>981759</v>
      </c>
      <c r="O71" s="15">
        <f>N71/$C71</f>
        <v>211.95142487046633</v>
      </c>
      <c r="P71" s="15">
        <v>299</v>
      </c>
      <c r="Q71" s="15">
        <f>P71/$C71</f>
        <v>6.4550949913644212E-2</v>
      </c>
      <c r="R71" s="15">
        <v>768923</v>
      </c>
      <c r="S71" s="15">
        <f>R71/$C71</f>
        <v>166.00237478411054</v>
      </c>
      <c r="T71" s="15">
        <v>173078</v>
      </c>
      <c r="U71" s="15">
        <f>T71/$C71</f>
        <v>37.365716753022454</v>
      </c>
      <c r="V71" s="15">
        <v>18507</v>
      </c>
      <c r="W71" s="15">
        <f>V71/$C71</f>
        <v>3.9954663212435233</v>
      </c>
      <c r="X71" s="15">
        <v>161934</v>
      </c>
      <c r="Y71" s="15">
        <f>X71/$C71</f>
        <v>34.959844559585491</v>
      </c>
      <c r="Z71" s="16">
        <f>D71+F71+H71+J71+L71+N71+P71+R71+T71+V71+X71</f>
        <v>3223442</v>
      </c>
      <c r="AA71" s="62">
        <f>Z71/$C71</f>
        <v>695.90716753022457</v>
      </c>
    </row>
    <row r="72" spans="1:159" x14ac:dyDescent="0.2">
      <c r="A72" s="17">
        <v>396</v>
      </c>
      <c r="B72" s="22" t="s">
        <v>178</v>
      </c>
      <c r="C72" s="19">
        <v>30164</v>
      </c>
      <c r="D72" s="20">
        <v>396789</v>
      </c>
      <c r="E72" s="20">
        <v>13.154389338284048</v>
      </c>
      <c r="F72" s="20">
        <v>9909983</v>
      </c>
      <c r="G72" s="20">
        <v>328.5367656809442</v>
      </c>
      <c r="H72" s="20">
        <v>3872731</v>
      </c>
      <c r="I72" s="20">
        <v>128.38917252353798</v>
      </c>
      <c r="J72" s="20">
        <v>41819</v>
      </c>
      <c r="K72" s="20">
        <v>1.3863877469831587</v>
      </c>
      <c r="L72" s="20">
        <v>245984</v>
      </c>
      <c r="M72" s="20">
        <v>8.1548866198116965</v>
      </c>
      <c r="N72" s="20">
        <v>6325205</v>
      </c>
      <c r="O72" s="20">
        <v>209.69384033947753</v>
      </c>
      <c r="P72" s="20">
        <v>28748</v>
      </c>
      <c r="Q72" s="20">
        <v>0.95305662378994827</v>
      </c>
      <c r="R72" s="20">
        <v>1756643</v>
      </c>
      <c r="S72" s="20">
        <v>58.236407638244266</v>
      </c>
      <c r="T72" s="20">
        <v>0</v>
      </c>
      <c r="U72" s="20">
        <v>0</v>
      </c>
      <c r="V72" s="20">
        <v>15637</v>
      </c>
      <c r="W72" s="20">
        <v>0.51839941652300758</v>
      </c>
      <c r="X72" s="20">
        <v>1930459</v>
      </c>
      <c r="Y72" s="20">
        <v>63.998773372231803</v>
      </c>
      <c r="Z72" s="21">
        <v>24523998</v>
      </c>
      <c r="AA72" s="63">
        <v>813.02207929982762</v>
      </c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</row>
    <row r="73" spans="1:159" x14ac:dyDescent="0.2">
      <c r="A73" s="23"/>
      <c r="B73" s="24" t="s">
        <v>96</v>
      </c>
      <c r="C73" s="25">
        <f>SUM(C3:C72)</f>
        <v>687714</v>
      </c>
      <c r="D73" s="26">
        <f>SUM(D3:D72)</f>
        <v>10105114</v>
      </c>
      <c r="E73" s="15">
        <f>D73/$C73</f>
        <v>14.693773865298656</v>
      </c>
      <c r="F73" s="26">
        <f t="shared" ref="F73" si="13">SUM(F3:F72)</f>
        <v>171848501</v>
      </c>
      <c r="G73" s="26">
        <f t="shared" ref="G73" si="14">F73/$C73</f>
        <v>249.8836740272846</v>
      </c>
      <c r="H73" s="26">
        <f t="shared" ref="H73" si="15">SUM(H3:H72)</f>
        <v>80402358</v>
      </c>
      <c r="I73" s="26">
        <f t="shared" ref="I73" si="16">H73/$C73</f>
        <v>116.91249269318351</v>
      </c>
      <c r="J73" s="26">
        <f t="shared" ref="J73" si="17">SUM(J3:J72)</f>
        <v>3957260</v>
      </c>
      <c r="K73" s="26">
        <f t="shared" ref="K73" si="18">J73/$C73</f>
        <v>5.7542234126395568</v>
      </c>
      <c r="L73" s="26">
        <f t="shared" ref="L73" si="19">SUM(L3:L72)</f>
        <v>10161309</v>
      </c>
      <c r="M73" s="26">
        <f t="shared" ref="M73" si="20">L73/$C73</f>
        <v>14.775486612167267</v>
      </c>
      <c r="N73" s="26">
        <f t="shared" ref="N73" si="21">SUM(N3:N72)</f>
        <v>132281966</v>
      </c>
      <c r="O73" s="26">
        <f t="shared" ref="O73" si="22">N73/$C73</f>
        <v>192.35025897393393</v>
      </c>
      <c r="P73" s="26">
        <f t="shared" ref="P73" si="23">SUM(P3:P72)</f>
        <v>21455870</v>
      </c>
      <c r="Q73" s="26">
        <f t="shared" ref="Q73" si="24">P73/$C73</f>
        <v>31.19882683790064</v>
      </c>
      <c r="R73" s="26">
        <f t="shared" ref="R73" si="25">SUM(R3:R72)</f>
        <v>116623525</v>
      </c>
      <c r="S73" s="26">
        <f t="shared" ref="S73" si="26">R73/$C73</f>
        <v>169.58143210695144</v>
      </c>
      <c r="T73" s="26">
        <f t="shared" ref="T73" si="27">SUM(T3:T72)</f>
        <v>24672320</v>
      </c>
      <c r="U73" s="26">
        <f t="shared" ref="U73" si="28">T73/$C73</f>
        <v>35.875843737367568</v>
      </c>
      <c r="V73" s="26">
        <f t="shared" ref="V73" si="29">SUM(V3:V72)</f>
        <v>3587294</v>
      </c>
      <c r="W73" s="26">
        <f t="shared" ref="W73" si="30">V73/$C73</f>
        <v>5.216258502807853</v>
      </c>
      <c r="X73" s="26">
        <f t="shared" ref="X73" si="31">SUM(X3:X72)</f>
        <v>42613646</v>
      </c>
      <c r="Y73" s="26">
        <f t="shared" ref="Y73" si="32">X73/$C73</f>
        <v>61.964197326214098</v>
      </c>
      <c r="Z73" s="27">
        <f t="shared" ref="Z73" si="33">SUM(Z3:Z72)</f>
        <v>617709163</v>
      </c>
      <c r="AA73" s="64">
        <f t="shared" ref="AA73" si="34">Z73/$C73</f>
        <v>898.20646809574907</v>
      </c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</row>
    <row r="74" spans="1:159" x14ac:dyDescent="0.2">
      <c r="A74" s="28"/>
      <c r="B74" s="29"/>
      <c r="C74" s="29"/>
      <c r="D74" s="29"/>
      <c r="E74" s="29"/>
      <c r="F74" s="29"/>
      <c r="G74" s="30"/>
      <c r="H74" s="29"/>
      <c r="I74" s="29"/>
      <c r="J74" s="29"/>
      <c r="K74" s="30"/>
      <c r="L74" s="29"/>
      <c r="M74" s="29"/>
      <c r="N74" s="29"/>
      <c r="O74" s="30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31"/>
      <c r="AA74" s="29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</row>
    <row r="75" spans="1:159" s="6" customFormat="1" x14ac:dyDescent="0.2">
      <c r="A75" s="12">
        <v>318001</v>
      </c>
      <c r="B75" s="13" t="s">
        <v>97</v>
      </c>
      <c r="C75" s="14">
        <v>1447</v>
      </c>
      <c r="D75" s="33">
        <v>7187</v>
      </c>
      <c r="E75" s="33">
        <f>D75/$C75</f>
        <v>4.9668279198341398</v>
      </c>
      <c r="F75" s="33">
        <v>328658</v>
      </c>
      <c r="G75" s="33">
        <f>F75/$C75</f>
        <v>227.13061506565307</v>
      </c>
      <c r="H75" s="33">
        <v>22936</v>
      </c>
      <c r="I75" s="33">
        <f>H75/$C75</f>
        <v>15.850725639253628</v>
      </c>
      <c r="J75" s="33">
        <v>4070</v>
      </c>
      <c r="K75" s="33">
        <f>J75/$C75</f>
        <v>2.8127159640635799</v>
      </c>
      <c r="L75" s="33">
        <v>28576</v>
      </c>
      <c r="M75" s="33">
        <f>L75/$C75</f>
        <v>19.748445058742224</v>
      </c>
      <c r="N75" s="33">
        <v>205194</v>
      </c>
      <c r="O75" s="33">
        <f>N75/$C75</f>
        <v>141.80649619903249</v>
      </c>
      <c r="P75" s="33">
        <v>0</v>
      </c>
      <c r="Q75" s="33">
        <f>P75/$C75</f>
        <v>0</v>
      </c>
      <c r="R75" s="33">
        <v>154754</v>
      </c>
      <c r="S75" s="33">
        <f>R75/$C75</f>
        <v>106.94816862474084</v>
      </c>
      <c r="T75" s="33">
        <v>0</v>
      </c>
      <c r="U75" s="33">
        <f>T75/$C75</f>
        <v>0</v>
      </c>
      <c r="V75" s="33">
        <v>35287</v>
      </c>
      <c r="W75" s="33">
        <f>V75/$C75</f>
        <v>24.386316516931583</v>
      </c>
      <c r="X75" s="33">
        <v>141358</v>
      </c>
      <c r="Y75" s="33">
        <f>X75/$C75</f>
        <v>97.690393918451974</v>
      </c>
      <c r="Z75" s="11">
        <f t="shared" ref="Z75:Z126" si="35">D75+F75+H75+J75+L75+N75+P75+R75+T75+V75+X75</f>
        <v>928020</v>
      </c>
      <c r="AA75" s="65">
        <f>Z75/$C75</f>
        <v>641.34070490670354</v>
      </c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2"/>
      <c r="AQ75" s="32"/>
    </row>
    <row r="76" spans="1:159" x14ac:dyDescent="0.2">
      <c r="A76" s="12">
        <v>319001</v>
      </c>
      <c r="B76" s="13" t="s">
        <v>98</v>
      </c>
      <c r="C76" s="14">
        <v>728</v>
      </c>
      <c r="D76" s="33">
        <v>63721</v>
      </c>
      <c r="E76" s="33">
        <f>D76/$C76</f>
        <v>87.52884615384616</v>
      </c>
      <c r="F76" s="33">
        <v>106408</v>
      </c>
      <c r="G76" s="33">
        <f>F76/$C76</f>
        <v>146.16483516483515</v>
      </c>
      <c r="H76" s="33">
        <v>0</v>
      </c>
      <c r="I76" s="33">
        <f>H76/$C76</f>
        <v>0</v>
      </c>
      <c r="J76" s="33">
        <v>0</v>
      </c>
      <c r="K76" s="33">
        <f>J76/$C76</f>
        <v>0</v>
      </c>
      <c r="L76" s="33">
        <v>0</v>
      </c>
      <c r="M76" s="33">
        <f>L76/$C76</f>
        <v>0</v>
      </c>
      <c r="N76" s="33">
        <v>0</v>
      </c>
      <c r="O76" s="33">
        <f>N76/$C76</f>
        <v>0</v>
      </c>
      <c r="P76" s="33">
        <v>0</v>
      </c>
      <c r="Q76" s="33">
        <f>P76/$C76</f>
        <v>0</v>
      </c>
      <c r="R76" s="33">
        <v>68846</v>
      </c>
      <c r="S76" s="33">
        <f>R76/$C76</f>
        <v>94.568681318681314</v>
      </c>
      <c r="T76" s="33">
        <v>0</v>
      </c>
      <c r="U76" s="33">
        <f>T76/$C76</f>
        <v>0</v>
      </c>
      <c r="V76" s="33">
        <v>0</v>
      </c>
      <c r="W76" s="33">
        <f>V76/$C76</f>
        <v>0</v>
      </c>
      <c r="X76" s="33">
        <v>0</v>
      </c>
      <c r="Y76" s="33">
        <f>X76/$C76</f>
        <v>0</v>
      </c>
      <c r="Z76" s="11">
        <f t="shared" si="35"/>
        <v>238975</v>
      </c>
      <c r="AA76" s="66">
        <f>Z76/$C76</f>
        <v>328.26236263736263</v>
      </c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2"/>
      <c r="AQ76" s="32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</row>
    <row r="77" spans="1:159" x14ac:dyDescent="0.2">
      <c r="A77" s="17" t="s">
        <v>114</v>
      </c>
      <c r="B77" s="18" t="s">
        <v>115</v>
      </c>
      <c r="C77" s="19">
        <v>237</v>
      </c>
      <c r="D77" s="20">
        <v>37094</v>
      </c>
      <c r="E77" s="20">
        <f>D77/$C77</f>
        <v>156.51476793248946</v>
      </c>
      <c r="F77" s="20">
        <v>15000</v>
      </c>
      <c r="G77" s="20">
        <f>F77/$C77</f>
        <v>63.291139240506332</v>
      </c>
      <c r="H77" s="20">
        <v>0</v>
      </c>
      <c r="I77" s="20">
        <f>H77/$C77</f>
        <v>0</v>
      </c>
      <c r="J77" s="20">
        <v>0</v>
      </c>
      <c r="K77" s="20">
        <f>J77/$C77</f>
        <v>0</v>
      </c>
      <c r="L77" s="20">
        <v>0</v>
      </c>
      <c r="M77" s="20">
        <f>L77/$C77</f>
        <v>0</v>
      </c>
      <c r="N77" s="20">
        <v>0</v>
      </c>
      <c r="O77" s="20">
        <f>N77/$C77</f>
        <v>0</v>
      </c>
      <c r="P77" s="20">
        <v>0</v>
      </c>
      <c r="Q77" s="20">
        <f>P77/$C77</f>
        <v>0</v>
      </c>
      <c r="R77" s="20">
        <v>539129</v>
      </c>
      <c r="S77" s="20">
        <f>R77/$C77</f>
        <v>2274.8059071729958</v>
      </c>
      <c r="T77" s="20">
        <v>0</v>
      </c>
      <c r="U77" s="20">
        <f>T77/$C77</f>
        <v>0</v>
      </c>
      <c r="V77" s="20">
        <v>0</v>
      </c>
      <c r="W77" s="20">
        <f>V77/$C77</f>
        <v>0</v>
      </c>
      <c r="X77" s="20">
        <v>0</v>
      </c>
      <c r="Y77" s="20">
        <f>X77/$C77</f>
        <v>0</v>
      </c>
      <c r="Z77" s="21">
        <f t="shared" si="35"/>
        <v>591223</v>
      </c>
      <c r="AA77" s="63">
        <f>Z77/$C77</f>
        <v>2494.6118143459917</v>
      </c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</row>
    <row r="78" spans="1:159" x14ac:dyDescent="0.2">
      <c r="A78" s="23"/>
      <c r="B78" s="42" t="s">
        <v>177</v>
      </c>
      <c r="C78" s="25">
        <f>SUM(C75:C77)</f>
        <v>2412</v>
      </c>
      <c r="D78" s="26">
        <f>SUM(D75:D77)</f>
        <v>108002</v>
      </c>
      <c r="E78" s="20">
        <f>D78/$C78</f>
        <v>44.776948590381423</v>
      </c>
      <c r="F78" s="26">
        <f t="shared" ref="F78" si="36">SUM(F75:F77)</f>
        <v>450066</v>
      </c>
      <c r="G78" s="26">
        <f t="shared" ref="G78" si="37">F78/$C78</f>
        <v>186.59452736318408</v>
      </c>
      <c r="H78" s="26">
        <f t="shared" ref="H78" si="38">SUM(H75:H77)</f>
        <v>22936</v>
      </c>
      <c r="I78" s="26">
        <f t="shared" ref="I78" si="39">H78/$C78</f>
        <v>9.5091210613598669</v>
      </c>
      <c r="J78" s="26">
        <f t="shared" ref="J78" si="40">SUM(J75:J77)</f>
        <v>4070</v>
      </c>
      <c r="K78" s="26">
        <f t="shared" ref="K78" si="41">J78/$C78</f>
        <v>1.687396351575456</v>
      </c>
      <c r="L78" s="26">
        <f t="shared" ref="L78" si="42">SUM(L75:L77)</f>
        <v>28576</v>
      </c>
      <c r="M78" s="26">
        <f t="shared" ref="M78" si="43">L78/$C78</f>
        <v>11.84742951907131</v>
      </c>
      <c r="N78" s="26">
        <f t="shared" ref="N78" si="44">SUM(N75:N77)</f>
        <v>205194</v>
      </c>
      <c r="O78" s="26">
        <f t="shared" ref="O78" si="45">N78/$C78</f>
        <v>85.072139303482587</v>
      </c>
      <c r="P78" s="26">
        <f t="shared" ref="P78" si="46">SUM(P75:P77)</f>
        <v>0</v>
      </c>
      <c r="Q78" s="26">
        <f t="shared" ref="Q78" si="47">P78/$C78</f>
        <v>0</v>
      </c>
      <c r="R78" s="26">
        <f t="shared" ref="R78" si="48">SUM(R75:R77)</f>
        <v>762729</v>
      </c>
      <c r="S78" s="26">
        <f t="shared" ref="S78" si="49">R78/$C78</f>
        <v>316.2226368159204</v>
      </c>
      <c r="T78" s="26">
        <f t="shared" ref="T78" si="50">SUM(T75:T77)</f>
        <v>0</v>
      </c>
      <c r="U78" s="26">
        <f t="shared" ref="U78" si="51">T78/$C78</f>
        <v>0</v>
      </c>
      <c r="V78" s="26">
        <f t="shared" ref="V78" si="52">SUM(V75:V77)</f>
        <v>35287</v>
      </c>
      <c r="W78" s="26">
        <f t="shared" ref="W78" si="53">V78/$C78</f>
        <v>14.629767827529022</v>
      </c>
      <c r="X78" s="26">
        <f t="shared" ref="X78" si="54">SUM(X75:X77)</f>
        <v>141358</v>
      </c>
      <c r="Y78" s="26">
        <f t="shared" ref="Y78" si="55">X78/$C78</f>
        <v>58.606135986733001</v>
      </c>
      <c r="Z78" s="27">
        <f t="shared" ref="Z78" si="56">SUM(Z75:Z77)</f>
        <v>1758218</v>
      </c>
      <c r="AA78" s="64">
        <f t="shared" ref="AA78:AA80" si="57">Z78/$C78</f>
        <v>728.94610281923713</v>
      </c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</row>
    <row r="79" spans="1:159" x14ac:dyDescent="0.2">
      <c r="A79" s="28"/>
      <c r="B79" s="29"/>
      <c r="C79" s="29"/>
      <c r="D79" s="29"/>
      <c r="E79" s="29"/>
      <c r="F79" s="29"/>
      <c r="G79" s="30"/>
      <c r="H79" s="29"/>
      <c r="I79" s="29"/>
      <c r="J79" s="29"/>
      <c r="K79" s="30"/>
      <c r="L79" s="29"/>
      <c r="M79" s="29"/>
      <c r="N79" s="29"/>
      <c r="O79" s="30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</row>
    <row r="80" spans="1:159" x14ac:dyDescent="0.2">
      <c r="A80" s="17">
        <v>321001</v>
      </c>
      <c r="B80" s="22" t="s">
        <v>99</v>
      </c>
      <c r="C80" s="19">
        <v>350</v>
      </c>
      <c r="D80" s="33">
        <v>0</v>
      </c>
      <c r="E80" s="33">
        <f t="shared" ref="E80:E120" si="58">D80/$C80</f>
        <v>0</v>
      </c>
      <c r="F80" s="33">
        <v>77373</v>
      </c>
      <c r="G80" s="33">
        <f t="shared" ref="G80:G119" si="59">F80/$C80</f>
        <v>221.06571428571428</v>
      </c>
      <c r="H80" s="33">
        <v>0</v>
      </c>
      <c r="I80" s="33">
        <f t="shared" ref="I80:I119" si="60">H80/$C80</f>
        <v>0</v>
      </c>
      <c r="J80" s="33">
        <v>0</v>
      </c>
      <c r="K80" s="33">
        <f t="shared" ref="K80:K119" si="61">J80/$C80</f>
        <v>0</v>
      </c>
      <c r="L80" s="33">
        <v>2940</v>
      </c>
      <c r="M80" s="33">
        <f t="shared" ref="M80:M119" si="62">L80/$C80</f>
        <v>8.4</v>
      </c>
      <c r="N80" s="33">
        <v>42772</v>
      </c>
      <c r="O80" s="33">
        <f t="shared" ref="O80:O119" si="63">N80/$C80</f>
        <v>122.20571428571428</v>
      </c>
      <c r="P80" s="33">
        <v>0</v>
      </c>
      <c r="Q80" s="33">
        <f t="shared" ref="Q80:Q119" si="64">P80/$C80</f>
        <v>0</v>
      </c>
      <c r="R80" s="33">
        <v>219496</v>
      </c>
      <c r="S80" s="33">
        <f t="shared" ref="S80:S119" si="65">R80/$C80</f>
        <v>627.13142857142861</v>
      </c>
      <c r="T80" s="33">
        <v>20656</v>
      </c>
      <c r="U80" s="33">
        <f t="shared" ref="U80:U119" si="66">T80/$C80</f>
        <v>59.017142857142858</v>
      </c>
      <c r="V80" s="33">
        <v>0</v>
      </c>
      <c r="W80" s="33">
        <f t="shared" ref="W80:W119" si="67">V80/$C80</f>
        <v>0</v>
      </c>
      <c r="X80" s="33">
        <v>48555</v>
      </c>
      <c r="Y80" s="52">
        <f t="shared" ref="Y80:Y119" si="68">X80/$C80</f>
        <v>138.72857142857143</v>
      </c>
      <c r="Z80" s="45">
        <f t="shared" si="35"/>
        <v>411792</v>
      </c>
      <c r="AA80" s="67">
        <f t="shared" si="57"/>
        <v>1176.5485714285714</v>
      </c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</row>
    <row r="81" spans="1:159" x14ac:dyDescent="0.2">
      <c r="A81" s="7">
        <v>329001</v>
      </c>
      <c r="B81" s="41" t="s">
        <v>100</v>
      </c>
      <c r="C81" s="36">
        <v>346</v>
      </c>
      <c r="D81" s="37">
        <v>0</v>
      </c>
      <c r="E81" s="37">
        <f t="shared" si="58"/>
        <v>0</v>
      </c>
      <c r="F81" s="37">
        <v>123180</v>
      </c>
      <c r="G81" s="37">
        <f t="shared" si="59"/>
        <v>356.01156069364163</v>
      </c>
      <c r="H81" s="37">
        <v>13262</v>
      </c>
      <c r="I81" s="37">
        <f t="shared" si="60"/>
        <v>38.329479768786129</v>
      </c>
      <c r="J81" s="37">
        <v>0</v>
      </c>
      <c r="K81" s="37">
        <f t="shared" si="61"/>
        <v>0</v>
      </c>
      <c r="L81" s="37">
        <v>2662</v>
      </c>
      <c r="M81" s="37">
        <f t="shared" si="62"/>
        <v>7.6936416184971099</v>
      </c>
      <c r="N81" s="37">
        <v>48363</v>
      </c>
      <c r="O81" s="37">
        <f t="shared" si="63"/>
        <v>139.77745664739885</v>
      </c>
      <c r="P81" s="37">
        <v>15828</v>
      </c>
      <c r="Q81" s="37">
        <f t="shared" si="64"/>
        <v>45.74566473988439</v>
      </c>
      <c r="R81" s="37">
        <v>90155</v>
      </c>
      <c r="S81" s="37">
        <f t="shared" si="65"/>
        <v>260.56358381502889</v>
      </c>
      <c r="T81" s="37">
        <v>22430</v>
      </c>
      <c r="U81" s="37">
        <f t="shared" si="66"/>
        <v>64.826589595375722</v>
      </c>
      <c r="V81" s="37">
        <v>4756</v>
      </c>
      <c r="W81" s="37">
        <f t="shared" si="67"/>
        <v>13.745664739884393</v>
      </c>
      <c r="X81" s="37">
        <v>44941</v>
      </c>
      <c r="Y81" s="37">
        <f t="shared" si="68"/>
        <v>129.88728323699422</v>
      </c>
      <c r="Z81" s="11">
        <f t="shared" si="35"/>
        <v>365577</v>
      </c>
      <c r="AA81" s="66">
        <f t="shared" ref="AA81:AA117" si="69">Z81/$C81</f>
        <v>1056.5809248554913</v>
      </c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2"/>
      <c r="AQ81" s="32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</row>
    <row r="82" spans="1:159" s="6" customFormat="1" x14ac:dyDescent="0.2">
      <c r="A82" s="12">
        <v>331001</v>
      </c>
      <c r="B82" s="13" t="s">
        <v>101</v>
      </c>
      <c r="C82" s="14">
        <v>1036</v>
      </c>
      <c r="D82" s="33">
        <v>55</v>
      </c>
      <c r="E82" s="33">
        <f t="shared" si="58"/>
        <v>5.3088803088803087E-2</v>
      </c>
      <c r="F82" s="33">
        <v>187853</v>
      </c>
      <c r="G82" s="33">
        <f t="shared" si="59"/>
        <v>181.32528957528959</v>
      </c>
      <c r="H82" s="33">
        <v>176706</v>
      </c>
      <c r="I82" s="33">
        <f t="shared" si="60"/>
        <v>170.56563706563708</v>
      </c>
      <c r="J82" s="33">
        <v>440</v>
      </c>
      <c r="K82" s="33">
        <f t="shared" si="61"/>
        <v>0.42471042471042469</v>
      </c>
      <c r="L82" s="33">
        <v>3719</v>
      </c>
      <c r="M82" s="33">
        <f t="shared" si="62"/>
        <v>3.58976833976834</v>
      </c>
      <c r="N82" s="33">
        <v>140765</v>
      </c>
      <c r="O82" s="33">
        <f t="shared" si="63"/>
        <v>135.87355212355212</v>
      </c>
      <c r="P82" s="33">
        <v>0</v>
      </c>
      <c r="Q82" s="33">
        <f t="shared" si="64"/>
        <v>0</v>
      </c>
      <c r="R82" s="33">
        <v>156291</v>
      </c>
      <c r="S82" s="33">
        <f t="shared" si="65"/>
        <v>150.8600386100386</v>
      </c>
      <c r="T82" s="33">
        <v>5522</v>
      </c>
      <c r="U82" s="33">
        <f t="shared" si="66"/>
        <v>5.3301158301158305</v>
      </c>
      <c r="V82" s="33">
        <v>292</v>
      </c>
      <c r="W82" s="33">
        <f t="shared" si="67"/>
        <v>0.28185328185328185</v>
      </c>
      <c r="X82" s="33">
        <v>111651</v>
      </c>
      <c r="Y82" s="33">
        <f t="shared" si="68"/>
        <v>107.77123552123552</v>
      </c>
      <c r="Z82" s="11">
        <f t="shared" si="35"/>
        <v>783294</v>
      </c>
      <c r="AA82" s="66">
        <f t="shared" si="69"/>
        <v>756.07528957528962</v>
      </c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2"/>
      <c r="AQ82" s="32"/>
    </row>
    <row r="83" spans="1:159" s="6" customFormat="1" x14ac:dyDescent="0.2">
      <c r="A83" s="12">
        <v>333001</v>
      </c>
      <c r="B83" s="13" t="s">
        <v>102</v>
      </c>
      <c r="C83" s="14">
        <v>746</v>
      </c>
      <c r="D83" s="33">
        <v>0</v>
      </c>
      <c r="E83" s="33">
        <f t="shared" si="58"/>
        <v>0</v>
      </c>
      <c r="F83" s="33">
        <v>219581</v>
      </c>
      <c r="G83" s="33">
        <f t="shared" si="59"/>
        <v>294.34450402144773</v>
      </c>
      <c r="H83" s="33">
        <v>0</v>
      </c>
      <c r="I83" s="33">
        <f t="shared" si="60"/>
        <v>0</v>
      </c>
      <c r="J83" s="33">
        <v>0</v>
      </c>
      <c r="K83" s="33">
        <f t="shared" si="61"/>
        <v>0</v>
      </c>
      <c r="L83" s="33">
        <v>0</v>
      </c>
      <c r="M83" s="33">
        <f t="shared" si="62"/>
        <v>0</v>
      </c>
      <c r="N83" s="33">
        <v>133599</v>
      </c>
      <c r="O83" s="33">
        <f t="shared" si="63"/>
        <v>179.08713136729222</v>
      </c>
      <c r="P83" s="33">
        <v>6563</v>
      </c>
      <c r="Q83" s="33">
        <f t="shared" si="64"/>
        <v>8.7975871313672922</v>
      </c>
      <c r="R83" s="33">
        <v>0</v>
      </c>
      <c r="S83" s="33">
        <f t="shared" si="65"/>
        <v>0</v>
      </c>
      <c r="T83" s="33">
        <v>0</v>
      </c>
      <c r="U83" s="33">
        <f t="shared" si="66"/>
        <v>0</v>
      </c>
      <c r="V83" s="33">
        <v>0</v>
      </c>
      <c r="W83" s="33">
        <f t="shared" si="67"/>
        <v>0</v>
      </c>
      <c r="X83" s="33">
        <v>27292</v>
      </c>
      <c r="Y83" s="33">
        <f t="shared" si="68"/>
        <v>36.584450402144775</v>
      </c>
      <c r="Z83" s="11">
        <f t="shared" si="35"/>
        <v>387035</v>
      </c>
      <c r="AA83" s="66">
        <f t="shared" si="69"/>
        <v>518.81367292225207</v>
      </c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2"/>
      <c r="AQ83" s="32"/>
    </row>
    <row r="84" spans="1:159" s="6" customFormat="1" x14ac:dyDescent="0.2">
      <c r="A84" s="17">
        <v>336001</v>
      </c>
      <c r="B84" s="22" t="s">
        <v>103</v>
      </c>
      <c r="C84" s="19">
        <v>857</v>
      </c>
      <c r="D84" s="33">
        <v>1351</v>
      </c>
      <c r="E84" s="33">
        <f t="shared" si="58"/>
        <v>1.5764294049008167</v>
      </c>
      <c r="F84" s="33">
        <v>236415</v>
      </c>
      <c r="G84" s="33">
        <f t="shared" si="59"/>
        <v>275.86347724620771</v>
      </c>
      <c r="H84" s="33">
        <v>191636</v>
      </c>
      <c r="I84" s="33">
        <f t="shared" si="60"/>
        <v>223.61260210035005</v>
      </c>
      <c r="J84" s="33">
        <v>0</v>
      </c>
      <c r="K84" s="33">
        <f t="shared" si="61"/>
        <v>0</v>
      </c>
      <c r="L84" s="33">
        <v>0</v>
      </c>
      <c r="M84" s="33">
        <f t="shared" si="62"/>
        <v>0</v>
      </c>
      <c r="N84" s="33">
        <v>123296</v>
      </c>
      <c r="O84" s="33">
        <f t="shared" si="63"/>
        <v>143.86931155192531</v>
      </c>
      <c r="P84" s="33">
        <v>35184</v>
      </c>
      <c r="Q84" s="33">
        <f t="shared" si="64"/>
        <v>41.054842473745623</v>
      </c>
      <c r="R84" s="33">
        <v>259024</v>
      </c>
      <c r="S84" s="33">
        <f t="shared" si="65"/>
        <v>302.24504084014001</v>
      </c>
      <c r="T84" s="33">
        <v>0</v>
      </c>
      <c r="U84" s="33">
        <f t="shared" si="66"/>
        <v>0</v>
      </c>
      <c r="V84" s="33">
        <v>403</v>
      </c>
      <c r="W84" s="33">
        <f t="shared" si="67"/>
        <v>0.47024504084014002</v>
      </c>
      <c r="X84" s="33">
        <v>23768</v>
      </c>
      <c r="Y84" s="33">
        <f t="shared" si="68"/>
        <v>27.733955659276546</v>
      </c>
      <c r="Z84" s="11">
        <f t="shared" si="35"/>
        <v>871077</v>
      </c>
      <c r="AA84" s="66">
        <f t="shared" si="69"/>
        <v>1016.4259043173862</v>
      </c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2"/>
      <c r="AQ84" s="32"/>
    </row>
    <row r="85" spans="1:159" s="38" customFormat="1" x14ac:dyDescent="0.2">
      <c r="A85" s="7">
        <v>337001</v>
      </c>
      <c r="B85" s="41" t="s">
        <v>104</v>
      </c>
      <c r="C85" s="9">
        <v>960</v>
      </c>
      <c r="D85" s="37">
        <v>29617</v>
      </c>
      <c r="E85" s="37">
        <f t="shared" si="58"/>
        <v>30.851041666666667</v>
      </c>
      <c r="F85" s="37">
        <v>349658</v>
      </c>
      <c r="G85" s="37">
        <f t="shared" si="59"/>
        <v>364.22708333333333</v>
      </c>
      <c r="H85" s="37">
        <v>26200</v>
      </c>
      <c r="I85" s="37">
        <f t="shared" si="60"/>
        <v>27.291666666666668</v>
      </c>
      <c r="J85" s="37">
        <v>0</v>
      </c>
      <c r="K85" s="37">
        <f t="shared" si="61"/>
        <v>0</v>
      </c>
      <c r="L85" s="37">
        <v>0</v>
      </c>
      <c r="M85" s="37">
        <f t="shared" si="62"/>
        <v>0</v>
      </c>
      <c r="N85" s="37">
        <v>153987</v>
      </c>
      <c r="O85" s="37">
        <f t="shared" si="63"/>
        <v>160.40312499999999</v>
      </c>
      <c r="P85" s="37">
        <v>0</v>
      </c>
      <c r="Q85" s="37">
        <f t="shared" si="64"/>
        <v>0</v>
      </c>
      <c r="R85" s="37">
        <v>217979</v>
      </c>
      <c r="S85" s="37">
        <f t="shared" si="65"/>
        <v>227.06145833333332</v>
      </c>
      <c r="T85" s="37">
        <v>0</v>
      </c>
      <c r="U85" s="37">
        <f t="shared" si="66"/>
        <v>0</v>
      </c>
      <c r="V85" s="37">
        <v>2545</v>
      </c>
      <c r="W85" s="37">
        <f t="shared" si="67"/>
        <v>2.6510416666666665</v>
      </c>
      <c r="X85" s="37">
        <v>15683</v>
      </c>
      <c r="Y85" s="37">
        <f t="shared" si="68"/>
        <v>16.336458333333333</v>
      </c>
      <c r="Z85" s="11">
        <f t="shared" si="35"/>
        <v>795669</v>
      </c>
      <c r="AA85" s="66">
        <f t="shared" si="69"/>
        <v>828.82187499999998</v>
      </c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2"/>
      <c r="AQ85" s="32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</row>
    <row r="86" spans="1:159" s="6" customFormat="1" x14ac:dyDescent="0.2">
      <c r="A86" s="12">
        <v>339001</v>
      </c>
      <c r="B86" s="13" t="s">
        <v>105</v>
      </c>
      <c r="C86" s="14">
        <v>409</v>
      </c>
      <c r="D86" s="33">
        <v>4713</v>
      </c>
      <c r="E86" s="33">
        <f t="shared" si="58"/>
        <v>11.52322738386308</v>
      </c>
      <c r="F86" s="33">
        <v>158527</v>
      </c>
      <c r="G86" s="33">
        <f t="shared" si="59"/>
        <v>387.5965770171149</v>
      </c>
      <c r="H86" s="33">
        <v>15199</v>
      </c>
      <c r="I86" s="33">
        <f t="shared" si="60"/>
        <v>37.161369193154037</v>
      </c>
      <c r="J86" s="33">
        <v>0</v>
      </c>
      <c r="K86" s="33">
        <f t="shared" si="61"/>
        <v>0</v>
      </c>
      <c r="L86" s="33">
        <v>3700</v>
      </c>
      <c r="M86" s="33">
        <f t="shared" si="62"/>
        <v>9.0464547677261606</v>
      </c>
      <c r="N86" s="33">
        <v>74519</v>
      </c>
      <c r="O86" s="33">
        <f t="shared" si="63"/>
        <v>182.19804400977995</v>
      </c>
      <c r="P86" s="33">
        <v>13</v>
      </c>
      <c r="Q86" s="33">
        <f t="shared" si="64"/>
        <v>3.1784841075794622E-2</v>
      </c>
      <c r="R86" s="33">
        <v>0</v>
      </c>
      <c r="S86" s="33">
        <f t="shared" si="65"/>
        <v>0</v>
      </c>
      <c r="T86" s="33">
        <v>0</v>
      </c>
      <c r="U86" s="33">
        <f t="shared" si="66"/>
        <v>0</v>
      </c>
      <c r="V86" s="33">
        <v>0</v>
      </c>
      <c r="W86" s="33">
        <f t="shared" si="67"/>
        <v>0</v>
      </c>
      <c r="X86" s="33">
        <v>68110</v>
      </c>
      <c r="Y86" s="33">
        <f t="shared" si="68"/>
        <v>166.52811735941322</v>
      </c>
      <c r="Z86" s="11">
        <f t="shared" si="35"/>
        <v>324781</v>
      </c>
      <c r="AA86" s="66">
        <f t="shared" si="69"/>
        <v>794.08557457212714</v>
      </c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2"/>
      <c r="AQ86" s="32"/>
    </row>
    <row r="87" spans="1:159" s="6" customFormat="1" x14ac:dyDescent="0.2">
      <c r="A87" s="12">
        <v>340001</v>
      </c>
      <c r="B87" s="13" t="s">
        <v>106</v>
      </c>
      <c r="C87" s="14">
        <v>119</v>
      </c>
      <c r="D87" s="33">
        <v>0</v>
      </c>
      <c r="E87" s="33">
        <f t="shared" si="58"/>
        <v>0</v>
      </c>
      <c r="F87" s="33">
        <v>80255</v>
      </c>
      <c r="G87" s="33">
        <f t="shared" si="59"/>
        <v>674.41176470588232</v>
      </c>
      <c r="H87" s="33">
        <v>0</v>
      </c>
      <c r="I87" s="33">
        <f t="shared" si="60"/>
        <v>0</v>
      </c>
      <c r="J87" s="33">
        <v>0</v>
      </c>
      <c r="K87" s="33">
        <f t="shared" si="61"/>
        <v>0</v>
      </c>
      <c r="L87" s="33">
        <v>0</v>
      </c>
      <c r="M87" s="33">
        <f t="shared" si="62"/>
        <v>0</v>
      </c>
      <c r="N87" s="33">
        <v>13443</v>
      </c>
      <c r="O87" s="33">
        <f t="shared" si="63"/>
        <v>112.96638655462185</v>
      </c>
      <c r="P87" s="33">
        <v>0</v>
      </c>
      <c r="Q87" s="33">
        <f t="shared" si="64"/>
        <v>0</v>
      </c>
      <c r="R87" s="33">
        <v>0</v>
      </c>
      <c r="S87" s="33">
        <f t="shared" si="65"/>
        <v>0</v>
      </c>
      <c r="T87" s="33">
        <v>0</v>
      </c>
      <c r="U87" s="33">
        <f t="shared" si="66"/>
        <v>0</v>
      </c>
      <c r="V87" s="33">
        <v>0</v>
      </c>
      <c r="W87" s="33">
        <f t="shared" si="67"/>
        <v>0</v>
      </c>
      <c r="X87" s="33">
        <v>110</v>
      </c>
      <c r="Y87" s="33">
        <f t="shared" si="68"/>
        <v>0.92436974789915971</v>
      </c>
      <c r="Z87" s="11">
        <f t="shared" si="35"/>
        <v>93808</v>
      </c>
      <c r="AA87" s="66">
        <f t="shared" si="69"/>
        <v>788.30252100840335</v>
      </c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2"/>
      <c r="AQ87" s="32"/>
    </row>
    <row r="88" spans="1:159" s="6" customFormat="1" x14ac:dyDescent="0.2">
      <c r="A88" s="12">
        <v>341001</v>
      </c>
      <c r="B88" s="13" t="s">
        <v>107</v>
      </c>
      <c r="C88" s="14">
        <v>945</v>
      </c>
      <c r="D88" s="33">
        <v>7481</v>
      </c>
      <c r="E88" s="33">
        <f t="shared" si="58"/>
        <v>7.9164021164021161</v>
      </c>
      <c r="F88" s="33">
        <v>499123</v>
      </c>
      <c r="G88" s="33">
        <f t="shared" si="59"/>
        <v>528.17248677248676</v>
      </c>
      <c r="H88" s="33">
        <v>339598</v>
      </c>
      <c r="I88" s="33">
        <f t="shared" si="60"/>
        <v>359.36296296296297</v>
      </c>
      <c r="J88" s="33">
        <v>0</v>
      </c>
      <c r="K88" s="33">
        <f t="shared" si="61"/>
        <v>0</v>
      </c>
      <c r="L88" s="33">
        <v>2742</v>
      </c>
      <c r="M88" s="33">
        <f t="shared" si="62"/>
        <v>2.9015873015873015</v>
      </c>
      <c r="N88" s="33">
        <v>148403</v>
      </c>
      <c r="O88" s="33">
        <f t="shared" si="63"/>
        <v>157.04021164021165</v>
      </c>
      <c r="P88" s="33">
        <v>5297</v>
      </c>
      <c r="Q88" s="33">
        <f t="shared" si="64"/>
        <v>5.6052910052910052</v>
      </c>
      <c r="R88" s="33">
        <v>11879</v>
      </c>
      <c r="S88" s="33">
        <f t="shared" si="65"/>
        <v>12.57037037037037</v>
      </c>
      <c r="T88" s="33">
        <v>0</v>
      </c>
      <c r="U88" s="33">
        <f t="shared" si="66"/>
        <v>0</v>
      </c>
      <c r="V88" s="33">
        <v>99984</v>
      </c>
      <c r="W88" s="33">
        <f t="shared" si="67"/>
        <v>105.8031746031746</v>
      </c>
      <c r="X88" s="33">
        <v>70862</v>
      </c>
      <c r="Y88" s="33">
        <f t="shared" si="68"/>
        <v>74.986243386243387</v>
      </c>
      <c r="Z88" s="11">
        <f t="shared" si="35"/>
        <v>1185369</v>
      </c>
      <c r="AA88" s="66">
        <f t="shared" si="69"/>
        <v>1254.3587301587302</v>
      </c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2"/>
      <c r="AQ88" s="32"/>
    </row>
    <row r="89" spans="1:159" s="6" customFormat="1" x14ac:dyDescent="0.2">
      <c r="A89" s="17">
        <v>343001</v>
      </c>
      <c r="B89" s="22" t="s">
        <v>108</v>
      </c>
      <c r="C89" s="19">
        <v>511</v>
      </c>
      <c r="D89" s="33">
        <v>58995</v>
      </c>
      <c r="E89" s="33">
        <f t="shared" si="58"/>
        <v>115.45009784735812</v>
      </c>
      <c r="F89" s="33">
        <v>193807</v>
      </c>
      <c r="G89" s="33">
        <f t="shared" si="59"/>
        <v>379.27005870841487</v>
      </c>
      <c r="H89" s="33">
        <v>93542</v>
      </c>
      <c r="I89" s="33">
        <f t="shared" si="60"/>
        <v>183.05675146771037</v>
      </c>
      <c r="J89" s="33">
        <v>0</v>
      </c>
      <c r="K89" s="33">
        <f t="shared" si="61"/>
        <v>0</v>
      </c>
      <c r="L89" s="33">
        <v>614</v>
      </c>
      <c r="M89" s="33">
        <f t="shared" si="62"/>
        <v>1.2015655577299413</v>
      </c>
      <c r="N89" s="33">
        <v>117793</v>
      </c>
      <c r="O89" s="33">
        <f t="shared" si="63"/>
        <v>230.51467710371821</v>
      </c>
      <c r="P89" s="33">
        <v>12314</v>
      </c>
      <c r="Q89" s="33">
        <f t="shared" si="64"/>
        <v>24.097847358121331</v>
      </c>
      <c r="R89" s="33">
        <v>0</v>
      </c>
      <c r="S89" s="33">
        <f t="shared" si="65"/>
        <v>0</v>
      </c>
      <c r="T89" s="33">
        <v>0</v>
      </c>
      <c r="U89" s="33">
        <f t="shared" si="66"/>
        <v>0</v>
      </c>
      <c r="V89" s="33">
        <v>0</v>
      </c>
      <c r="W89" s="33">
        <f t="shared" si="67"/>
        <v>0</v>
      </c>
      <c r="X89" s="33">
        <v>43650</v>
      </c>
      <c r="Y89" s="33">
        <f t="shared" si="68"/>
        <v>85.420743639921724</v>
      </c>
      <c r="Z89" s="11">
        <f t="shared" si="35"/>
        <v>520715</v>
      </c>
      <c r="AA89" s="66">
        <f t="shared" si="69"/>
        <v>1019.0117416829746</v>
      </c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2"/>
      <c r="AQ89" s="32"/>
    </row>
    <row r="90" spans="1:159" s="38" customFormat="1" x14ac:dyDescent="0.2">
      <c r="A90" s="7">
        <v>344001</v>
      </c>
      <c r="B90" s="41" t="s">
        <v>109</v>
      </c>
      <c r="C90" s="9">
        <v>567</v>
      </c>
      <c r="D90" s="37">
        <v>1211</v>
      </c>
      <c r="E90" s="37">
        <f t="shared" si="58"/>
        <v>2.1358024691358026</v>
      </c>
      <c r="F90" s="37">
        <v>201569</v>
      </c>
      <c r="G90" s="37">
        <f t="shared" si="59"/>
        <v>355.50088183421519</v>
      </c>
      <c r="H90" s="37">
        <v>24166</v>
      </c>
      <c r="I90" s="37">
        <f t="shared" si="60"/>
        <v>42.620811287477956</v>
      </c>
      <c r="J90" s="37">
        <v>0</v>
      </c>
      <c r="K90" s="37">
        <f t="shared" si="61"/>
        <v>0</v>
      </c>
      <c r="L90" s="37">
        <v>0</v>
      </c>
      <c r="M90" s="37">
        <f t="shared" si="62"/>
        <v>0</v>
      </c>
      <c r="N90" s="37">
        <v>48767</v>
      </c>
      <c r="O90" s="37">
        <f t="shared" si="63"/>
        <v>86.00881834215167</v>
      </c>
      <c r="P90" s="37">
        <v>0</v>
      </c>
      <c r="Q90" s="37">
        <f t="shared" si="64"/>
        <v>0</v>
      </c>
      <c r="R90" s="37">
        <v>0</v>
      </c>
      <c r="S90" s="37">
        <f t="shared" si="65"/>
        <v>0</v>
      </c>
      <c r="T90" s="37">
        <v>0</v>
      </c>
      <c r="U90" s="37">
        <f t="shared" si="66"/>
        <v>0</v>
      </c>
      <c r="V90" s="37">
        <v>0</v>
      </c>
      <c r="W90" s="37">
        <f t="shared" si="67"/>
        <v>0</v>
      </c>
      <c r="X90" s="37">
        <v>16120</v>
      </c>
      <c r="Y90" s="37">
        <f t="shared" si="68"/>
        <v>28.430335097001763</v>
      </c>
      <c r="Z90" s="11">
        <f t="shared" si="35"/>
        <v>291833</v>
      </c>
      <c r="AA90" s="66">
        <f t="shared" si="69"/>
        <v>514.69664902998238</v>
      </c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2"/>
      <c r="AQ90" s="32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</row>
    <row r="91" spans="1:159" s="6" customFormat="1" x14ac:dyDescent="0.2">
      <c r="A91" s="12">
        <v>345001</v>
      </c>
      <c r="B91" s="13" t="s">
        <v>110</v>
      </c>
      <c r="C91" s="14">
        <v>2275</v>
      </c>
      <c r="D91" s="33">
        <v>0</v>
      </c>
      <c r="E91" s="33">
        <f t="shared" si="58"/>
        <v>0</v>
      </c>
      <c r="F91" s="33">
        <v>244844</v>
      </c>
      <c r="G91" s="33">
        <f t="shared" si="59"/>
        <v>107.62373626373626</v>
      </c>
      <c r="H91" s="33">
        <v>66280</v>
      </c>
      <c r="I91" s="33">
        <f t="shared" si="60"/>
        <v>29.134065934065934</v>
      </c>
      <c r="J91" s="33">
        <v>0</v>
      </c>
      <c r="K91" s="33">
        <f t="shared" si="61"/>
        <v>0</v>
      </c>
      <c r="L91" s="33">
        <v>0</v>
      </c>
      <c r="M91" s="33">
        <f t="shared" si="62"/>
        <v>0</v>
      </c>
      <c r="N91" s="33">
        <v>19570</v>
      </c>
      <c r="O91" s="33">
        <f t="shared" si="63"/>
        <v>8.6021978021978018</v>
      </c>
      <c r="P91" s="33">
        <v>0</v>
      </c>
      <c r="Q91" s="33">
        <f t="shared" si="64"/>
        <v>0</v>
      </c>
      <c r="R91" s="33">
        <v>0</v>
      </c>
      <c r="S91" s="33">
        <f t="shared" si="65"/>
        <v>0</v>
      </c>
      <c r="T91" s="33">
        <v>0</v>
      </c>
      <c r="U91" s="33">
        <f t="shared" si="66"/>
        <v>0</v>
      </c>
      <c r="V91" s="33">
        <v>0</v>
      </c>
      <c r="W91" s="33">
        <f t="shared" si="67"/>
        <v>0</v>
      </c>
      <c r="X91" s="33">
        <v>67940</v>
      </c>
      <c r="Y91" s="33">
        <f t="shared" si="68"/>
        <v>29.863736263736264</v>
      </c>
      <c r="Z91" s="11">
        <f t="shared" si="35"/>
        <v>398634</v>
      </c>
      <c r="AA91" s="66">
        <f t="shared" si="69"/>
        <v>175.22373626373627</v>
      </c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2"/>
      <c r="AQ91" s="32"/>
    </row>
    <row r="92" spans="1:159" s="6" customFormat="1" x14ac:dyDescent="0.2">
      <c r="A92" s="12">
        <v>346001</v>
      </c>
      <c r="B92" s="13" t="s">
        <v>111</v>
      </c>
      <c r="C92" s="14">
        <v>857</v>
      </c>
      <c r="D92" s="33">
        <v>21213</v>
      </c>
      <c r="E92" s="33">
        <f t="shared" si="58"/>
        <v>24.752625437572927</v>
      </c>
      <c r="F92" s="33">
        <v>29930</v>
      </c>
      <c r="G92" s="33">
        <f t="shared" si="59"/>
        <v>34.924154025670944</v>
      </c>
      <c r="H92" s="33">
        <v>0</v>
      </c>
      <c r="I92" s="33">
        <f t="shared" si="60"/>
        <v>0</v>
      </c>
      <c r="J92" s="33">
        <v>0</v>
      </c>
      <c r="K92" s="33">
        <f t="shared" si="61"/>
        <v>0</v>
      </c>
      <c r="L92" s="33">
        <v>0</v>
      </c>
      <c r="M92" s="33">
        <f t="shared" si="62"/>
        <v>0</v>
      </c>
      <c r="N92" s="33">
        <v>137267</v>
      </c>
      <c r="O92" s="33">
        <f t="shared" si="63"/>
        <v>160.17152858809803</v>
      </c>
      <c r="P92" s="33">
        <v>0</v>
      </c>
      <c r="Q92" s="33">
        <f t="shared" si="64"/>
        <v>0</v>
      </c>
      <c r="R92" s="33">
        <v>305432</v>
      </c>
      <c r="S92" s="33">
        <f t="shared" si="65"/>
        <v>356.39673278879815</v>
      </c>
      <c r="T92" s="33">
        <v>0</v>
      </c>
      <c r="U92" s="33">
        <f t="shared" si="66"/>
        <v>0</v>
      </c>
      <c r="V92" s="33">
        <v>0</v>
      </c>
      <c r="W92" s="33">
        <f t="shared" si="67"/>
        <v>0</v>
      </c>
      <c r="X92" s="33">
        <v>267969</v>
      </c>
      <c r="Y92" s="33">
        <f t="shared" si="68"/>
        <v>312.68261376896152</v>
      </c>
      <c r="Z92" s="11">
        <f t="shared" si="35"/>
        <v>761811</v>
      </c>
      <c r="AA92" s="66">
        <f t="shared" si="69"/>
        <v>888.92765460910152</v>
      </c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2"/>
      <c r="AQ92" s="32"/>
    </row>
    <row r="93" spans="1:159" s="6" customFormat="1" x14ac:dyDescent="0.2">
      <c r="A93" s="12">
        <v>347001</v>
      </c>
      <c r="B93" s="13" t="s">
        <v>112</v>
      </c>
      <c r="C93" s="14">
        <v>715</v>
      </c>
      <c r="D93" s="33">
        <v>0</v>
      </c>
      <c r="E93" s="33">
        <f t="shared" si="58"/>
        <v>0</v>
      </c>
      <c r="F93" s="33">
        <v>201612</v>
      </c>
      <c r="G93" s="33">
        <f t="shared" si="59"/>
        <v>281.97482517482518</v>
      </c>
      <c r="H93" s="33">
        <v>0</v>
      </c>
      <c r="I93" s="33">
        <f t="shared" si="60"/>
        <v>0</v>
      </c>
      <c r="J93" s="33">
        <v>0</v>
      </c>
      <c r="K93" s="33">
        <f t="shared" si="61"/>
        <v>0</v>
      </c>
      <c r="L93" s="33">
        <v>4600</v>
      </c>
      <c r="M93" s="33">
        <f t="shared" si="62"/>
        <v>6.4335664335664333</v>
      </c>
      <c r="N93" s="33">
        <v>44592</v>
      </c>
      <c r="O93" s="33">
        <f t="shared" si="63"/>
        <v>62.366433566433564</v>
      </c>
      <c r="P93" s="33">
        <v>0</v>
      </c>
      <c r="Q93" s="33">
        <f t="shared" si="64"/>
        <v>0</v>
      </c>
      <c r="R93" s="33">
        <v>185494</v>
      </c>
      <c r="S93" s="33">
        <f t="shared" si="65"/>
        <v>259.43216783216781</v>
      </c>
      <c r="T93" s="33">
        <v>0</v>
      </c>
      <c r="U93" s="33">
        <f t="shared" si="66"/>
        <v>0</v>
      </c>
      <c r="V93" s="33">
        <v>0</v>
      </c>
      <c r="W93" s="33">
        <f t="shared" si="67"/>
        <v>0</v>
      </c>
      <c r="X93" s="33">
        <v>927</v>
      </c>
      <c r="Y93" s="33">
        <f t="shared" si="68"/>
        <v>1.2965034965034965</v>
      </c>
      <c r="Z93" s="11">
        <f t="shared" si="35"/>
        <v>437225</v>
      </c>
      <c r="AA93" s="66">
        <f t="shared" si="69"/>
        <v>611.50349650349654</v>
      </c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2"/>
      <c r="AQ93" s="32"/>
    </row>
    <row r="94" spans="1:159" s="6" customFormat="1" x14ac:dyDescent="0.2">
      <c r="A94" s="17">
        <v>348001</v>
      </c>
      <c r="B94" s="22" t="s">
        <v>113</v>
      </c>
      <c r="C94" s="19">
        <v>745</v>
      </c>
      <c r="D94" s="39">
        <v>25060</v>
      </c>
      <c r="E94" s="39">
        <f t="shared" si="58"/>
        <v>33.63758389261745</v>
      </c>
      <c r="F94" s="39">
        <v>214832</v>
      </c>
      <c r="G94" s="39">
        <f t="shared" si="59"/>
        <v>288.36510067114097</v>
      </c>
      <c r="H94" s="39">
        <v>0</v>
      </c>
      <c r="I94" s="39">
        <f t="shared" si="60"/>
        <v>0</v>
      </c>
      <c r="J94" s="39">
        <v>0</v>
      </c>
      <c r="K94" s="39">
        <f t="shared" si="61"/>
        <v>0</v>
      </c>
      <c r="L94" s="39">
        <v>2312</v>
      </c>
      <c r="M94" s="39">
        <f t="shared" si="62"/>
        <v>3.1033557046979867</v>
      </c>
      <c r="N94" s="39">
        <v>75573</v>
      </c>
      <c r="O94" s="39">
        <f t="shared" si="63"/>
        <v>101.44026845637583</v>
      </c>
      <c r="P94" s="39">
        <v>0</v>
      </c>
      <c r="Q94" s="39">
        <f t="shared" si="64"/>
        <v>0</v>
      </c>
      <c r="R94" s="39">
        <v>0</v>
      </c>
      <c r="S94" s="39">
        <f t="shared" si="65"/>
        <v>0</v>
      </c>
      <c r="T94" s="39">
        <v>0</v>
      </c>
      <c r="U94" s="39">
        <f t="shared" si="66"/>
        <v>0</v>
      </c>
      <c r="V94" s="39">
        <v>0</v>
      </c>
      <c r="W94" s="39">
        <f t="shared" si="67"/>
        <v>0</v>
      </c>
      <c r="X94" s="39">
        <v>5623</v>
      </c>
      <c r="Y94" s="39">
        <f t="shared" si="68"/>
        <v>7.5476510067114093</v>
      </c>
      <c r="Z94" s="11">
        <f t="shared" si="35"/>
        <v>323400</v>
      </c>
      <c r="AA94" s="66">
        <f t="shared" si="69"/>
        <v>434.09395973154363</v>
      </c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2"/>
      <c r="AQ94" s="32"/>
    </row>
    <row r="95" spans="1:159" s="6" customFormat="1" x14ac:dyDescent="0.2">
      <c r="A95" s="7" t="s">
        <v>120</v>
      </c>
      <c r="B95" s="41" t="s">
        <v>121</v>
      </c>
      <c r="C95" s="9">
        <v>246</v>
      </c>
      <c r="D95" s="37">
        <v>691</v>
      </c>
      <c r="E95" s="37">
        <f t="shared" si="58"/>
        <v>2.8089430894308944</v>
      </c>
      <c r="F95" s="37">
        <v>94794</v>
      </c>
      <c r="G95" s="37">
        <f t="shared" si="59"/>
        <v>385.34146341463412</v>
      </c>
      <c r="H95" s="37">
        <v>90770</v>
      </c>
      <c r="I95" s="37">
        <f t="shared" si="60"/>
        <v>368.98373983739839</v>
      </c>
      <c r="J95" s="37">
        <v>0</v>
      </c>
      <c r="K95" s="37">
        <f t="shared" si="61"/>
        <v>0</v>
      </c>
      <c r="L95" s="37">
        <v>2560</v>
      </c>
      <c r="M95" s="37">
        <f t="shared" si="62"/>
        <v>10.40650406504065</v>
      </c>
      <c r="N95" s="37">
        <v>48048</v>
      </c>
      <c r="O95" s="37">
        <f t="shared" si="63"/>
        <v>195.3170731707317</v>
      </c>
      <c r="P95" s="37">
        <v>0</v>
      </c>
      <c r="Q95" s="37">
        <f t="shared" si="64"/>
        <v>0</v>
      </c>
      <c r="R95" s="37">
        <v>0</v>
      </c>
      <c r="S95" s="37">
        <f t="shared" si="65"/>
        <v>0</v>
      </c>
      <c r="T95" s="37">
        <v>0</v>
      </c>
      <c r="U95" s="37">
        <f t="shared" si="66"/>
        <v>0</v>
      </c>
      <c r="V95" s="37">
        <v>0</v>
      </c>
      <c r="W95" s="37">
        <f t="shared" si="67"/>
        <v>0</v>
      </c>
      <c r="X95" s="37">
        <v>6162</v>
      </c>
      <c r="Y95" s="37">
        <f t="shared" si="68"/>
        <v>25.048780487804876</v>
      </c>
      <c r="Z95" s="11">
        <f t="shared" si="35"/>
        <v>243025</v>
      </c>
      <c r="AA95" s="66">
        <f t="shared" si="69"/>
        <v>987.90650406504062</v>
      </c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2"/>
      <c r="AQ95" s="32"/>
    </row>
    <row r="96" spans="1:159" s="6" customFormat="1" x14ac:dyDescent="0.2">
      <c r="A96" s="12" t="s">
        <v>122</v>
      </c>
      <c r="B96" s="13" t="s">
        <v>123</v>
      </c>
      <c r="C96" s="14">
        <v>553</v>
      </c>
      <c r="D96" s="33">
        <v>111</v>
      </c>
      <c r="E96" s="33">
        <f t="shared" si="58"/>
        <v>0.2007233273056058</v>
      </c>
      <c r="F96" s="33">
        <v>335060</v>
      </c>
      <c r="G96" s="33">
        <f t="shared" si="59"/>
        <v>605.89511754068712</v>
      </c>
      <c r="H96" s="33">
        <v>26211</v>
      </c>
      <c r="I96" s="33">
        <f t="shared" si="60"/>
        <v>47.397830018083184</v>
      </c>
      <c r="J96" s="33">
        <v>0</v>
      </c>
      <c r="K96" s="33">
        <f t="shared" si="61"/>
        <v>0</v>
      </c>
      <c r="L96" s="33">
        <v>-420</v>
      </c>
      <c r="M96" s="33">
        <f t="shared" si="62"/>
        <v>-0.759493670886076</v>
      </c>
      <c r="N96" s="33">
        <v>62210</v>
      </c>
      <c r="O96" s="33">
        <f t="shared" si="63"/>
        <v>112.49547920433996</v>
      </c>
      <c r="P96" s="33">
        <v>0</v>
      </c>
      <c r="Q96" s="33">
        <f t="shared" si="64"/>
        <v>0</v>
      </c>
      <c r="R96" s="33">
        <v>334923</v>
      </c>
      <c r="S96" s="33">
        <f t="shared" si="65"/>
        <v>605.64737793851714</v>
      </c>
      <c r="T96" s="33">
        <v>0</v>
      </c>
      <c r="U96" s="33">
        <f t="shared" si="66"/>
        <v>0</v>
      </c>
      <c r="V96" s="33">
        <v>592</v>
      </c>
      <c r="W96" s="33">
        <f t="shared" si="67"/>
        <v>1.0705244122965643</v>
      </c>
      <c r="X96" s="33">
        <v>24627</v>
      </c>
      <c r="Y96" s="33">
        <f t="shared" si="68"/>
        <v>44.533453887884271</v>
      </c>
      <c r="Z96" s="11">
        <f t="shared" si="35"/>
        <v>783314</v>
      </c>
      <c r="AA96" s="66">
        <f t="shared" si="69"/>
        <v>1416.4810126582279</v>
      </c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2"/>
      <c r="AQ96" s="32"/>
    </row>
    <row r="97" spans="1:83" s="6" customFormat="1" x14ac:dyDescent="0.2">
      <c r="A97" s="12" t="s">
        <v>124</v>
      </c>
      <c r="B97" s="13" t="s">
        <v>125</v>
      </c>
      <c r="C97" s="14">
        <v>444</v>
      </c>
      <c r="D97" s="33">
        <v>0</v>
      </c>
      <c r="E97" s="33">
        <f t="shared" si="58"/>
        <v>0</v>
      </c>
      <c r="F97" s="33">
        <v>326780</v>
      </c>
      <c r="G97" s="33">
        <f t="shared" si="59"/>
        <v>735.99099099099101</v>
      </c>
      <c r="H97" s="33">
        <v>49958</v>
      </c>
      <c r="I97" s="33">
        <f t="shared" si="60"/>
        <v>112.51801801801801</v>
      </c>
      <c r="J97" s="33">
        <v>0</v>
      </c>
      <c r="K97" s="33">
        <f t="shared" si="61"/>
        <v>0</v>
      </c>
      <c r="L97" s="33">
        <v>0</v>
      </c>
      <c r="M97" s="33">
        <f t="shared" si="62"/>
        <v>0</v>
      </c>
      <c r="N97" s="33">
        <v>42005</v>
      </c>
      <c r="O97" s="33">
        <f t="shared" si="63"/>
        <v>94.60585585585585</v>
      </c>
      <c r="P97" s="33">
        <v>11625</v>
      </c>
      <c r="Q97" s="33">
        <f t="shared" si="64"/>
        <v>26.182432432432432</v>
      </c>
      <c r="R97" s="33">
        <v>0</v>
      </c>
      <c r="S97" s="33">
        <f t="shared" si="65"/>
        <v>0</v>
      </c>
      <c r="T97" s="33">
        <v>0</v>
      </c>
      <c r="U97" s="33">
        <f t="shared" si="66"/>
        <v>0</v>
      </c>
      <c r="V97" s="33">
        <v>0</v>
      </c>
      <c r="W97" s="33">
        <f t="shared" si="67"/>
        <v>0</v>
      </c>
      <c r="X97" s="33">
        <v>0</v>
      </c>
      <c r="Y97" s="33">
        <f t="shared" si="68"/>
        <v>0</v>
      </c>
      <c r="Z97" s="11">
        <f t="shared" si="35"/>
        <v>430368</v>
      </c>
      <c r="AA97" s="66">
        <f t="shared" si="69"/>
        <v>969.29729729729729</v>
      </c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2"/>
      <c r="AQ97" s="32"/>
    </row>
    <row r="98" spans="1:83" s="6" customFormat="1" x14ac:dyDescent="0.2">
      <c r="A98" s="12" t="s">
        <v>126</v>
      </c>
      <c r="B98" s="13" t="s">
        <v>127</v>
      </c>
      <c r="C98" s="14">
        <v>475</v>
      </c>
      <c r="D98" s="33">
        <v>1289</v>
      </c>
      <c r="E98" s="33">
        <f t="shared" si="58"/>
        <v>2.7136842105263157</v>
      </c>
      <c r="F98" s="33">
        <v>206794</v>
      </c>
      <c r="G98" s="33">
        <f t="shared" si="59"/>
        <v>435.35578947368418</v>
      </c>
      <c r="H98" s="33">
        <v>8876</v>
      </c>
      <c r="I98" s="33">
        <f t="shared" si="60"/>
        <v>18.686315789473685</v>
      </c>
      <c r="J98" s="33">
        <v>0</v>
      </c>
      <c r="K98" s="33">
        <f t="shared" si="61"/>
        <v>0</v>
      </c>
      <c r="L98" s="33">
        <v>314</v>
      </c>
      <c r="M98" s="33">
        <f t="shared" si="62"/>
        <v>0.66105263157894734</v>
      </c>
      <c r="N98" s="33">
        <v>59161</v>
      </c>
      <c r="O98" s="33">
        <f t="shared" si="63"/>
        <v>124.54947368421053</v>
      </c>
      <c r="P98" s="33">
        <v>0</v>
      </c>
      <c r="Q98" s="33">
        <f t="shared" si="64"/>
        <v>0</v>
      </c>
      <c r="R98" s="33">
        <v>280117</v>
      </c>
      <c r="S98" s="33">
        <f t="shared" si="65"/>
        <v>589.72</v>
      </c>
      <c r="T98" s="33">
        <v>0</v>
      </c>
      <c r="U98" s="33">
        <f t="shared" si="66"/>
        <v>0</v>
      </c>
      <c r="V98" s="33">
        <v>4871</v>
      </c>
      <c r="W98" s="33">
        <f t="shared" si="67"/>
        <v>10.254736842105263</v>
      </c>
      <c r="X98" s="33">
        <v>85678</v>
      </c>
      <c r="Y98" s="33">
        <f t="shared" si="68"/>
        <v>180.37473684210525</v>
      </c>
      <c r="Z98" s="11">
        <f t="shared" si="35"/>
        <v>647100</v>
      </c>
      <c r="AA98" s="66">
        <f t="shared" si="69"/>
        <v>1362.3157894736842</v>
      </c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2"/>
      <c r="AQ98" s="32"/>
    </row>
    <row r="99" spans="1:83" s="6" customFormat="1" x14ac:dyDescent="0.2">
      <c r="A99" s="17" t="s">
        <v>130</v>
      </c>
      <c r="B99" s="22" t="s">
        <v>131</v>
      </c>
      <c r="C99" s="19">
        <v>381</v>
      </c>
      <c r="D99" s="39">
        <v>26025</v>
      </c>
      <c r="E99" s="39">
        <f t="shared" si="58"/>
        <v>68.30708661417323</v>
      </c>
      <c r="F99" s="39">
        <v>155702</v>
      </c>
      <c r="G99" s="39">
        <f t="shared" si="59"/>
        <v>408.66666666666669</v>
      </c>
      <c r="H99" s="39">
        <v>2550</v>
      </c>
      <c r="I99" s="39">
        <f t="shared" si="60"/>
        <v>6.6929133858267713</v>
      </c>
      <c r="J99" s="39">
        <v>0</v>
      </c>
      <c r="K99" s="39">
        <f t="shared" si="61"/>
        <v>0</v>
      </c>
      <c r="L99" s="39">
        <v>0</v>
      </c>
      <c r="M99" s="39">
        <f t="shared" si="62"/>
        <v>0</v>
      </c>
      <c r="N99" s="39">
        <v>175000</v>
      </c>
      <c r="O99" s="39">
        <f t="shared" si="63"/>
        <v>459.31758530183725</v>
      </c>
      <c r="P99" s="39">
        <v>0</v>
      </c>
      <c r="Q99" s="39">
        <f t="shared" si="64"/>
        <v>0</v>
      </c>
      <c r="R99" s="39">
        <v>249430</v>
      </c>
      <c r="S99" s="39">
        <f t="shared" si="65"/>
        <v>654.67191601049865</v>
      </c>
      <c r="T99" s="39">
        <v>0</v>
      </c>
      <c r="U99" s="39">
        <f t="shared" si="66"/>
        <v>0</v>
      </c>
      <c r="V99" s="39">
        <v>0</v>
      </c>
      <c r="W99" s="39">
        <f t="shared" si="67"/>
        <v>0</v>
      </c>
      <c r="X99" s="39">
        <v>22175</v>
      </c>
      <c r="Y99" s="39">
        <f t="shared" si="68"/>
        <v>58.202099737532805</v>
      </c>
      <c r="Z99" s="11">
        <f t="shared" si="35"/>
        <v>630882</v>
      </c>
      <c r="AA99" s="66">
        <f t="shared" si="69"/>
        <v>1655.8582677165355</v>
      </c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2"/>
      <c r="AQ99" s="32"/>
    </row>
    <row r="100" spans="1:83" s="6" customFormat="1" x14ac:dyDescent="0.2">
      <c r="A100" s="7" t="s">
        <v>132</v>
      </c>
      <c r="B100" s="8" t="s">
        <v>133</v>
      </c>
      <c r="C100" s="9">
        <v>43</v>
      </c>
      <c r="D100" s="37">
        <v>2339</v>
      </c>
      <c r="E100" s="37">
        <f t="shared" si="58"/>
        <v>54.395348837209305</v>
      </c>
      <c r="F100" s="37">
        <v>11750</v>
      </c>
      <c r="G100" s="37">
        <f t="shared" si="59"/>
        <v>273.25581395348837</v>
      </c>
      <c r="H100" s="37">
        <v>0</v>
      </c>
      <c r="I100" s="37">
        <f t="shared" si="60"/>
        <v>0</v>
      </c>
      <c r="J100" s="37">
        <v>0</v>
      </c>
      <c r="K100" s="37">
        <f t="shared" si="61"/>
        <v>0</v>
      </c>
      <c r="L100" s="37">
        <v>0</v>
      </c>
      <c r="M100" s="37">
        <f t="shared" si="62"/>
        <v>0</v>
      </c>
      <c r="N100" s="37">
        <v>10000</v>
      </c>
      <c r="O100" s="37">
        <f t="shared" si="63"/>
        <v>232.55813953488371</v>
      </c>
      <c r="P100" s="37">
        <v>0</v>
      </c>
      <c r="Q100" s="37">
        <f t="shared" si="64"/>
        <v>0</v>
      </c>
      <c r="R100" s="37">
        <v>0</v>
      </c>
      <c r="S100" s="37">
        <f t="shared" si="65"/>
        <v>0</v>
      </c>
      <c r="T100" s="37">
        <v>0</v>
      </c>
      <c r="U100" s="37">
        <f t="shared" si="66"/>
        <v>0</v>
      </c>
      <c r="V100" s="37">
        <v>0</v>
      </c>
      <c r="W100" s="37">
        <f t="shared" si="67"/>
        <v>0</v>
      </c>
      <c r="X100" s="37">
        <v>159</v>
      </c>
      <c r="Y100" s="37">
        <f t="shared" si="68"/>
        <v>3.6976744186046511</v>
      </c>
      <c r="Z100" s="11">
        <f t="shared" si="35"/>
        <v>24248</v>
      </c>
      <c r="AA100" s="66">
        <f t="shared" si="69"/>
        <v>563.90697674418607</v>
      </c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2"/>
      <c r="AQ100" s="32"/>
    </row>
    <row r="101" spans="1:83" s="6" customFormat="1" x14ac:dyDescent="0.2">
      <c r="A101" s="12" t="s">
        <v>134</v>
      </c>
      <c r="B101" s="13" t="s">
        <v>135</v>
      </c>
      <c r="C101" s="14">
        <v>110</v>
      </c>
      <c r="D101" s="33">
        <v>0</v>
      </c>
      <c r="E101" s="33">
        <f t="shared" si="58"/>
        <v>0</v>
      </c>
      <c r="F101" s="33">
        <v>81231</v>
      </c>
      <c r="G101" s="33">
        <f t="shared" si="59"/>
        <v>738.4636363636364</v>
      </c>
      <c r="H101" s="33">
        <v>0</v>
      </c>
      <c r="I101" s="33">
        <f t="shared" si="60"/>
        <v>0</v>
      </c>
      <c r="J101" s="33">
        <v>0</v>
      </c>
      <c r="K101" s="33">
        <f t="shared" si="61"/>
        <v>0</v>
      </c>
      <c r="L101" s="33">
        <v>0</v>
      </c>
      <c r="M101" s="33">
        <f t="shared" si="62"/>
        <v>0</v>
      </c>
      <c r="N101" s="33">
        <v>0</v>
      </c>
      <c r="O101" s="33">
        <f t="shared" si="63"/>
        <v>0</v>
      </c>
      <c r="P101" s="33">
        <v>0</v>
      </c>
      <c r="Q101" s="33">
        <f t="shared" si="64"/>
        <v>0</v>
      </c>
      <c r="R101" s="33">
        <v>5705</v>
      </c>
      <c r="S101" s="33">
        <f t="shared" si="65"/>
        <v>51.863636363636367</v>
      </c>
      <c r="T101" s="33">
        <v>5705</v>
      </c>
      <c r="U101" s="33">
        <f t="shared" si="66"/>
        <v>51.863636363636367</v>
      </c>
      <c r="V101" s="33">
        <v>2507</v>
      </c>
      <c r="W101" s="33">
        <f t="shared" si="67"/>
        <v>22.790909090909089</v>
      </c>
      <c r="X101" s="33">
        <v>0</v>
      </c>
      <c r="Y101" s="33">
        <f t="shared" si="68"/>
        <v>0</v>
      </c>
      <c r="Z101" s="11">
        <f t="shared" si="35"/>
        <v>95148</v>
      </c>
      <c r="AA101" s="66">
        <f t="shared" si="69"/>
        <v>864.9818181818182</v>
      </c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2"/>
      <c r="AQ101" s="32"/>
    </row>
    <row r="102" spans="1:83" s="6" customFormat="1" x14ac:dyDescent="0.2">
      <c r="A102" s="12" t="s">
        <v>136</v>
      </c>
      <c r="B102" s="40" t="s">
        <v>137</v>
      </c>
      <c r="C102" s="14">
        <v>324</v>
      </c>
      <c r="D102" s="33">
        <v>0</v>
      </c>
      <c r="E102" s="33">
        <f t="shared" si="58"/>
        <v>0</v>
      </c>
      <c r="F102" s="33">
        <v>35586</v>
      </c>
      <c r="G102" s="33">
        <f t="shared" si="59"/>
        <v>109.83333333333333</v>
      </c>
      <c r="H102" s="33">
        <v>0</v>
      </c>
      <c r="I102" s="33">
        <f t="shared" si="60"/>
        <v>0</v>
      </c>
      <c r="J102" s="33">
        <v>0</v>
      </c>
      <c r="K102" s="33">
        <f t="shared" si="61"/>
        <v>0</v>
      </c>
      <c r="L102" s="33">
        <v>2596</v>
      </c>
      <c r="M102" s="33">
        <f t="shared" si="62"/>
        <v>8.0123456790123448</v>
      </c>
      <c r="N102" s="33">
        <v>7989</v>
      </c>
      <c r="O102" s="33">
        <f t="shared" si="63"/>
        <v>24.657407407407408</v>
      </c>
      <c r="P102" s="33">
        <v>0</v>
      </c>
      <c r="Q102" s="33">
        <f t="shared" si="64"/>
        <v>0</v>
      </c>
      <c r="R102" s="33">
        <v>0</v>
      </c>
      <c r="S102" s="33">
        <f t="shared" si="65"/>
        <v>0</v>
      </c>
      <c r="T102" s="33">
        <v>0</v>
      </c>
      <c r="U102" s="33">
        <f t="shared" si="66"/>
        <v>0</v>
      </c>
      <c r="V102" s="33">
        <v>0</v>
      </c>
      <c r="W102" s="33">
        <f t="shared" si="67"/>
        <v>0</v>
      </c>
      <c r="X102" s="33">
        <v>155227</v>
      </c>
      <c r="Y102" s="33">
        <f t="shared" si="68"/>
        <v>479.09567901234567</v>
      </c>
      <c r="Z102" s="11">
        <f t="shared" si="35"/>
        <v>201398</v>
      </c>
      <c r="AA102" s="66">
        <f t="shared" si="69"/>
        <v>621.59876543209873</v>
      </c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2"/>
      <c r="AQ102" s="32"/>
    </row>
    <row r="103" spans="1:83" s="6" customFormat="1" x14ac:dyDescent="0.2">
      <c r="A103" s="12" t="s">
        <v>138</v>
      </c>
      <c r="B103" s="13" t="s">
        <v>139</v>
      </c>
      <c r="C103" s="14">
        <v>81</v>
      </c>
      <c r="D103" s="33">
        <v>0</v>
      </c>
      <c r="E103" s="33">
        <f t="shared" si="58"/>
        <v>0</v>
      </c>
      <c r="F103" s="33">
        <v>7718</v>
      </c>
      <c r="G103" s="33">
        <f t="shared" si="59"/>
        <v>95.283950617283949</v>
      </c>
      <c r="H103" s="33">
        <v>1690</v>
      </c>
      <c r="I103" s="33">
        <f t="shared" si="60"/>
        <v>20.864197530864196</v>
      </c>
      <c r="J103" s="33">
        <v>0</v>
      </c>
      <c r="K103" s="33">
        <f t="shared" si="61"/>
        <v>0</v>
      </c>
      <c r="L103" s="33">
        <v>0</v>
      </c>
      <c r="M103" s="33">
        <f t="shared" si="62"/>
        <v>0</v>
      </c>
      <c r="N103" s="33">
        <v>11633</v>
      </c>
      <c r="O103" s="33">
        <f t="shared" si="63"/>
        <v>143.61728395061729</v>
      </c>
      <c r="P103" s="33">
        <v>0</v>
      </c>
      <c r="Q103" s="33">
        <f t="shared" si="64"/>
        <v>0</v>
      </c>
      <c r="R103" s="33">
        <v>52395</v>
      </c>
      <c r="S103" s="33">
        <f t="shared" si="65"/>
        <v>646.85185185185185</v>
      </c>
      <c r="T103" s="33">
        <v>0</v>
      </c>
      <c r="U103" s="33">
        <f t="shared" si="66"/>
        <v>0</v>
      </c>
      <c r="V103" s="33">
        <v>0</v>
      </c>
      <c r="W103" s="33">
        <f t="shared" si="67"/>
        <v>0</v>
      </c>
      <c r="X103" s="33">
        <v>116442</v>
      </c>
      <c r="Y103" s="33">
        <f t="shared" si="68"/>
        <v>1437.5555555555557</v>
      </c>
      <c r="Z103" s="11">
        <f t="shared" si="35"/>
        <v>189878</v>
      </c>
      <c r="AA103" s="66">
        <f t="shared" si="69"/>
        <v>2344.1728395061727</v>
      </c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2"/>
      <c r="AQ103" s="32"/>
    </row>
    <row r="104" spans="1:83" s="38" customFormat="1" x14ac:dyDescent="0.2">
      <c r="A104" s="17" t="s">
        <v>140</v>
      </c>
      <c r="B104" s="22" t="s">
        <v>141</v>
      </c>
      <c r="C104" s="19">
        <v>676</v>
      </c>
      <c r="D104" s="39">
        <v>18422</v>
      </c>
      <c r="E104" s="39">
        <f t="shared" si="58"/>
        <v>27.251479289940828</v>
      </c>
      <c r="F104" s="39">
        <v>18294</v>
      </c>
      <c r="G104" s="39">
        <f t="shared" si="59"/>
        <v>27.062130177514792</v>
      </c>
      <c r="H104" s="39">
        <v>0</v>
      </c>
      <c r="I104" s="39">
        <f t="shared" si="60"/>
        <v>0</v>
      </c>
      <c r="J104" s="39">
        <v>0</v>
      </c>
      <c r="K104" s="39">
        <f t="shared" si="61"/>
        <v>0</v>
      </c>
      <c r="L104" s="39">
        <v>0</v>
      </c>
      <c r="M104" s="39">
        <f t="shared" si="62"/>
        <v>0</v>
      </c>
      <c r="N104" s="39">
        <v>151212</v>
      </c>
      <c r="O104" s="39">
        <f t="shared" si="63"/>
        <v>223.68639053254438</v>
      </c>
      <c r="P104" s="39">
        <v>0</v>
      </c>
      <c r="Q104" s="39">
        <f t="shared" si="64"/>
        <v>0</v>
      </c>
      <c r="R104" s="39">
        <v>230009</v>
      </c>
      <c r="S104" s="39">
        <f t="shared" si="65"/>
        <v>340.25</v>
      </c>
      <c r="T104" s="39">
        <v>0</v>
      </c>
      <c r="U104" s="39">
        <f t="shared" si="66"/>
        <v>0</v>
      </c>
      <c r="V104" s="39">
        <v>0</v>
      </c>
      <c r="W104" s="39">
        <f t="shared" si="67"/>
        <v>0</v>
      </c>
      <c r="X104" s="39">
        <v>132702</v>
      </c>
      <c r="Y104" s="39">
        <f t="shared" si="68"/>
        <v>196.30473372781066</v>
      </c>
      <c r="Z104" s="11">
        <f t="shared" si="35"/>
        <v>550639</v>
      </c>
      <c r="AA104" s="66">
        <f t="shared" si="69"/>
        <v>814.55473372781069</v>
      </c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2"/>
      <c r="AQ104" s="32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</row>
    <row r="105" spans="1:83" s="6" customFormat="1" x14ac:dyDescent="0.2">
      <c r="A105" s="7" t="s">
        <v>142</v>
      </c>
      <c r="B105" s="8" t="s">
        <v>143</v>
      </c>
      <c r="C105" s="9">
        <v>279</v>
      </c>
      <c r="D105" s="37">
        <v>18127</v>
      </c>
      <c r="E105" s="37">
        <f t="shared" si="58"/>
        <v>64.971326164874554</v>
      </c>
      <c r="F105" s="37">
        <v>17285</v>
      </c>
      <c r="G105" s="37">
        <f t="shared" si="59"/>
        <v>61.953405017921149</v>
      </c>
      <c r="H105" s="37">
        <v>0</v>
      </c>
      <c r="I105" s="37">
        <f t="shared" si="60"/>
        <v>0</v>
      </c>
      <c r="J105" s="37">
        <v>0</v>
      </c>
      <c r="K105" s="37">
        <f t="shared" si="61"/>
        <v>0</v>
      </c>
      <c r="L105" s="37">
        <v>0</v>
      </c>
      <c r="M105" s="37">
        <f t="shared" si="62"/>
        <v>0</v>
      </c>
      <c r="N105" s="37">
        <v>72478</v>
      </c>
      <c r="O105" s="37">
        <f t="shared" si="63"/>
        <v>259.77777777777777</v>
      </c>
      <c r="P105" s="37">
        <v>0</v>
      </c>
      <c r="Q105" s="37">
        <f t="shared" si="64"/>
        <v>0</v>
      </c>
      <c r="R105" s="37">
        <v>138997</v>
      </c>
      <c r="S105" s="37">
        <f t="shared" si="65"/>
        <v>498.19713261648747</v>
      </c>
      <c r="T105" s="37">
        <v>0</v>
      </c>
      <c r="U105" s="37">
        <f t="shared" si="66"/>
        <v>0</v>
      </c>
      <c r="V105" s="37">
        <v>0</v>
      </c>
      <c r="W105" s="37">
        <f t="shared" si="67"/>
        <v>0</v>
      </c>
      <c r="X105" s="37">
        <v>143753</v>
      </c>
      <c r="Y105" s="37">
        <f t="shared" si="68"/>
        <v>515.24372759856635</v>
      </c>
      <c r="Z105" s="11">
        <f t="shared" si="35"/>
        <v>390640</v>
      </c>
      <c r="AA105" s="66">
        <f t="shared" si="69"/>
        <v>1400.1433691756272</v>
      </c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2"/>
      <c r="AQ105" s="32"/>
    </row>
    <row r="106" spans="1:83" s="6" customFormat="1" x14ac:dyDescent="0.2">
      <c r="A106" s="12" t="s">
        <v>144</v>
      </c>
      <c r="B106" s="13" t="s">
        <v>145</v>
      </c>
      <c r="C106" s="14">
        <v>500</v>
      </c>
      <c r="D106" s="33">
        <v>963</v>
      </c>
      <c r="E106" s="33">
        <f t="shared" si="58"/>
        <v>1.9259999999999999</v>
      </c>
      <c r="F106" s="33">
        <v>172686</v>
      </c>
      <c r="G106" s="33">
        <f t="shared" si="59"/>
        <v>345.37200000000001</v>
      </c>
      <c r="H106" s="33">
        <v>101031</v>
      </c>
      <c r="I106" s="33">
        <f t="shared" si="60"/>
        <v>202.06200000000001</v>
      </c>
      <c r="J106" s="33">
        <v>0</v>
      </c>
      <c r="K106" s="33">
        <f t="shared" si="61"/>
        <v>0</v>
      </c>
      <c r="L106" s="33">
        <v>1922</v>
      </c>
      <c r="M106" s="33">
        <f t="shared" si="62"/>
        <v>3.8439999999999999</v>
      </c>
      <c r="N106" s="33">
        <v>44431</v>
      </c>
      <c r="O106" s="33">
        <f t="shared" si="63"/>
        <v>88.861999999999995</v>
      </c>
      <c r="P106" s="33">
        <v>441</v>
      </c>
      <c r="Q106" s="33">
        <f t="shared" si="64"/>
        <v>0.88200000000000001</v>
      </c>
      <c r="R106" s="33">
        <v>0</v>
      </c>
      <c r="S106" s="33">
        <f t="shared" si="65"/>
        <v>0</v>
      </c>
      <c r="T106" s="33">
        <v>0</v>
      </c>
      <c r="U106" s="33">
        <f t="shared" si="66"/>
        <v>0</v>
      </c>
      <c r="V106" s="33">
        <v>0</v>
      </c>
      <c r="W106" s="33">
        <f t="shared" si="67"/>
        <v>0</v>
      </c>
      <c r="X106" s="33">
        <v>47071</v>
      </c>
      <c r="Y106" s="33">
        <f t="shared" si="68"/>
        <v>94.141999999999996</v>
      </c>
      <c r="Z106" s="11">
        <f t="shared" si="35"/>
        <v>368545</v>
      </c>
      <c r="AA106" s="66">
        <f t="shared" si="69"/>
        <v>737.09</v>
      </c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2"/>
      <c r="AQ106" s="32"/>
    </row>
    <row r="107" spans="1:83" s="6" customFormat="1" x14ac:dyDescent="0.2">
      <c r="A107" s="12" t="s">
        <v>146</v>
      </c>
      <c r="B107" s="40" t="s">
        <v>147</v>
      </c>
      <c r="C107" s="14">
        <v>399</v>
      </c>
      <c r="D107" s="33">
        <v>24907</v>
      </c>
      <c r="E107" s="33">
        <f t="shared" si="58"/>
        <v>62.423558897243105</v>
      </c>
      <c r="F107" s="33">
        <v>57016</v>
      </c>
      <c r="G107" s="33">
        <f t="shared" si="59"/>
        <v>142.89724310776941</v>
      </c>
      <c r="H107" s="33">
        <v>0</v>
      </c>
      <c r="I107" s="33">
        <f t="shared" si="60"/>
        <v>0</v>
      </c>
      <c r="J107" s="33">
        <v>0</v>
      </c>
      <c r="K107" s="33">
        <f t="shared" si="61"/>
        <v>0</v>
      </c>
      <c r="L107" s="33">
        <v>0</v>
      </c>
      <c r="M107" s="33">
        <f t="shared" si="62"/>
        <v>0</v>
      </c>
      <c r="N107" s="33">
        <v>49077</v>
      </c>
      <c r="O107" s="33">
        <f t="shared" si="63"/>
        <v>123</v>
      </c>
      <c r="P107" s="33">
        <v>0</v>
      </c>
      <c r="Q107" s="33">
        <f t="shared" si="64"/>
        <v>0</v>
      </c>
      <c r="R107" s="33">
        <v>99031</v>
      </c>
      <c r="S107" s="33">
        <f t="shared" si="65"/>
        <v>248.19799498746866</v>
      </c>
      <c r="T107" s="33">
        <v>0</v>
      </c>
      <c r="U107" s="33">
        <f t="shared" si="66"/>
        <v>0</v>
      </c>
      <c r="V107" s="33">
        <v>0</v>
      </c>
      <c r="W107" s="33">
        <f t="shared" si="67"/>
        <v>0</v>
      </c>
      <c r="X107" s="33">
        <v>207799</v>
      </c>
      <c r="Y107" s="33">
        <f t="shared" si="68"/>
        <v>520.79949874686713</v>
      </c>
      <c r="Z107" s="11">
        <f t="shared" si="35"/>
        <v>437830</v>
      </c>
      <c r="AA107" s="66">
        <f t="shared" si="69"/>
        <v>1097.3182957393483</v>
      </c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2"/>
      <c r="AQ107" s="32"/>
    </row>
    <row r="108" spans="1:83" s="6" customFormat="1" x14ac:dyDescent="0.2">
      <c r="A108" s="12" t="s">
        <v>150</v>
      </c>
      <c r="B108" s="40" t="s">
        <v>151</v>
      </c>
      <c r="C108" s="14">
        <v>169</v>
      </c>
      <c r="D108" s="33">
        <v>0</v>
      </c>
      <c r="E108" s="33">
        <f t="shared" si="58"/>
        <v>0</v>
      </c>
      <c r="F108" s="33">
        <v>30718</v>
      </c>
      <c r="G108" s="33">
        <f t="shared" si="59"/>
        <v>181.76331360946745</v>
      </c>
      <c r="H108" s="33">
        <v>22346</v>
      </c>
      <c r="I108" s="33">
        <f t="shared" si="60"/>
        <v>132.22485207100593</v>
      </c>
      <c r="J108" s="33">
        <v>0</v>
      </c>
      <c r="K108" s="33">
        <f t="shared" si="61"/>
        <v>0</v>
      </c>
      <c r="L108" s="33">
        <v>0</v>
      </c>
      <c r="M108" s="33">
        <f t="shared" si="62"/>
        <v>0</v>
      </c>
      <c r="N108" s="33">
        <v>0</v>
      </c>
      <c r="O108" s="33">
        <f t="shared" si="63"/>
        <v>0</v>
      </c>
      <c r="P108" s="33">
        <v>0</v>
      </c>
      <c r="Q108" s="33">
        <f t="shared" si="64"/>
        <v>0</v>
      </c>
      <c r="R108" s="33">
        <v>0</v>
      </c>
      <c r="S108" s="33">
        <f t="shared" si="65"/>
        <v>0</v>
      </c>
      <c r="T108" s="33">
        <v>0</v>
      </c>
      <c r="U108" s="33">
        <f t="shared" si="66"/>
        <v>0</v>
      </c>
      <c r="V108" s="33">
        <v>0</v>
      </c>
      <c r="W108" s="33">
        <f t="shared" si="67"/>
        <v>0</v>
      </c>
      <c r="X108" s="33">
        <v>0</v>
      </c>
      <c r="Y108" s="33">
        <f t="shared" si="68"/>
        <v>0</v>
      </c>
      <c r="Z108" s="11">
        <f t="shared" si="35"/>
        <v>53064</v>
      </c>
      <c r="AA108" s="66">
        <f t="shared" si="69"/>
        <v>313.9881656804734</v>
      </c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2"/>
      <c r="AQ108" s="32"/>
    </row>
    <row r="109" spans="1:83" s="38" customFormat="1" x14ac:dyDescent="0.2">
      <c r="A109" s="17" t="s">
        <v>152</v>
      </c>
      <c r="B109" s="22" t="s">
        <v>153</v>
      </c>
      <c r="C109" s="19">
        <v>649</v>
      </c>
      <c r="D109" s="39">
        <v>320</v>
      </c>
      <c r="E109" s="39">
        <f t="shared" si="58"/>
        <v>0.49306625577812019</v>
      </c>
      <c r="F109" s="39">
        <v>376801</v>
      </c>
      <c r="G109" s="39">
        <f t="shared" si="59"/>
        <v>580.58705701078577</v>
      </c>
      <c r="H109" s="39">
        <v>224951</v>
      </c>
      <c r="I109" s="39">
        <f t="shared" si="60"/>
        <v>346.61171032357475</v>
      </c>
      <c r="J109" s="39">
        <v>0</v>
      </c>
      <c r="K109" s="39">
        <f t="shared" si="61"/>
        <v>0</v>
      </c>
      <c r="L109" s="39">
        <v>1457</v>
      </c>
      <c r="M109" s="39">
        <f t="shared" si="62"/>
        <v>2.2449922958397535</v>
      </c>
      <c r="N109" s="39">
        <v>77948</v>
      </c>
      <c r="O109" s="39">
        <f t="shared" si="63"/>
        <v>120.10477657935284</v>
      </c>
      <c r="P109" s="39">
        <v>2534</v>
      </c>
      <c r="Q109" s="39">
        <f t="shared" si="64"/>
        <v>3.9044684129429892</v>
      </c>
      <c r="R109" s="39">
        <v>203687</v>
      </c>
      <c r="S109" s="39">
        <f t="shared" si="65"/>
        <v>313.84745762711867</v>
      </c>
      <c r="T109" s="39">
        <v>0</v>
      </c>
      <c r="U109" s="39">
        <f t="shared" si="66"/>
        <v>0</v>
      </c>
      <c r="V109" s="39">
        <v>0</v>
      </c>
      <c r="W109" s="39">
        <f t="shared" si="67"/>
        <v>0</v>
      </c>
      <c r="X109" s="39">
        <v>121666</v>
      </c>
      <c r="Y109" s="39">
        <f t="shared" si="68"/>
        <v>187.4668721109399</v>
      </c>
      <c r="Z109" s="11">
        <f t="shared" si="35"/>
        <v>1009364</v>
      </c>
      <c r="AA109" s="66">
        <f t="shared" si="69"/>
        <v>1555.2604006163328</v>
      </c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2"/>
      <c r="AQ109" s="32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</row>
    <row r="110" spans="1:83" s="6" customFormat="1" x14ac:dyDescent="0.2">
      <c r="A110" s="7" t="s">
        <v>154</v>
      </c>
      <c r="B110" s="8" t="s">
        <v>155</v>
      </c>
      <c r="C110" s="9">
        <v>887</v>
      </c>
      <c r="D110" s="37">
        <v>18800</v>
      </c>
      <c r="E110" s="37">
        <f t="shared" si="58"/>
        <v>21.195039458850058</v>
      </c>
      <c r="F110" s="37">
        <v>35713</v>
      </c>
      <c r="G110" s="37">
        <f t="shared" si="59"/>
        <v>40.262683201803831</v>
      </c>
      <c r="H110" s="37">
        <v>0</v>
      </c>
      <c r="I110" s="37">
        <f t="shared" si="60"/>
        <v>0</v>
      </c>
      <c r="J110" s="37">
        <v>0</v>
      </c>
      <c r="K110" s="37">
        <f t="shared" si="61"/>
        <v>0</v>
      </c>
      <c r="L110" s="37">
        <v>0</v>
      </c>
      <c r="M110" s="37">
        <f t="shared" si="62"/>
        <v>0</v>
      </c>
      <c r="N110" s="37">
        <v>67917</v>
      </c>
      <c r="O110" s="37">
        <f t="shared" si="63"/>
        <v>76.569334836527617</v>
      </c>
      <c r="P110" s="37">
        <v>0</v>
      </c>
      <c r="Q110" s="37">
        <f t="shared" si="64"/>
        <v>0</v>
      </c>
      <c r="R110" s="37">
        <v>201571</v>
      </c>
      <c r="S110" s="37">
        <f t="shared" si="65"/>
        <v>227.25028184892898</v>
      </c>
      <c r="T110" s="37">
        <v>0</v>
      </c>
      <c r="U110" s="37">
        <f t="shared" si="66"/>
        <v>0</v>
      </c>
      <c r="V110" s="37">
        <v>0</v>
      </c>
      <c r="W110" s="37">
        <f t="shared" si="67"/>
        <v>0</v>
      </c>
      <c r="X110" s="37">
        <v>211564</v>
      </c>
      <c r="Y110" s="37">
        <f t="shared" si="68"/>
        <v>238.5163472378805</v>
      </c>
      <c r="Z110" s="11">
        <f t="shared" si="35"/>
        <v>535565</v>
      </c>
      <c r="AA110" s="66">
        <f t="shared" si="69"/>
        <v>603.79368658399096</v>
      </c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2"/>
      <c r="AQ110" s="32"/>
    </row>
    <row r="111" spans="1:83" s="6" customFormat="1" x14ac:dyDescent="0.2">
      <c r="A111" s="12" t="s">
        <v>156</v>
      </c>
      <c r="B111" s="40" t="s">
        <v>157</v>
      </c>
      <c r="C111" s="14">
        <v>295</v>
      </c>
      <c r="D111" s="33">
        <v>61952</v>
      </c>
      <c r="E111" s="33">
        <f t="shared" si="58"/>
        <v>210.00677966101694</v>
      </c>
      <c r="F111" s="33">
        <v>101362</v>
      </c>
      <c r="G111" s="33">
        <f t="shared" si="59"/>
        <v>343.6</v>
      </c>
      <c r="H111" s="33">
        <v>0</v>
      </c>
      <c r="I111" s="33">
        <f t="shared" si="60"/>
        <v>0</v>
      </c>
      <c r="J111" s="33">
        <v>0</v>
      </c>
      <c r="K111" s="33">
        <f t="shared" si="61"/>
        <v>0</v>
      </c>
      <c r="L111" s="33">
        <v>0</v>
      </c>
      <c r="M111" s="33">
        <f t="shared" si="62"/>
        <v>0</v>
      </c>
      <c r="N111" s="33">
        <v>39601</v>
      </c>
      <c r="O111" s="33">
        <f t="shared" si="63"/>
        <v>134.24067796610169</v>
      </c>
      <c r="P111" s="33">
        <v>0</v>
      </c>
      <c r="Q111" s="33">
        <f t="shared" si="64"/>
        <v>0</v>
      </c>
      <c r="R111" s="33">
        <v>0</v>
      </c>
      <c r="S111" s="33">
        <f t="shared" si="65"/>
        <v>0</v>
      </c>
      <c r="T111" s="33">
        <v>0</v>
      </c>
      <c r="U111" s="33">
        <f t="shared" si="66"/>
        <v>0</v>
      </c>
      <c r="V111" s="33">
        <v>0</v>
      </c>
      <c r="W111" s="33">
        <f t="shared" si="67"/>
        <v>0</v>
      </c>
      <c r="X111" s="33">
        <v>7850</v>
      </c>
      <c r="Y111" s="33">
        <f t="shared" si="68"/>
        <v>26.610169491525422</v>
      </c>
      <c r="Z111" s="11">
        <f t="shared" si="35"/>
        <v>210765</v>
      </c>
      <c r="AA111" s="66">
        <f t="shared" si="69"/>
        <v>714.45762711864404</v>
      </c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2"/>
      <c r="AQ111" s="32"/>
    </row>
    <row r="112" spans="1:83" s="6" customFormat="1" x14ac:dyDescent="0.2">
      <c r="A112" s="12" t="s">
        <v>158</v>
      </c>
      <c r="B112" s="13" t="s">
        <v>159</v>
      </c>
      <c r="C112" s="14">
        <v>777</v>
      </c>
      <c r="D112" s="33">
        <v>13161</v>
      </c>
      <c r="E112" s="33">
        <f t="shared" si="58"/>
        <v>16.938223938223938</v>
      </c>
      <c r="F112" s="33">
        <v>23181</v>
      </c>
      <c r="G112" s="33">
        <f t="shared" si="59"/>
        <v>29.833976833976834</v>
      </c>
      <c r="H112" s="33">
        <v>0</v>
      </c>
      <c r="I112" s="33">
        <f t="shared" si="60"/>
        <v>0</v>
      </c>
      <c r="J112" s="33">
        <v>0</v>
      </c>
      <c r="K112" s="33">
        <f t="shared" si="61"/>
        <v>0</v>
      </c>
      <c r="L112" s="33">
        <v>0</v>
      </c>
      <c r="M112" s="33">
        <f t="shared" si="62"/>
        <v>0</v>
      </c>
      <c r="N112" s="33">
        <v>66274</v>
      </c>
      <c r="O112" s="33">
        <f t="shared" si="63"/>
        <v>85.294723294723298</v>
      </c>
      <c r="P112" s="33">
        <v>0</v>
      </c>
      <c r="Q112" s="33">
        <f t="shared" si="64"/>
        <v>0</v>
      </c>
      <c r="R112" s="33">
        <v>245592</v>
      </c>
      <c r="S112" s="33">
        <f t="shared" si="65"/>
        <v>316.07722007722009</v>
      </c>
      <c r="T112" s="33">
        <v>0</v>
      </c>
      <c r="U112" s="33">
        <f t="shared" si="66"/>
        <v>0</v>
      </c>
      <c r="V112" s="33">
        <v>0</v>
      </c>
      <c r="W112" s="33">
        <f t="shared" si="67"/>
        <v>0</v>
      </c>
      <c r="X112" s="33">
        <v>103638</v>
      </c>
      <c r="Y112" s="33">
        <f t="shared" si="68"/>
        <v>133.38223938223939</v>
      </c>
      <c r="Z112" s="11">
        <f t="shared" si="35"/>
        <v>451846</v>
      </c>
      <c r="AA112" s="66">
        <f t="shared" si="69"/>
        <v>581.52638352638348</v>
      </c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2"/>
      <c r="AQ112" s="32"/>
    </row>
    <row r="113" spans="1:159" s="38" customFormat="1" x14ac:dyDescent="0.2">
      <c r="A113" s="12" t="s">
        <v>162</v>
      </c>
      <c r="B113" s="13" t="s">
        <v>163</v>
      </c>
      <c r="C113" s="14">
        <v>349</v>
      </c>
      <c r="D113" s="33">
        <v>0</v>
      </c>
      <c r="E113" s="33">
        <f t="shared" si="58"/>
        <v>0</v>
      </c>
      <c r="F113" s="33">
        <v>120258</v>
      </c>
      <c r="G113" s="33">
        <f t="shared" si="59"/>
        <v>344.57879656160458</v>
      </c>
      <c r="H113" s="33">
        <v>65505</v>
      </c>
      <c r="I113" s="33">
        <f t="shared" si="60"/>
        <v>187.69340974212034</v>
      </c>
      <c r="J113" s="33">
        <v>0</v>
      </c>
      <c r="K113" s="33">
        <f t="shared" si="61"/>
        <v>0</v>
      </c>
      <c r="L113" s="33">
        <v>0</v>
      </c>
      <c r="M113" s="33">
        <f t="shared" si="62"/>
        <v>0</v>
      </c>
      <c r="N113" s="33">
        <v>29569</v>
      </c>
      <c r="O113" s="33">
        <f t="shared" si="63"/>
        <v>84.724928366762171</v>
      </c>
      <c r="P113" s="33">
        <v>0</v>
      </c>
      <c r="Q113" s="33">
        <f t="shared" si="64"/>
        <v>0</v>
      </c>
      <c r="R113" s="33">
        <v>126217</v>
      </c>
      <c r="S113" s="33">
        <f t="shared" si="65"/>
        <v>361.65329512893982</v>
      </c>
      <c r="T113" s="33">
        <v>0</v>
      </c>
      <c r="U113" s="33">
        <f t="shared" si="66"/>
        <v>0</v>
      </c>
      <c r="V113" s="33">
        <v>446</v>
      </c>
      <c r="W113" s="33">
        <f t="shared" si="67"/>
        <v>1.2779369627507164</v>
      </c>
      <c r="X113" s="33">
        <v>19902</v>
      </c>
      <c r="Y113" s="33">
        <f t="shared" si="68"/>
        <v>57.025787965616047</v>
      </c>
      <c r="Z113" s="11">
        <f t="shared" si="35"/>
        <v>361897</v>
      </c>
      <c r="AA113" s="66">
        <f t="shared" si="69"/>
        <v>1036.9541547277936</v>
      </c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2"/>
      <c r="AQ113" s="32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</row>
    <row r="114" spans="1:159" x14ac:dyDescent="0.2">
      <c r="A114" s="17" t="s">
        <v>164</v>
      </c>
      <c r="B114" s="22" t="s">
        <v>165</v>
      </c>
      <c r="C114" s="19">
        <v>180</v>
      </c>
      <c r="D114" s="39">
        <v>9453</v>
      </c>
      <c r="E114" s="39">
        <f t="shared" si="58"/>
        <v>52.516666666666666</v>
      </c>
      <c r="F114" s="39">
        <v>91135</v>
      </c>
      <c r="G114" s="39">
        <f t="shared" si="59"/>
        <v>506.30555555555554</v>
      </c>
      <c r="H114" s="39">
        <v>13840</v>
      </c>
      <c r="I114" s="39">
        <f t="shared" si="60"/>
        <v>76.888888888888886</v>
      </c>
      <c r="J114" s="39">
        <v>0</v>
      </c>
      <c r="K114" s="39">
        <f t="shared" si="61"/>
        <v>0</v>
      </c>
      <c r="L114" s="39">
        <v>15172</v>
      </c>
      <c r="M114" s="39">
        <f t="shared" si="62"/>
        <v>84.288888888888891</v>
      </c>
      <c r="N114" s="39">
        <v>6057</v>
      </c>
      <c r="O114" s="39">
        <f t="shared" si="63"/>
        <v>33.65</v>
      </c>
      <c r="P114" s="39">
        <v>13170</v>
      </c>
      <c r="Q114" s="39">
        <f t="shared" si="64"/>
        <v>73.166666666666671</v>
      </c>
      <c r="R114" s="39">
        <v>94894</v>
      </c>
      <c r="S114" s="39">
        <f t="shared" si="65"/>
        <v>527.18888888888887</v>
      </c>
      <c r="T114" s="39">
        <v>0</v>
      </c>
      <c r="U114" s="39">
        <f t="shared" si="66"/>
        <v>0</v>
      </c>
      <c r="V114" s="39">
        <v>0</v>
      </c>
      <c r="W114" s="39">
        <f t="shared" si="67"/>
        <v>0</v>
      </c>
      <c r="X114" s="39">
        <v>2972</v>
      </c>
      <c r="Y114" s="39">
        <f t="shared" si="68"/>
        <v>16.511111111111113</v>
      </c>
      <c r="Z114" s="11">
        <f t="shared" si="35"/>
        <v>246693</v>
      </c>
      <c r="AA114" s="66">
        <f t="shared" si="69"/>
        <v>1370.5166666666667</v>
      </c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2"/>
      <c r="AQ114" s="32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</row>
    <row r="115" spans="1:159" x14ac:dyDescent="0.2">
      <c r="A115" s="7" t="s">
        <v>166</v>
      </c>
      <c r="B115" s="8" t="s">
        <v>167</v>
      </c>
      <c r="C115" s="9">
        <v>1913</v>
      </c>
      <c r="D115" s="37">
        <v>407519</v>
      </c>
      <c r="E115" s="37">
        <f t="shared" si="58"/>
        <v>213.02613695765814</v>
      </c>
      <c r="F115" s="37">
        <v>1655247</v>
      </c>
      <c r="G115" s="37">
        <f t="shared" si="59"/>
        <v>865.26241505488758</v>
      </c>
      <c r="H115" s="37">
        <v>1579</v>
      </c>
      <c r="I115" s="37">
        <f t="shared" si="60"/>
        <v>0.82540512284370104</v>
      </c>
      <c r="J115" s="37">
        <v>0</v>
      </c>
      <c r="K115" s="37">
        <f t="shared" si="61"/>
        <v>0</v>
      </c>
      <c r="L115" s="37">
        <v>303</v>
      </c>
      <c r="M115" s="37">
        <f t="shared" si="62"/>
        <v>0.15838996340825928</v>
      </c>
      <c r="N115" s="37">
        <v>52469</v>
      </c>
      <c r="O115" s="37">
        <f t="shared" si="63"/>
        <v>27.427600627286985</v>
      </c>
      <c r="P115" s="37">
        <v>0</v>
      </c>
      <c r="Q115" s="37">
        <f t="shared" si="64"/>
        <v>0</v>
      </c>
      <c r="R115" s="37">
        <v>0</v>
      </c>
      <c r="S115" s="37">
        <f t="shared" si="65"/>
        <v>0</v>
      </c>
      <c r="T115" s="37">
        <v>0</v>
      </c>
      <c r="U115" s="37">
        <f t="shared" si="66"/>
        <v>0</v>
      </c>
      <c r="V115" s="37">
        <v>0</v>
      </c>
      <c r="W115" s="37">
        <f t="shared" si="67"/>
        <v>0</v>
      </c>
      <c r="X115" s="37">
        <v>912</v>
      </c>
      <c r="Y115" s="37">
        <f t="shared" si="68"/>
        <v>0.47673810768426556</v>
      </c>
      <c r="Z115" s="11">
        <f t="shared" si="35"/>
        <v>2118029</v>
      </c>
      <c r="AA115" s="66">
        <f t="shared" si="69"/>
        <v>1107.1766858337689</v>
      </c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</row>
    <row r="116" spans="1:159" s="6" customFormat="1" x14ac:dyDescent="0.2">
      <c r="A116" s="12" t="s">
        <v>168</v>
      </c>
      <c r="B116" s="40" t="s">
        <v>169</v>
      </c>
      <c r="C116" s="14">
        <v>633</v>
      </c>
      <c r="D116" s="33">
        <v>8445</v>
      </c>
      <c r="E116" s="33">
        <f t="shared" si="58"/>
        <v>13.341232227488153</v>
      </c>
      <c r="F116" s="33">
        <v>55930</v>
      </c>
      <c r="G116" s="33">
        <f t="shared" si="59"/>
        <v>88.35703001579779</v>
      </c>
      <c r="H116" s="33">
        <v>0</v>
      </c>
      <c r="I116" s="33">
        <f t="shared" si="60"/>
        <v>0</v>
      </c>
      <c r="J116" s="33">
        <v>0</v>
      </c>
      <c r="K116" s="33">
        <f t="shared" si="61"/>
        <v>0</v>
      </c>
      <c r="L116" s="33">
        <v>0</v>
      </c>
      <c r="M116" s="33">
        <f t="shared" si="62"/>
        <v>0</v>
      </c>
      <c r="N116" s="33">
        <v>94700</v>
      </c>
      <c r="O116" s="33">
        <f t="shared" si="63"/>
        <v>149.6050552922591</v>
      </c>
      <c r="P116" s="33">
        <v>0</v>
      </c>
      <c r="Q116" s="33">
        <f t="shared" si="64"/>
        <v>0</v>
      </c>
      <c r="R116" s="33">
        <v>203727</v>
      </c>
      <c r="S116" s="33">
        <f t="shared" si="65"/>
        <v>321.84360189573459</v>
      </c>
      <c r="T116" s="33">
        <v>0</v>
      </c>
      <c r="U116" s="33">
        <f t="shared" si="66"/>
        <v>0</v>
      </c>
      <c r="V116" s="33">
        <v>0</v>
      </c>
      <c r="W116" s="33">
        <f t="shared" si="67"/>
        <v>0</v>
      </c>
      <c r="X116" s="33">
        <v>126450</v>
      </c>
      <c r="Y116" s="33">
        <f t="shared" si="68"/>
        <v>199.76303317535545</v>
      </c>
      <c r="Z116" s="11">
        <f t="shared" si="35"/>
        <v>489252</v>
      </c>
      <c r="AA116" s="66">
        <f t="shared" si="69"/>
        <v>772.9099526066351</v>
      </c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2"/>
      <c r="AQ116" s="32"/>
    </row>
    <row r="117" spans="1:159" s="6" customFormat="1" x14ac:dyDescent="0.2">
      <c r="A117" s="12" t="s">
        <v>170</v>
      </c>
      <c r="B117" s="13" t="s">
        <v>171</v>
      </c>
      <c r="C117" s="14">
        <v>311</v>
      </c>
      <c r="D117" s="33">
        <v>30131</v>
      </c>
      <c r="E117" s="33">
        <f t="shared" si="58"/>
        <v>96.884244372990352</v>
      </c>
      <c r="F117" s="33">
        <v>83795</v>
      </c>
      <c r="G117" s="33">
        <f t="shared" si="59"/>
        <v>269.43729903536979</v>
      </c>
      <c r="H117" s="33">
        <v>15637</v>
      </c>
      <c r="I117" s="33">
        <f t="shared" si="60"/>
        <v>50.279742765273312</v>
      </c>
      <c r="J117" s="33">
        <v>0</v>
      </c>
      <c r="K117" s="33">
        <f t="shared" si="61"/>
        <v>0</v>
      </c>
      <c r="L117" s="33">
        <v>0</v>
      </c>
      <c r="M117" s="33">
        <f t="shared" si="62"/>
        <v>0</v>
      </c>
      <c r="N117" s="33">
        <v>0</v>
      </c>
      <c r="O117" s="33">
        <f t="shared" si="63"/>
        <v>0</v>
      </c>
      <c r="P117" s="33">
        <v>18801</v>
      </c>
      <c r="Q117" s="33">
        <f t="shared" si="64"/>
        <v>60.453376205787784</v>
      </c>
      <c r="R117" s="33">
        <v>0</v>
      </c>
      <c r="S117" s="33">
        <f t="shared" si="65"/>
        <v>0</v>
      </c>
      <c r="T117" s="33">
        <v>0</v>
      </c>
      <c r="U117" s="33">
        <f t="shared" si="66"/>
        <v>0</v>
      </c>
      <c r="V117" s="33">
        <v>0</v>
      </c>
      <c r="W117" s="33">
        <f t="shared" si="67"/>
        <v>0</v>
      </c>
      <c r="X117" s="33">
        <v>31490</v>
      </c>
      <c r="Y117" s="33">
        <f t="shared" si="68"/>
        <v>101.2540192926045</v>
      </c>
      <c r="Z117" s="11">
        <f t="shared" si="35"/>
        <v>179854</v>
      </c>
      <c r="AA117" s="66">
        <f t="shared" si="69"/>
        <v>578.30868167202573</v>
      </c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2"/>
      <c r="AQ117" s="32"/>
    </row>
    <row r="118" spans="1:159" s="6" customFormat="1" x14ac:dyDescent="0.2">
      <c r="A118" s="12" t="s">
        <v>172</v>
      </c>
      <c r="B118" s="13" t="s">
        <v>173</v>
      </c>
      <c r="C118" s="14">
        <v>250</v>
      </c>
      <c r="D118" s="33">
        <v>0</v>
      </c>
      <c r="E118" s="33">
        <f t="shared" si="58"/>
        <v>0</v>
      </c>
      <c r="F118" s="33">
        <v>44057</v>
      </c>
      <c r="G118" s="33">
        <f t="shared" si="59"/>
        <v>176.22800000000001</v>
      </c>
      <c r="H118" s="33">
        <v>0</v>
      </c>
      <c r="I118" s="33">
        <f t="shared" si="60"/>
        <v>0</v>
      </c>
      <c r="J118" s="33">
        <v>0</v>
      </c>
      <c r="K118" s="33">
        <f t="shared" si="61"/>
        <v>0</v>
      </c>
      <c r="L118" s="33">
        <v>0</v>
      </c>
      <c r="M118" s="33">
        <f t="shared" si="62"/>
        <v>0</v>
      </c>
      <c r="N118" s="33">
        <v>26952</v>
      </c>
      <c r="O118" s="33">
        <f t="shared" si="63"/>
        <v>107.80800000000001</v>
      </c>
      <c r="P118" s="33">
        <v>0</v>
      </c>
      <c r="Q118" s="33">
        <f t="shared" si="64"/>
        <v>0</v>
      </c>
      <c r="R118" s="33">
        <v>0</v>
      </c>
      <c r="S118" s="33">
        <f t="shared" si="65"/>
        <v>0</v>
      </c>
      <c r="T118" s="33">
        <v>0</v>
      </c>
      <c r="U118" s="33">
        <f t="shared" si="66"/>
        <v>0</v>
      </c>
      <c r="V118" s="33">
        <v>0</v>
      </c>
      <c r="W118" s="33">
        <f t="shared" si="67"/>
        <v>0</v>
      </c>
      <c r="X118" s="33">
        <v>1838</v>
      </c>
      <c r="Y118" s="33">
        <f t="shared" si="68"/>
        <v>7.3520000000000003</v>
      </c>
      <c r="Z118" s="11">
        <f t="shared" si="35"/>
        <v>72847</v>
      </c>
      <c r="AA118" s="66">
        <f>Z118/$C118</f>
        <v>291.38799999999998</v>
      </c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2"/>
      <c r="AQ118" s="32"/>
    </row>
    <row r="119" spans="1:159" s="6" customFormat="1" x14ac:dyDescent="0.2">
      <c r="A119" s="17" t="s">
        <v>174</v>
      </c>
      <c r="B119" s="22" t="s">
        <v>175</v>
      </c>
      <c r="C119" s="19">
        <v>255</v>
      </c>
      <c r="D119" s="39">
        <v>0</v>
      </c>
      <c r="E119" s="39">
        <f t="shared" si="58"/>
        <v>0</v>
      </c>
      <c r="F119" s="39">
        <v>43104</v>
      </c>
      <c r="G119" s="39">
        <f t="shared" si="59"/>
        <v>169.03529411764706</v>
      </c>
      <c r="H119" s="39">
        <v>4031</v>
      </c>
      <c r="I119" s="39">
        <f t="shared" si="60"/>
        <v>15.807843137254903</v>
      </c>
      <c r="J119" s="39">
        <v>0</v>
      </c>
      <c r="K119" s="39">
        <f t="shared" si="61"/>
        <v>0</v>
      </c>
      <c r="L119" s="39">
        <v>0</v>
      </c>
      <c r="M119" s="39">
        <f t="shared" si="62"/>
        <v>0</v>
      </c>
      <c r="N119" s="39">
        <v>29708</v>
      </c>
      <c r="O119" s="39">
        <f t="shared" si="63"/>
        <v>116.50196078431372</v>
      </c>
      <c r="P119" s="39">
        <v>0</v>
      </c>
      <c r="Q119" s="39">
        <f t="shared" si="64"/>
        <v>0</v>
      </c>
      <c r="R119" s="39">
        <v>228470</v>
      </c>
      <c r="S119" s="39">
        <f t="shared" si="65"/>
        <v>895.96078431372553</v>
      </c>
      <c r="T119" s="39">
        <v>0</v>
      </c>
      <c r="U119" s="39">
        <f t="shared" si="66"/>
        <v>0</v>
      </c>
      <c r="V119" s="39">
        <v>0</v>
      </c>
      <c r="W119" s="39">
        <f t="shared" si="67"/>
        <v>0</v>
      </c>
      <c r="X119" s="39">
        <v>191</v>
      </c>
      <c r="Y119" s="39">
        <f t="shared" si="68"/>
        <v>0.74901960784313726</v>
      </c>
      <c r="Z119" s="11">
        <f t="shared" si="35"/>
        <v>305504</v>
      </c>
      <c r="AA119" s="66">
        <f>Z119/$C119</f>
        <v>1198.0549019607843</v>
      </c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2"/>
      <c r="AQ119" s="32"/>
    </row>
    <row r="120" spans="1:159" x14ac:dyDescent="0.2">
      <c r="A120" s="23"/>
      <c r="B120" s="42" t="s">
        <v>179</v>
      </c>
      <c r="C120" s="25">
        <f>SUM(C80:C119)</f>
        <v>22617</v>
      </c>
      <c r="D120" s="26">
        <f>SUM(D80:D119)</f>
        <v>792351</v>
      </c>
      <c r="E120" s="39">
        <f t="shared" si="58"/>
        <v>35.033426183844014</v>
      </c>
      <c r="F120" s="26">
        <f t="shared" ref="F120" si="70">SUM(F80:F119)</f>
        <v>7200556</v>
      </c>
      <c r="G120" s="26">
        <f t="shared" ref="G120" si="71">F120/$C120</f>
        <v>318.36919131626655</v>
      </c>
      <c r="H120" s="26">
        <f t="shared" ref="H120" si="72">SUM(H80:H119)</f>
        <v>1575564</v>
      </c>
      <c r="I120" s="26">
        <f t="shared" ref="I120" si="73">H120/$C120</f>
        <v>69.662820002652879</v>
      </c>
      <c r="J120" s="26">
        <f t="shared" ref="J120" si="74">SUM(J80:J119)</f>
        <v>440</v>
      </c>
      <c r="K120" s="26">
        <f t="shared" ref="K120" si="75">J120/$C120</f>
        <v>1.9454392713445637E-2</v>
      </c>
      <c r="L120" s="26">
        <f t="shared" ref="L120" si="76">SUM(L80:L119)</f>
        <v>47193</v>
      </c>
      <c r="M120" s="26">
        <f t="shared" ref="M120" si="77">L120/$C120</f>
        <v>2.0866162621037274</v>
      </c>
      <c r="N120" s="26">
        <f t="shared" ref="N120" si="78">SUM(N80:N119)</f>
        <v>2547148</v>
      </c>
      <c r="O120" s="26">
        <f t="shared" ref="O120" si="79">N120/$C120</f>
        <v>112.62094884379007</v>
      </c>
      <c r="P120" s="26">
        <f t="shared" ref="P120" si="80">SUM(P80:P119)</f>
        <v>121770</v>
      </c>
      <c r="Q120" s="26">
        <f t="shared" ref="Q120" si="81">P120/$C120</f>
        <v>5.3840031834460804</v>
      </c>
      <c r="R120" s="26">
        <f t="shared" ref="R120" si="82">SUM(R80:R119)</f>
        <v>4140515</v>
      </c>
      <c r="S120" s="26">
        <f t="shared" ref="S120" si="83">R120/$C120</f>
        <v>183.0709201043463</v>
      </c>
      <c r="T120" s="26">
        <f t="shared" ref="T120" si="84">SUM(T80:T119)</f>
        <v>54313</v>
      </c>
      <c r="U120" s="26">
        <f t="shared" ref="U120" si="85">T120/$C120</f>
        <v>2.4014237078303933</v>
      </c>
      <c r="V120" s="26">
        <f t="shared" ref="V120" si="86">SUM(V80:V119)</f>
        <v>116396</v>
      </c>
      <c r="W120" s="26">
        <f t="shared" ref="W120" si="87">V120/$C120</f>
        <v>5.1463943051686787</v>
      </c>
      <c r="X120" s="26">
        <f t="shared" ref="X120" si="88">SUM(X80:X119)</f>
        <v>2383469</v>
      </c>
      <c r="Y120" s="26">
        <f t="shared" ref="Y120" si="89">X120/$C120</f>
        <v>105.38395896891718</v>
      </c>
      <c r="Z120" s="27">
        <f t="shared" ref="Z120" si="90">SUM(Z80:Z119)</f>
        <v>18979715</v>
      </c>
      <c r="AA120" s="64">
        <f>Z120/$C120</f>
        <v>839.17915727107925</v>
      </c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</row>
    <row r="121" spans="1:159" x14ac:dyDescent="0.2">
      <c r="A121" s="28"/>
      <c r="B121" s="29"/>
      <c r="C121" s="29"/>
      <c r="D121" s="29"/>
      <c r="E121" s="29"/>
      <c r="F121" s="29"/>
      <c r="G121" s="30"/>
      <c r="H121" s="29"/>
      <c r="I121" s="29"/>
      <c r="J121" s="29"/>
      <c r="K121" s="30"/>
      <c r="L121" s="29"/>
      <c r="M121" s="29"/>
      <c r="N121" s="29"/>
      <c r="O121" s="30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31"/>
      <c r="AA121" s="29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</row>
    <row r="122" spans="1:159" s="38" customFormat="1" x14ac:dyDescent="0.2">
      <c r="A122" s="7" t="s">
        <v>116</v>
      </c>
      <c r="B122" s="8" t="s">
        <v>117</v>
      </c>
      <c r="C122" s="9">
        <v>372</v>
      </c>
      <c r="D122" s="37">
        <v>29054</v>
      </c>
      <c r="E122" s="37">
        <f t="shared" ref="E122:E127" si="91">D122/$C122</f>
        <v>78.102150537634415</v>
      </c>
      <c r="F122" s="37">
        <v>66162</v>
      </c>
      <c r="G122" s="37">
        <f>F122/$C122</f>
        <v>177.85483870967741</v>
      </c>
      <c r="H122" s="37">
        <v>51216</v>
      </c>
      <c r="I122" s="37">
        <f>H122/$C122</f>
        <v>137.67741935483872</v>
      </c>
      <c r="J122" s="37">
        <v>0</v>
      </c>
      <c r="K122" s="37">
        <f>J122/$C122</f>
        <v>0</v>
      </c>
      <c r="L122" s="37">
        <v>0</v>
      </c>
      <c r="M122" s="37">
        <f>L122/$C122</f>
        <v>0</v>
      </c>
      <c r="N122" s="37">
        <v>89297</v>
      </c>
      <c r="O122" s="37">
        <f>N122/$C122</f>
        <v>240.04569892473117</v>
      </c>
      <c r="P122" s="37">
        <v>0</v>
      </c>
      <c r="Q122" s="37">
        <f>P122/$C122</f>
        <v>0</v>
      </c>
      <c r="R122" s="37">
        <v>9081</v>
      </c>
      <c r="S122" s="37">
        <f>R122/$C122</f>
        <v>24.411290322580644</v>
      </c>
      <c r="T122" s="37">
        <v>0</v>
      </c>
      <c r="U122" s="37">
        <f>T122/$C122</f>
        <v>0</v>
      </c>
      <c r="V122" s="37">
        <v>0</v>
      </c>
      <c r="W122" s="37">
        <f>V122/$C122</f>
        <v>0</v>
      </c>
      <c r="X122" s="37">
        <v>0</v>
      </c>
      <c r="Y122" s="37">
        <f>X122/$C122</f>
        <v>0</v>
      </c>
      <c r="Z122" s="11">
        <f t="shared" si="35"/>
        <v>244810</v>
      </c>
      <c r="AA122" s="66">
        <f t="shared" ref="AA122:AA127" si="92">Z122/$C122</f>
        <v>658.0913978494624</v>
      </c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2"/>
      <c r="AQ122" s="32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</row>
    <row r="123" spans="1:159" s="6" customFormat="1" x14ac:dyDescent="0.2">
      <c r="A123" s="12" t="s">
        <v>118</v>
      </c>
      <c r="B123" s="13" t="s">
        <v>119</v>
      </c>
      <c r="C123" s="14">
        <v>783</v>
      </c>
      <c r="D123" s="33">
        <v>79119</v>
      </c>
      <c r="E123" s="33">
        <f t="shared" si="91"/>
        <v>101.04597701149426</v>
      </c>
      <c r="F123" s="33">
        <v>296561</v>
      </c>
      <c r="G123" s="33">
        <f>F123/$C123</f>
        <v>378.74968071519794</v>
      </c>
      <c r="H123" s="33">
        <v>186239</v>
      </c>
      <c r="I123" s="33">
        <f>H123/$C123</f>
        <v>237.85312899106003</v>
      </c>
      <c r="J123" s="33">
        <v>0</v>
      </c>
      <c r="K123" s="33">
        <f>J123/$C123</f>
        <v>0</v>
      </c>
      <c r="L123" s="33">
        <v>0</v>
      </c>
      <c r="M123" s="33">
        <f>L123/$C123</f>
        <v>0</v>
      </c>
      <c r="N123" s="33">
        <v>390955</v>
      </c>
      <c r="O123" s="33">
        <f>N123/$C123</f>
        <v>499.30395913154535</v>
      </c>
      <c r="P123" s="33">
        <v>0</v>
      </c>
      <c r="Q123" s="33">
        <f>P123/$C123</f>
        <v>0</v>
      </c>
      <c r="R123" s="33">
        <v>12621</v>
      </c>
      <c r="S123" s="33">
        <f>R123/$C123</f>
        <v>16.118773946360154</v>
      </c>
      <c r="T123" s="33">
        <v>0</v>
      </c>
      <c r="U123" s="33">
        <f>T123/$C123</f>
        <v>0</v>
      </c>
      <c r="V123" s="33">
        <v>0</v>
      </c>
      <c r="W123" s="33">
        <f>V123/$C123</f>
        <v>0</v>
      </c>
      <c r="X123" s="33">
        <v>0</v>
      </c>
      <c r="Y123" s="33">
        <f>X123/$C123</f>
        <v>0</v>
      </c>
      <c r="Z123" s="11">
        <f t="shared" si="35"/>
        <v>965495</v>
      </c>
      <c r="AA123" s="66">
        <f t="shared" si="92"/>
        <v>1233.0715197956577</v>
      </c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2"/>
      <c r="AQ123" s="32"/>
    </row>
    <row r="124" spans="1:159" s="6" customFormat="1" x14ac:dyDescent="0.2">
      <c r="A124" s="12" t="s">
        <v>128</v>
      </c>
      <c r="B124" s="40" t="s">
        <v>129</v>
      </c>
      <c r="C124" s="14">
        <v>1062</v>
      </c>
      <c r="D124" s="33">
        <v>4385</v>
      </c>
      <c r="E124" s="33">
        <f t="shared" si="91"/>
        <v>4.1290018832391713</v>
      </c>
      <c r="F124" s="33">
        <v>228403</v>
      </c>
      <c r="G124" s="33">
        <f>F124/$C124</f>
        <v>215.06873822975518</v>
      </c>
      <c r="H124" s="33">
        <v>61673</v>
      </c>
      <c r="I124" s="33">
        <f>H124/$C124</f>
        <v>58.072504708097931</v>
      </c>
      <c r="J124" s="33">
        <v>0</v>
      </c>
      <c r="K124" s="33">
        <f>J124/$C124</f>
        <v>0</v>
      </c>
      <c r="L124" s="33">
        <v>7396</v>
      </c>
      <c r="M124" s="33">
        <f>L124/$C124</f>
        <v>6.9642184557438798</v>
      </c>
      <c r="N124" s="33">
        <v>242429</v>
      </c>
      <c r="O124" s="33">
        <f>N124/$C124</f>
        <v>228.27589453860639</v>
      </c>
      <c r="P124" s="33">
        <v>262</v>
      </c>
      <c r="Q124" s="33">
        <f>P124/$C124</f>
        <v>0.24670433145009416</v>
      </c>
      <c r="R124" s="33">
        <v>178987</v>
      </c>
      <c r="S124" s="33">
        <f>R124/$C124</f>
        <v>168.53766478342749</v>
      </c>
      <c r="T124" s="33">
        <v>5056</v>
      </c>
      <c r="U124" s="33">
        <f>T124/$C124</f>
        <v>4.7608286252354048</v>
      </c>
      <c r="V124" s="33">
        <v>24986</v>
      </c>
      <c r="W124" s="33">
        <f>V124/$C124</f>
        <v>23.527306967984934</v>
      </c>
      <c r="X124" s="33">
        <v>81601</v>
      </c>
      <c r="Y124" s="33">
        <f>X124/$C124</f>
        <v>76.837099811676083</v>
      </c>
      <c r="Z124" s="11">
        <f t="shared" si="35"/>
        <v>835178</v>
      </c>
      <c r="AA124" s="66">
        <f t="shared" si="92"/>
        <v>786.41996233521661</v>
      </c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2"/>
      <c r="AQ124" s="32"/>
    </row>
    <row r="125" spans="1:159" s="6" customFormat="1" x14ac:dyDescent="0.2">
      <c r="A125" s="12" t="s">
        <v>148</v>
      </c>
      <c r="B125" s="13" t="s">
        <v>149</v>
      </c>
      <c r="C125" s="14">
        <v>619</v>
      </c>
      <c r="D125" s="33">
        <v>274167</v>
      </c>
      <c r="E125" s="33">
        <f t="shared" si="91"/>
        <v>442.91922455573507</v>
      </c>
      <c r="F125" s="33">
        <v>87531</v>
      </c>
      <c r="G125" s="33">
        <f>F125/$C125</f>
        <v>141.40710823909532</v>
      </c>
      <c r="H125" s="33">
        <v>13545</v>
      </c>
      <c r="I125" s="33">
        <f>H125/$C125</f>
        <v>21.882067851373183</v>
      </c>
      <c r="J125" s="33">
        <v>0</v>
      </c>
      <c r="K125" s="33">
        <f>J125/$C125</f>
        <v>0</v>
      </c>
      <c r="L125" s="33">
        <v>0</v>
      </c>
      <c r="M125" s="33">
        <f>L125/$C125</f>
        <v>0</v>
      </c>
      <c r="N125" s="33">
        <v>133774</v>
      </c>
      <c r="O125" s="33">
        <f>N125/$C125</f>
        <v>216.11308562197092</v>
      </c>
      <c r="P125" s="33">
        <v>0</v>
      </c>
      <c r="Q125" s="33">
        <f>P125/$C125</f>
        <v>0</v>
      </c>
      <c r="R125" s="33">
        <v>0</v>
      </c>
      <c r="S125" s="33">
        <f>R125/$C125</f>
        <v>0</v>
      </c>
      <c r="T125" s="33">
        <v>0</v>
      </c>
      <c r="U125" s="33">
        <f>T125/$C125</f>
        <v>0</v>
      </c>
      <c r="V125" s="33">
        <v>0</v>
      </c>
      <c r="W125" s="33">
        <f>V125/$C125</f>
        <v>0</v>
      </c>
      <c r="X125" s="33">
        <v>31772</v>
      </c>
      <c r="Y125" s="33">
        <f>X125/$C125</f>
        <v>51.327948303715672</v>
      </c>
      <c r="Z125" s="11">
        <f t="shared" si="35"/>
        <v>540789</v>
      </c>
      <c r="AA125" s="66">
        <f t="shared" si="92"/>
        <v>873.6494345718902</v>
      </c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2"/>
      <c r="AQ125" s="32"/>
    </row>
    <row r="126" spans="1:159" s="6" customFormat="1" x14ac:dyDescent="0.2">
      <c r="A126" s="17" t="s">
        <v>160</v>
      </c>
      <c r="B126" s="18" t="s">
        <v>161</v>
      </c>
      <c r="C126" s="19">
        <v>491</v>
      </c>
      <c r="D126" s="39">
        <v>2433</v>
      </c>
      <c r="E126" s="39">
        <f t="shared" si="91"/>
        <v>4.955193482688391</v>
      </c>
      <c r="F126" s="39">
        <v>240785</v>
      </c>
      <c r="G126" s="39">
        <f>F126/$C126</f>
        <v>490.39714867617107</v>
      </c>
      <c r="H126" s="39">
        <v>90483</v>
      </c>
      <c r="I126" s="39">
        <f>H126/$C126</f>
        <v>184.28309572301427</v>
      </c>
      <c r="J126" s="39">
        <v>0</v>
      </c>
      <c r="K126" s="39">
        <f>J126/$C126</f>
        <v>0</v>
      </c>
      <c r="L126" s="39">
        <v>5528</v>
      </c>
      <c r="M126" s="39">
        <f>L126/$C126</f>
        <v>11.258655804480652</v>
      </c>
      <c r="N126" s="39">
        <v>154753</v>
      </c>
      <c r="O126" s="39">
        <f>N126/$C126</f>
        <v>315.17922606924645</v>
      </c>
      <c r="P126" s="39">
        <v>0</v>
      </c>
      <c r="Q126" s="39">
        <f>P126/$C126</f>
        <v>0</v>
      </c>
      <c r="R126" s="39">
        <v>0</v>
      </c>
      <c r="S126" s="39">
        <f>R126/$C126</f>
        <v>0</v>
      </c>
      <c r="T126" s="39">
        <v>0</v>
      </c>
      <c r="U126" s="39">
        <f>T126/$C126</f>
        <v>0</v>
      </c>
      <c r="V126" s="39">
        <v>62</v>
      </c>
      <c r="W126" s="39">
        <f>V126/$C126</f>
        <v>0.12627291242362526</v>
      </c>
      <c r="X126" s="39">
        <v>26985</v>
      </c>
      <c r="Y126" s="39">
        <f>X126/$C126</f>
        <v>54.959266802443992</v>
      </c>
      <c r="Z126" s="11">
        <f t="shared" si="35"/>
        <v>521029</v>
      </c>
      <c r="AA126" s="66">
        <f t="shared" si="92"/>
        <v>1061.1588594704685</v>
      </c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2"/>
      <c r="AQ126" s="32"/>
    </row>
    <row r="127" spans="1:159" x14ac:dyDescent="0.2">
      <c r="A127" s="23"/>
      <c r="B127" s="42" t="s">
        <v>180</v>
      </c>
      <c r="C127" s="25">
        <f>SUM(C122:C126)</f>
        <v>3327</v>
      </c>
      <c r="D127" s="26">
        <f>SUM(D122:D126)</f>
        <v>389158</v>
      </c>
      <c r="E127" s="39">
        <f t="shared" si="91"/>
        <v>116.96964232040878</v>
      </c>
      <c r="F127" s="26">
        <f t="shared" ref="F127" si="93">SUM(F122:F126)</f>
        <v>919442</v>
      </c>
      <c r="G127" s="26">
        <f t="shared" ref="G127" si="94">F127/$C127</f>
        <v>276.3576795912233</v>
      </c>
      <c r="H127" s="26">
        <f t="shared" ref="H127" si="95">SUM(H122:H126)</f>
        <v>403156</v>
      </c>
      <c r="I127" s="26">
        <f t="shared" ref="I127" si="96">H127/$C127</f>
        <v>121.17703636910129</v>
      </c>
      <c r="J127" s="26">
        <f t="shared" ref="J127" si="97">SUM(J122:J126)</f>
        <v>0</v>
      </c>
      <c r="K127" s="26">
        <f t="shared" ref="K127" si="98">J127/$C127</f>
        <v>0</v>
      </c>
      <c r="L127" s="26">
        <f t="shared" ref="L127" si="99">SUM(L122:L126)</f>
        <v>12924</v>
      </c>
      <c r="M127" s="26">
        <f t="shared" ref="M127" si="100">L127/$C127</f>
        <v>3.8845807033363391</v>
      </c>
      <c r="N127" s="26">
        <f t="shared" ref="N127" si="101">SUM(N122:N126)</f>
        <v>1011208</v>
      </c>
      <c r="O127" s="26">
        <f t="shared" ref="O127" si="102">N127/$C127</f>
        <v>303.93988578298769</v>
      </c>
      <c r="P127" s="26">
        <f t="shared" ref="P127" si="103">SUM(P122:P126)</f>
        <v>262</v>
      </c>
      <c r="Q127" s="26">
        <f t="shared" ref="Q127" si="104">P127/$C127</f>
        <v>7.8749624286143668E-2</v>
      </c>
      <c r="R127" s="26">
        <f t="shared" ref="R127" si="105">SUM(R122:R126)</f>
        <v>200689</v>
      </c>
      <c r="S127" s="26">
        <f t="shared" ref="S127" si="106">R127/$C127</f>
        <v>60.321310489930866</v>
      </c>
      <c r="T127" s="26">
        <f t="shared" ref="T127" si="107">SUM(T122:T126)</f>
        <v>5056</v>
      </c>
      <c r="U127" s="26">
        <f t="shared" ref="U127" si="108">T127/$C127</f>
        <v>1.519687406071536</v>
      </c>
      <c r="V127" s="26">
        <f t="shared" ref="V127" si="109">SUM(V122:V126)</f>
        <v>25048</v>
      </c>
      <c r="W127" s="26">
        <f t="shared" ref="W127" si="110">V127/$C127</f>
        <v>7.5287045386233844</v>
      </c>
      <c r="X127" s="26">
        <f t="shared" ref="X127" si="111">SUM(X122:X126)</f>
        <v>140358</v>
      </c>
      <c r="Y127" s="26">
        <f t="shared" ref="Y127" si="112">X127/$C127</f>
        <v>42.187556357078449</v>
      </c>
      <c r="Z127" s="27">
        <f t="shared" ref="Z127" si="113">SUM(Z122:Z126)</f>
        <v>3107301</v>
      </c>
      <c r="AA127" s="64">
        <f t="shared" si="92"/>
        <v>933.96483318304774</v>
      </c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</row>
    <row r="128" spans="1:159" x14ac:dyDescent="0.2">
      <c r="A128" s="43"/>
      <c r="B128" s="31"/>
      <c r="C128" s="31"/>
      <c r="D128" s="31"/>
      <c r="E128" s="31"/>
      <c r="F128" s="31"/>
      <c r="G128" s="44"/>
      <c r="H128" s="31"/>
      <c r="I128" s="31"/>
      <c r="J128" s="31"/>
      <c r="K128" s="44"/>
      <c r="L128" s="31"/>
      <c r="M128" s="31"/>
      <c r="N128" s="31"/>
      <c r="O128" s="44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</row>
    <row r="129" spans="1:83" s="51" customFormat="1" ht="17.25" customHeight="1" thickBot="1" x14ac:dyDescent="0.25">
      <c r="A129" s="47"/>
      <c r="B129" s="46" t="s">
        <v>176</v>
      </c>
      <c r="C129" s="48">
        <f>SUM(C73,C78,C120,C127)</f>
        <v>716070</v>
      </c>
      <c r="D129" s="49">
        <f>SUM(D73,D78,D120,D127)</f>
        <v>11394625</v>
      </c>
      <c r="E129" s="49">
        <f>D129/$C129</f>
        <v>15.912725012917731</v>
      </c>
      <c r="F129" s="49">
        <f t="shared" ref="F129" si="114">SUM(F73,F78,F120,F127)</f>
        <v>180418565</v>
      </c>
      <c r="G129" s="49">
        <f t="shared" ref="G129" si="115">F129/$C129</f>
        <v>251.95660340469507</v>
      </c>
      <c r="H129" s="49">
        <f t="shared" ref="H129" si="116">SUM(H73,H78,H120,H127)</f>
        <v>82404014</v>
      </c>
      <c r="I129" s="49">
        <f t="shared" ref="I129" si="117">H129/$C129</f>
        <v>115.07815437038279</v>
      </c>
      <c r="J129" s="49">
        <f t="shared" ref="J129" si="118">SUM(J73,J78,J120,J127)</f>
        <v>3961770</v>
      </c>
      <c r="K129" s="49">
        <f t="shared" ref="K129" si="119">J129/$C129</f>
        <v>5.5326574217604421</v>
      </c>
      <c r="L129" s="49">
        <f t="shared" ref="L129" si="120">SUM(L73,L78,L120,L127)</f>
        <v>10250002</v>
      </c>
      <c r="M129" s="49">
        <f t="shared" ref="M129" si="121">L129/$C129</f>
        <v>14.314245813956736</v>
      </c>
      <c r="N129" s="49">
        <f t="shared" ref="N129" si="122">SUM(N73,N78,N120,N127)</f>
        <v>136045516</v>
      </c>
      <c r="O129" s="49">
        <f t="shared" ref="O129" si="123">N129/$C129</f>
        <v>189.98912955437316</v>
      </c>
      <c r="P129" s="49">
        <f t="shared" ref="P129" si="124">SUM(P73,P78,P120,P127)</f>
        <v>21577902</v>
      </c>
      <c r="Q129" s="49">
        <f t="shared" ref="Q129" si="125">P129/$C129</f>
        <v>30.133788596086976</v>
      </c>
      <c r="R129" s="49">
        <f t="shared" ref="R129" si="126">SUM(R73,R78,R120,R127)</f>
        <v>121727458</v>
      </c>
      <c r="S129" s="49">
        <f t="shared" ref="S129" si="127">R129/$C129</f>
        <v>169.99379669585375</v>
      </c>
      <c r="T129" s="49">
        <f t="shared" ref="T129" si="128">SUM(T73,T78,T120,T127)</f>
        <v>24731689</v>
      </c>
      <c r="U129" s="49">
        <f t="shared" ref="U129" si="129">T129/$C129</f>
        <v>34.538088455039315</v>
      </c>
      <c r="V129" s="49">
        <f t="shared" ref="V129" si="130">SUM(V73,V78,V120,V127)</f>
        <v>3764025</v>
      </c>
      <c r="W129" s="49">
        <f t="shared" ref="W129" si="131">V129/$C129</f>
        <v>5.2565042523775611</v>
      </c>
      <c r="X129" s="49">
        <f t="shared" ref="X129" si="132">SUM(X73,X78,X120,X127)</f>
        <v>45278831</v>
      </c>
      <c r="Y129" s="49">
        <f t="shared" ref="Y129" si="133">X129/$C129</f>
        <v>63.23240884271091</v>
      </c>
      <c r="Z129" s="50">
        <f t="shared" ref="Z129" si="134">SUM(Z73,Z78,Z120,Z127)</f>
        <v>641554397</v>
      </c>
      <c r="AA129" s="68">
        <f t="shared" ref="AA129" si="135">Z129/$C129</f>
        <v>895.93810242015445</v>
      </c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69"/>
      <c r="AQ129" s="69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</row>
    <row r="130" spans="1:83" ht="30" customHeight="1" thickTop="1" x14ac:dyDescent="0.2">
      <c r="A130" s="3" t="s">
        <v>181</v>
      </c>
    </row>
  </sheetData>
  <sortState ref="A74:Z180">
    <sortCondition ref="A74:A180"/>
  </sortState>
  <mergeCells count="15">
    <mergeCell ref="A1:B1"/>
    <mergeCell ref="C1:C2"/>
    <mergeCell ref="Z1:Z2"/>
    <mergeCell ref="E1:E2"/>
    <mergeCell ref="G1:G2"/>
    <mergeCell ref="I1:I2"/>
    <mergeCell ref="W1:W2"/>
    <mergeCell ref="Y1:Y2"/>
    <mergeCell ref="AA1:AA2"/>
    <mergeCell ref="K1:K2"/>
    <mergeCell ref="M1:M2"/>
    <mergeCell ref="O1:O2"/>
    <mergeCell ref="Q1:Q2"/>
    <mergeCell ref="S1:S2"/>
    <mergeCell ref="U1:U2"/>
  </mergeCells>
  <printOptions horizontalCentered="1"/>
  <pageMargins left="0.25" right="0.25" top="0.8" bottom="0.5" header="0.43" footer="0.5"/>
  <pageSetup paperSize="5" scale="70" fitToWidth="25" fitToHeight="2" orientation="portrait" r:id="rId1"/>
  <headerFooter alignWithMargins="0">
    <oddHeader>&amp;C&amp;20Supplies - Expenditures by Object</oddHeader>
  </headerFooter>
  <rowBreaks count="1" manualBreakCount="1">
    <brk id="79" max="27" man="1"/>
  </rowBreaks>
  <colBreaks count="2" manualBreakCount="2">
    <brk id="11" max="129" man="1"/>
    <brk id="19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Supplies - 600</vt:lpstr>
      <vt:lpstr>'Supplies - 600'!Print_Area</vt:lpstr>
      <vt:lpstr>'Supplies - 600'!Print_Titles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2019-06-04T19:52:05Z</cp:lastPrinted>
  <dcterms:created xsi:type="dcterms:W3CDTF">2019-06-04T19:12:45Z</dcterms:created>
  <dcterms:modified xsi:type="dcterms:W3CDTF">2019-06-11T15:13:23Z</dcterms:modified>
</cp:coreProperties>
</file>