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Object\Web\"/>
    </mc:Choice>
  </mc:AlternateContent>
  <bookViews>
    <workbookView xWindow="0" yWindow="0" windowWidth="19200" windowHeight="10695"/>
  </bookViews>
  <sheets>
    <sheet name="Total by Object" sheetId="9" r:id="rId1"/>
  </sheet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Elem_Secondary_BySiteCode">#REF!</definedName>
    <definedName name="Import_K_12_ByLEA">#REF!</definedName>
    <definedName name="Import_MFP_and_Other_Funded_ByLEA">#REF!</definedName>
    <definedName name="Import_Total_Reported_ByLEA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'Total by Object'!$A$1:$W$130</definedName>
    <definedName name="_xlnm.Print_Titles" localSheetId="0">'Total by Object'!$A:$B,'Total by Object'!$1:$2</definedName>
  </definedNames>
  <calcPr calcId="162913"/>
</workbook>
</file>

<file path=xl/calcChain.xml><?xml version="1.0" encoding="utf-8"?>
<calcChain xmlns="http://schemas.openxmlformats.org/spreadsheetml/2006/main">
  <c r="T78" i="9" l="1"/>
  <c r="T120" i="9" l="1"/>
  <c r="T73" i="9"/>
  <c r="T127" i="9"/>
  <c r="T129" i="9" l="1"/>
  <c r="R78" i="9"/>
  <c r="R127" i="9"/>
  <c r="R120" i="9"/>
  <c r="R73" i="9"/>
  <c r="P78" i="9"/>
  <c r="R129" i="9" l="1"/>
  <c r="P120" i="9"/>
  <c r="P127" i="9"/>
  <c r="P73" i="9"/>
  <c r="P129" i="9" s="1"/>
  <c r="N78" i="9"/>
  <c r="N120" i="9" l="1"/>
  <c r="N73" i="9"/>
  <c r="N129" i="9" s="1"/>
  <c r="N127" i="9"/>
  <c r="L78" i="9" l="1"/>
  <c r="L127" i="9"/>
  <c r="L120" i="9"/>
  <c r="L73" i="9"/>
  <c r="L129" i="9" s="1"/>
  <c r="J78" i="9"/>
  <c r="J73" i="9" l="1"/>
  <c r="J127" i="9"/>
  <c r="J120" i="9"/>
  <c r="H78" i="9" l="1"/>
  <c r="J129" i="9"/>
  <c r="H127" i="9"/>
  <c r="H120" i="9"/>
  <c r="H73" i="9"/>
  <c r="F78" i="9"/>
  <c r="H129" i="9" l="1"/>
  <c r="F127" i="9"/>
  <c r="F120" i="9"/>
  <c r="F73" i="9"/>
  <c r="F129" i="9" l="1"/>
  <c r="D120" i="9" l="1"/>
  <c r="D127" i="9"/>
  <c r="D73" i="9"/>
  <c r="D78" i="9"/>
  <c r="V76" i="9"/>
  <c r="V80" i="9"/>
  <c r="V82" i="9"/>
  <c r="V83" i="9"/>
  <c r="V84" i="9"/>
  <c r="V86" i="9"/>
  <c r="V87" i="9"/>
  <c r="V88" i="9"/>
  <c r="V90" i="9"/>
  <c r="V91" i="9"/>
  <c r="V92" i="9"/>
  <c r="V94" i="9"/>
  <c r="V77" i="9"/>
  <c r="V123" i="9"/>
  <c r="V95" i="9"/>
  <c r="V97" i="9"/>
  <c r="V98" i="9"/>
  <c r="V99" i="9"/>
  <c r="V100" i="9"/>
  <c r="V102" i="9"/>
  <c r="V103" i="9"/>
  <c r="V104" i="9"/>
  <c r="V106" i="9"/>
  <c r="V107" i="9"/>
  <c r="V125" i="9"/>
  <c r="V108" i="9"/>
  <c r="V109" i="9"/>
  <c r="V110" i="9"/>
  <c r="V111" i="9"/>
  <c r="V112" i="9"/>
  <c r="V126" i="9"/>
  <c r="V113" i="9"/>
  <c r="V114" i="9"/>
  <c r="V115" i="9"/>
  <c r="V116" i="9"/>
  <c r="V117" i="9"/>
  <c r="V119" i="9"/>
  <c r="V4" i="9"/>
  <c r="V5" i="9"/>
  <c r="V6" i="9"/>
  <c r="V8" i="9"/>
  <c r="V9" i="9"/>
  <c r="V10" i="9"/>
  <c r="V12" i="9"/>
  <c r="V13" i="9"/>
  <c r="V14" i="9"/>
  <c r="V16" i="9"/>
  <c r="V17" i="9"/>
  <c r="V18" i="9"/>
  <c r="V20" i="9"/>
  <c r="V21" i="9"/>
  <c r="V22" i="9"/>
  <c r="V24" i="9"/>
  <c r="V25" i="9"/>
  <c r="V26" i="9"/>
  <c r="V28" i="9"/>
  <c r="V29" i="9"/>
  <c r="V30" i="9"/>
  <c r="V32" i="9"/>
  <c r="V33" i="9"/>
  <c r="V34" i="9"/>
  <c r="V36" i="9"/>
  <c r="V37" i="9"/>
  <c r="V38" i="9"/>
  <c r="V40" i="9"/>
  <c r="V41" i="9"/>
  <c r="V42" i="9"/>
  <c r="V44" i="9"/>
  <c r="V45" i="9"/>
  <c r="V46" i="9"/>
  <c r="V48" i="9"/>
  <c r="V49" i="9"/>
  <c r="V50" i="9"/>
  <c r="V52" i="9"/>
  <c r="V53" i="9"/>
  <c r="V54" i="9"/>
  <c r="V56" i="9"/>
  <c r="V57" i="9"/>
  <c r="V58" i="9"/>
  <c r="V60" i="9"/>
  <c r="V61" i="9"/>
  <c r="V62" i="9"/>
  <c r="V64" i="9"/>
  <c r="V65" i="9"/>
  <c r="V66" i="9"/>
  <c r="V68" i="9"/>
  <c r="V69" i="9"/>
  <c r="V70" i="9"/>
  <c r="V3" i="9"/>
  <c r="D129" i="9" l="1"/>
  <c r="V71" i="9"/>
  <c r="V67" i="9"/>
  <c r="V63" i="9"/>
  <c r="V59" i="9"/>
  <c r="V55" i="9"/>
  <c r="V51" i="9"/>
  <c r="V47" i="9"/>
  <c r="V43" i="9"/>
  <c r="V39" i="9"/>
  <c r="V35" i="9"/>
  <c r="V31" i="9"/>
  <c r="V27" i="9"/>
  <c r="V23" i="9"/>
  <c r="V19" i="9"/>
  <c r="V15" i="9"/>
  <c r="V11" i="9"/>
  <c r="V7" i="9"/>
  <c r="V75" i="9"/>
  <c r="V78" i="9" s="1"/>
  <c r="V118" i="9"/>
  <c r="V105" i="9"/>
  <c r="V101" i="9"/>
  <c r="V124" i="9"/>
  <c r="V96" i="9"/>
  <c r="V122" i="9"/>
  <c r="V93" i="9"/>
  <c r="V89" i="9"/>
  <c r="V85" i="9"/>
  <c r="V81" i="9"/>
  <c r="V73" i="9" l="1"/>
  <c r="V120" i="9"/>
  <c r="V127" i="9"/>
  <c r="V129" i="9" l="1"/>
  <c r="E83" i="9"/>
  <c r="C127" i="9" l="1"/>
  <c r="Q127" i="9" s="1"/>
  <c r="C78" i="9"/>
  <c r="U78" i="9" s="1"/>
  <c r="C120" i="9"/>
  <c r="U127" i="9"/>
  <c r="S127" i="9"/>
  <c r="O127" i="9"/>
  <c r="M127" i="9"/>
  <c r="K127" i="9"/>
  <c r="I127" i="9"/>
  <c r="G127" i="9"/>
  <c r="E127" i="9"/>
  <c r="S78" i="9"/>
  <c r="I78" i="9"/>
  <c r="G78" i="9"/>
  <c r="W78" i="9"/>
  <c r="W127" i="9"/>
  <c r="W80" i="9"/>
  <c r="W83" i="9"/>
  <c r="S85" i="9"/>
  <c r="K85" i="9"/>
  <c r="O85" i="9"/>
  <c r="G85" i="9"/>
  <c r="U85" i="9"/>
  <c r="M85" i="9"/>
  <c r="E85" i="9"/>
  <c r="Q85" i="9"/>
  <c r="I85" i="9"/>
  <c r="U122" i="9"/>
  <c r="S122" i="9"/>
  <c r="K122" i="9"/>
  <c r="O122" i="9"/>
  <c r="G122" i="9"/>
  <c r="M122" i="9"/>
  <c r="E122" i="9"/>
  <c r="Q122" i="9"/>
  <c r="I122" i="9"/>
  <c r="O101" i="9"/>
  <c r="G101" i="9"/>
  <c r="U101" i="9"/>
  <c r="M101" i="9"/>
  <c r="E101" i="9"/>
  <c r="S101" i="9"/>
  <c r="K101" i="9"/>
  <c r="I101" i="9"/>
  <c r="Q101" i="9"/>
  <c r="U118" i="9"/>
  <c r="M118" i="9"/>
  <c r="E118" i="9"/>
  <c r="S118" i="9"/>
  <c r="K118" i="9"/>
  <c r="Q118" i="9"/>
  <c r="I118" i="9"/>
  <c r="O118" i="9"/>
  <c r="G118" i="9"/>
  <c r="M75" i="9"/>
  <c r="S75" i="9"/>
  <c r="G75" i="9"/>
  <c r="E75" i="9"/>
  <c r="U75" i="9"/>
  <c r="O75" i="9"/>
  <c r="K75" i="9"/>
  <c r="U82" i="9"/>
  <c r="M82" i="9"/>
  <c r="E82" i="9"/>
  <c r="Q82" i="9"/>
  <c r="I82" i="9"/>
  <c r="O82" i="9"/>
  <c r="K82" i="9"/>
  <c r="G82" i="9"/>
  <c r="S82" i="9"/>
  <c r="O86" i="9"/>
  <c r="G86" i="9"/>
  <c r="S86" i="9"/>
  <c r="K86" i="9"/>
  <c r="Q86" i="9"/>
  <c r="I86" i="9"/>
  <c r="M86" i="9"/>
  <c r="E86" i="9"/>
  <c r="U86" i="9"/>
  <c r="O90" i="9"/>
  <c r="G90" i="9"/>
  <c r="S90" i="9"/>
  <c r="K90" i="9"/>
  <c r="Q90" i="9"/>
  <c r="I90" i="9"/>
  <c r="U90" i="9"/>
  <c r="M90" i="9"/>
  <c r="E90" i="9"/>
  <c r="O94" i="9"/>
  <c r="G94" i="9"/>
  <c r="S94" i="9"/>
  <c r="K94" i="9"/>
  <c r="Q94" i="9"/>
  <c r="I94" i="9"/>
  <c r="M94" i="9"/>
  <c r="E94" i="9"/>
  <c r="U94" i="9"/>
  <c r="S123" i="9"/>
  <c r="K123" i="9"/>
  <c r="Q123" i="9"/>
  <c r="I123" i="9"/>
  <c r="O123" i="9"/>
  <c r="G123" i="9"/>
  <c r="U123" i="9"/>
  <c r="E123" i="9"/>
  <c r="M123" i="9"/>
  <c r="S102" i="9"/>
  <c r="K102" i="9"/>
  <c r="Q102" i="9"/>
  <c r="I102" i="9"/>
  <c r="O102" i="9"/>
  <c r="G102" i="9"/>
  <c r="U102" i="9"/>
  <c r="E102" i="9"/>
  <c r="M102" i="9"/>
  <c r="S106" i="9"/>
  <c r="K106" i="9"/>
  <c r="Q106" i="9"/>
  <c r="I106" i="9"/>
  <c r="O106" i="9"/>
  <c r="G106" i="9"/>
  <c r="U106" i="9"/>
  <c r="E106" i="9"/>
  <c r="M106" i="9"/>
  <c r="S111" i="9"/>
  <c r="K111" i="9"/>
  <c r="Q111" i="9"/>
  <c r="I111" i="9"/>
  <c r="O111" i="9"/>
  <c r="G111" i="9"/>
  <c r="U111" i="9"/>
  <c r="E111" i="9"/>
  <c r="M111" i="9"/>
  <c r="Q114" i="9"/>
  <c r="I114" i="9"/>
  <c r="O114" i="9"/>
  <c r="G114" i="9"/>
  <c r="U114" i="9"/>
  <c r="M114" i="9"/>
  <c r="E114" i="9"/>
  <c r="S114" i="9"/>
  <c r="K114" i="9"/>
  <c r="Q119" i="9"/>
  <c r="I119" i="9"/>
  <c r="O119" i="9"/>
  <c r="G119" i="9"/>
  <c r="U119" i="9"/>
  <c r="M119" i="9"/>
  <c r="E119" i="9"/>
  <c r="S119" i="9"/>
  <c r="K119" i="9"/>
  <c r="W84" i="9"/>
  <c r="Q75" i="9"/>
  <c r="S89" i="9"/>
  <c r="K89" i="9"/>
  <c r="O89" i="9"/>
  <c r="G89" i="9"/>
  <c r="U89" i="9"/>
  <c r="M89" i="9"/>
  <c r="E89" i="9"/>
  <c r="Q89" i="9"/>
  <c r="I89" i="9"/>
  <c r="S93" i="9"/>
  <c r="K93" i="9"/>
  <c r="O93" i="9"/>
  <c r="G93" i="9"/>
  <c r="U93" i="9"/>
  <c r="M93" i="9"/>
  <c r="E93" i="9"/>
  <c r="Q93" i="9"/>
  <c r="I93" i="9"/>
  <c r="O96" i="9"/>
  <c r="G96" i="9"/>
  <c r="U96" i="9"/>
  <c r="M96" i="9"/>
  <c r="E96" i="9"/>
  <c r="S96" i="9"/>
  <c r="K96" i="9"/>
  <c r="I96" i="9"/>
  <c r="Q96" i="9"/>
  <c r="O105" i="9"/>
  <c r="G105" i="9"/>
  <c r="U105" i="9"/>
  <c r="M105" i="9"/>
  <c r="E105" i="9"/>
  <c r="S105" i="9"/>
  <c r="K105" i="9"/>
  <c r="I105" i="9"/>
  <c r="Q105" i="9"/>
  <c r="Q76" i="9"/>
  <c r="I76" i="9"/>
  <c r="U76" i="9"/>
  <c r="M76" i="9"/>
  <c r="K76" i="9"/>
  <c r="G76" i="9"/>
  <c r="S76" i="9"/>
  <c r="O76" i="9"/>
  <c r="S83" i="9"/>
  <c r="K83" i="9"/>
  <c r="O83" i="9"/>
  <c r="G83" i="9"/>
  <c r="M83" i="9"/>
  <c r="I83" i="9"/>
  <c r="U83" i="9"/>
  <c r="Q83" i="9"/>
  <c r="S87" i="9"/>
  <c r="K87" i="9"/>
  <c r="O87" i="9"/>
  <c r="G87" i="9"/>
  <c r="U87" i="9"/>
  <c r="M87" i="9"/>
  <c r="E87" i="9"/>
  <c r="I87" i="9"/>
  <c r="Q87" i="9"/>
  <c r="S91" i="9"/>
  <c r="K91" i="9"/>
  <c r="O91" i="9"/>
  <c r="G91" i="9"/>
  <c r="U91" i="9"/>
  <c r="M91" i="9"/>
  <c r="E91" i="9"/>
  <c r="Q91" i="9"/>
  <c r="I91" i="9"/>
  <c r="S77" i="9"/>
  <c r="K77" i="9"/>
  <c r="O77" i="9"/>
  <c r="G77" i="9"/>
  <c r="U77" i="9"/>
  <c r="M77" i="9"/>
  <c r="E77" i="9"/>
  <c r="I77" i="9"/>
  <c r="Q77" i="9"/>
  <c r="O97" i="9"/>
  <c r="G97" i="9"/>
  <c r="U97" i="9"/>
  <c r="M97" i="9"/>
  <c r="E97" i="9"/>
  <c r="K97" i="9"/>
  <c r="S97" i="9"/>
  <c r="Q97" i="9"/>
  <c r="I97" i="9"/>
  <c r="O99" i="9"/>
  <c r="G99" i="9"/>
  <c r="U99" i="9"/>
  <c r="M99" i="9"/>
  <c r="E99" i="9"/>
  <c r="K99" i="9"/>
  <c r="S99" i="9"/>
  <c r="Q99" i="9"/>
  <c r="I99" i="9"/>
  <c r="O103" i="9"/>
  <c r="G103" i="9"/>
  <c r="U103" i="9"/>
  <c r="M103" i="9"/>
  <c r="E103" i="9"/>
  <c r="K103" i="9"/>
  <c r="S103" i="9"/>
  <c r="Q103" i="9"/>
  <c r="I103" i="9"/>
  <c r="O107" i="9"/>
  <c r="G107" i="9"/>
  <c r="U107" i="9"/>
  <c r="M107" i="9"/>
  <c r="E107" i="9"/>
  <c r="K107" i="9"/>
  <c r="S107" i="9"/>
  <c r="Q107" i="9"/>
  <c r="I107" i="9"/>
  <c r="O125" i="9"/>
  <c r="G125" i="9"/>
  <c r="U125" i="9"/>
  <c r="M125" i="9"/>
  <c r="E125" i="9"/>
  <c r="K125" i="9"/>
  <c r="S125" i="9"/>
  <c r="Q125" i="9"/>
  <c r="I125" i="9"/>
  <c r="O109" i="9"/>
  <c r="G109" i="9"/>
  <c r="U109" i="9"/>
  <c r="M109" i="9"/>
  <c r="E109" i="9"/>
  <c r="K109" i="9"/>
  <c r="S109" i="9"/>
  <c r="Q109" i="9"/>
  <c r="I109" i="9"/>
  <c r="O112" i="9"/>
  <c r="G112" i="9"/>
  <c r="U112" i="9"/>
  <c r="M112" i="9"/>
  <c r="E112" i="9"/>
  <c r="K112" i="9"/>
  <c r="S112" i="9"/>
  <c r="Q112" i="9"/>
  <c r="I112" i="9"/>
  <c r="U126" i="9"/>
  <c r="M126" i="9"/>
  <c r="E126" i="9"/>
  <c r="S126" i="9"/>
  <c r="K126" i="9"/>
  <c r="G126" i="9"/>
  <c r="Q126" i="9"/>
  <c r="O126" i="9"/>
  <c r="I126" i="9"/>
  <c r="U113" i="9"/>
  <c r="M113" i="9"/>
  <c r="E113" i="9"/>
  <c r="S113" i="9"/>
  <c r="K113" i="9"/>
  <c r="Q113" i="9"/>
  <c r="I113" i="9"/>
  <c r="O113" i="9"/>
  <c r="G113" i="9"/>
  <c r="U116" i="9"/>
  <c r="M116" i="9"/>
  <c r="E116" i="9"/>
  <c r="S116" i="9"/>
  <c r="K116" i="9"/>
  <c r="Q116" i="9"/>
  <c r="O116" i="9"/>
  <c r="I116" i="9"/>
  <c r="G116" i="9"/>
  <c r="W82" i="9"/>
  <c r="W76" i="9"/>
  <c r="Q81" i="9"/>
  <c r="I81" i="9"/>
  <c r="U81" i="9"/>
  <c r="M81" i="9"/>
  <c r="E81" i="9"/>
  <c r="S81" i="9"/>
  <c r="O81" i="9"/>
  <c r="K81" i="9"/>
  <c r="G81" i="9"/>
  <c r="O124" i="9"/>
  <c r="G124" i="9"/>
  <c r="U124" i="9"/>
  <c r="M124" i="9"/>
  <c r="E124" i="9"/>
  <c r="S124" i="9"/>
  <c r="K124" i="9"/>
  <c r="I124" i="9"/>
  <c r="Q124" i="9"/>
  <c r="U80" i="9"/>
  <c r="M80" i="9"/>
  <c r="E80" i="9"/>
  <c r="Q80" i="9"/>
  <c r="I80" i="9"/>
  <c r="G80" i="9"/>
  <c r="S80" i="9"/>
  <c r="O80" i="9"/>
  <c r="K80" i="9"/>
  <c r="O84" i="9"/>
  <c r="G84" i="9"/>
  <c r="S84" i="9"/>
  <c r="K84" i="9"/>
  <c r="I84" i="9"/>
  <c r="U84" i="9"/>
  <c r="E84" i="9"/>
  <c r="Q84" i="9"/>
  <c r="M84" i="9"/>
  <c r="O88" i="9"/>
  <c r="G88" i="9"/>
  <c r="S88" i="9"/>
  <c r="K88" i="9"/>
  <c r="Q88" i="9"/>
  <c r="I88" i="9"/>
  <c r="E88" i="9"/>
  <c r="U88" i="9"/>
  <c r="M88" i="9"/>
  <c r="O92" i="9"/>
  <c r="G92" i="9"/>
  <c r="S92" i="9"/>
  <c r="K92" i="9"/>
  <c r="Q92" i="9"/>
  <c r="I92" i="9"/>
  <c r="U92" i="9"/>
  <c r="M92" i="9"/>
  <c r="E92" i="9"/>
  <c r="S95" i="9"/>
  <c r="K95" i="9"/>
  <c r="Q95" i="9"/>
  <c r="I95" i="9"/>
  <c r="G95" i="9"/>
  <c r="O95" i="9"/>
  <c r="M95" i="9"/>
  <c r="E95" i="9"/>
  <c r="U95" i="9"/>
  <c r="S98" i="9"/>
  <c r="K98" i="9"/>
  <c r="Q98" i="9"/>
  <c r="I98" i="9"/>
  <c r="G98" i="9"/>
  <c r="O98" i="9"/>
  <c r="M98" i="9"/>
  <c r="U98" i="9"/>
  <c r="E98" i="9"/>
  <c r="S100" i="9"/>
  <c r="K100" i="9"/>
  <c r="Q100" i="9"/>
  <c r="I100" i="9"/>
  <c r="G100" i="9"/>
  <c r="O100" i="9"/>
  <c r="M100" i="9"/>
  <c r="U100" i="9"/>
  <c r="E100" i="9"/>
  <c r="S104" i="9"/>
  <c r="K104" i="9"/>
  <c r="Q104" i="9"/>
  <c r="I104" i="9"/>
  <c r="G104" i="9"/>
  <c r="O104" i="9"/>
  <c r="M104" i="9"/>
  <c r="U104" i="9"/>
  <c r="E104" i="9"/>
  <c r="S108" i="9"/>
  <c r="K108" i="9"/>
  <c r="Q108" i="9"/>
  <c r="I108" i="9"/>
  <c r="G108" i="9"/>
  <c r="O108" i="9"/>
  <c r="M108" i="9"/>
  <c r="U108" i="9"/>
  <c r="E108" i="9"/>
  <c r="S110" i="9"/>
  <c r="K110" i="9"/>
  <c r="Q110" i="9"/>
  <c r="I110" i="9"/>
  <c r="G110" i="9"/>
  <c r="O110" i="9"/>
  <c r="M110" i="9"/>
  <c r="U110" i="9"/>
  <c r="E110" i="9"/>
  <c r="Q115" i="9"/>
  <c r="I115" i="9"/>
  <c r="O115" i="9"/>
  <c r="G115" i="9"/>
  <c r="M115" i="9"/>
  <c r="K115" i="9"/>
  <c r="U115" i="9"/>
  <c r="E115" i="9"/>
  <c r="S115" i="9"/>
  <c r="Q117" i="9"/>
  <c r="I117" i="9"/>
  <c r="O117" i="9"/>
  <c r="G117" i="9"/>
  <c r="U117" i="9"/>
  <c r="M117" i="9"/>
  <c r="E117" i="9"/>
  <c r="K117" i="9"/>
  <c r="S117" i="9"/>
  <c r="E76" i="9"/>
  <c r="I75" i="9"/>
  <c r="W81" i="9"/>
  <c r="K78" i="9" l="1"/>
  <c r="E78" i="9"/>
  <c r="O78" i="9"/>
  <c r="Q78" i="9"/>
  <c r="M78" i="9"/>
  <c r="C73" i="9"/>
  <c r="C129" i="9" s="1"/>
  <c r="U120" i="9"/>
  <c r="S120" i="9"/>
  <c r="Q120" i="9"/>
  <c r="O120" i="9"/>
  <c r="M120" i="9"/>
  <c r="K120" i="9"/>
  <c r="I120" i="9"/>
  <c r="G120" i="9"/>
  <c r="E120" i="9"/>
  <c r="W120" i="9"/>
  <c r="U70" i="9"/>
  <c r="M70" i="9"/>
  <c r="E70" i="9"/>
  <c r="S70" i="9"/>
  <c r="K70" i="9"/>
  <c r="Q70" i="9"/>
  <c r="I70" i="9"/>
  <c r="G70" i="9"/>
  <c r="O70" i="9"/>
  <c r="U58" i="9"/>
  <c r="M58" i="9"/>
  <c r="E58" i="9"/>
  <c r="S58" i="9"/>
  <c r="K58" i="9"/>
  <c r="Q58" i="9"/>
  <c r="I58" i="9"/>
  <c r="O58" i="9"/>
  <c r="G58" i="9"/>
  <c r="U46" i="9"/>
  <c r="M46" i="9"/>
  <c r="E46" i="9"/>
  <c r="S46" i="9"/>
  <c r="K46" i="9"/>
  <c r="Q46" i="9"/>
  <c r="I46" i="9"/>
  <c r="G46" i="9"/>
  <c r="O46" i="9"/>
  <c r="U34" i="9"/>
  <c r="M34" i="9"/>
  <c r="E34" i="9"/>
  <c r="G34" i="9"/>
  <c r="S34" i="9"/>
  <c r="K34" i="9"/>
  <c r="O34" i="9"/>
  <c r="Q34" i="9"/>
  <c r="I34" i="9"/>
  <c r="U22" i="9"/>
  <c r="M22" i="9"/>
  <c r="E22" i="9"/>
  <c r="G22" i="9"/>
  <c r="S22" i="9"/>
  <c r="K22" i="9"/>
  <c r="Q22" i="9"/>
  <c r="I22" i="9"/>
  <c r="O22" i="9"/>
  <c r="U10" i="9"/>
  <c r="M10" i="9"/>
  <c r="E10" i="9"/>
  <c r="S10" i="9"/>
  <c r="K10" i="9"/>
  <c r="O10" i="9"/>
  <c r="Q10" i="9"/>
  <c r="I10" i="9"/>
  <c r="G10" i="9"/>
  <c r="Q65" i="9"/>
  <c r="I65" i="9"/>
  <c r="O65" i="9"/>
  <c r="G65" i="9"/>
  <c r="U65" i="9"/>
  <c r="M65" i="9"/>
  <c r="E65" i="9"/>
  <c r="S65" i="9"/>
  <c r="K65" i="9"/>
  <c r="Q61" i="9"/>
  <c r="I61" i="9"/>
  <c r="O61" i="9"/>
  <c r="G61" i="9"/>
  <c r="U61" i="9"/>
  <c r="M61" i="9"/>
  <c r="E61" i="9"/>
  <c r="K61" i="9"/>
  <c r="S61" i="9"/>
  <c r="Q57" i="9"/>
  <c r="I57" i="9"/>
  <c r="O57" i="9"/>
  <c r="G57" i="9"/>
  <c r="U57" i="9"/>
  <c r="M57" i="9"/>
  <c r="E57" i="9"/>
  <c r="S57" i="9"/>
  <c r="K57" i="9"/>
  <c r="Q53" i="9"/>
  <c r="I53" i="9"/>
  <c r="O53" i="9"/>
  <c r="G53" i="9"/>
  <c r="U53" i="9"/>
  <c r="M53" i="9"/>
  <c r="E53" i="9"/>
  <c r="K53" i="9"/>
  <c r="S53" i="9"/>
  <c r="Q49" i="9"/>
  <c r="I49" i="9"/>
  <c r="O49" i="9"/>
  <c r="G49" i="9"/>
  <c r="U49" i="9"/>
  <c r="M49" i="9"/>
  <c r="E49" i="9"/>
  <c r="S49" i="9"/>
  <c r="K49" i="9"/>
  <c r="Q41" i="9"/>
  <c r="I41" i="9"/>
  <c r="O41" i="9"/>
  <c r="G41" i="9"/>
  <c r="S41" i="9"/>
  <c r="U41" i="9"/>
  <c r="M41" i="9"/>
  <c r="E41" i="9"/>
  <c r="K41" i="9"/>
  <c r="Q33" i="9"/>
  <c r="I33" i="9"/>
  <c r="S33" i="9"/>
  <c r="O33" i="9"/>
  <c r="G33" i="9"/>
  <c r="K33" i="9"/>
  <c r="U33" i="9"/>
  <c r="M33" i="9"/>
  <c r="E33" i="9"/>
  <c r="Q29" i="9"/>
  <c r="I29" i="9"/>
  <c r="K29" i="9"/>
  <c r="O29" i="9"/>
  <c r="G29" i="9"/>
  <c r="S29" i="9"/>
  <c r="U29" i="9"/>
  <c r="M29" i="9"/>
  <c r="E29" i="9"/>
  <c r="Q25" i="9"/>
  <c r="I25" i="9"/>
  <c r="K25" i="9"/>
  <c r="O25" i="9"/>
  <c r="G25" i="9"/>
  <c r="U25" i="9"/>
  <c r="M25" i="9"/>
  <c r="E25" i="9"/>
  <c r="S25" i="9"/>
  <c r="Q21" i="9"/>
  <c r="I21" i="9"/>
  <c r="O21" i="9"/>
  <c r="G21" i="9"/>
  <c r="S21" i="9"/>
  <c r="U21" i="9"/>
  <c r="M21" i="9"/>
  <c r="E21" i="9"/>
  <c r="K21" i="9"/>
  <c r="Q17" i="9"/>
  <c r="I17" i="9"/>
  <c r="O17" i="9"/>
  <c r="G17" i="9"/>
  <c r="K17" i="9"/>
  <c r="U17" i="9"/>
  <c r="M17" i="9"/>
  <c r="E17" i="9"/>
  <c r="S17" i="9"/>
  <c r="Q13" i="9"/>
  <c r="I13" i="9"/>
  <c r="O13" i="9"/>
  <c r="G13" i="9"/>
  <c r="S13" i="9"/>
  <c r="U13" i="9"/>
  <c r="M13" i="9"/>
  <c r="E13" i="9"/>
  <c r="K13" i="9"/>
  <c r="Q9" i="9"/>
  <c r="I9" i="9"/>
  <c r="K9" i="9"/>
  <c r="O9" i="9"/>
  <c r="G9" i="9"/>
  <c r="U9" i="9"/>
  <c r="M9" i="9"/>
  <c r="E9" i="9"/>
  <c r="S9" i="9"/>
  <c r="Q5" i="9"/>
  <c r="I5" i="9"/>
  <c r="O5" i="9"/>
  <c r="G5" i="9"/>
  <c r="K5" i="9"/>
  <c r="U5" i="9"/>
  <c r="M5" i="9"/>
  <c r="E5" i="9"/>
  <c r="S5" i="9"/>
  <c r="U62" i="9"/>
  <c r="M62" i="9"/>
  <c r="E62" i="9"/>
  <c r="S62" i="9"/>
  <c r="K62" i="9"/>
  <c r="Q62" i="9"/>
  <c r="I62" i="9"/>
  <c r="G62" i="9"/>
  <c r="O62" i="9"/>
  <c r="U50" i="9"/>
  <c r="M50" i="9"/>
  <c r="E50" i="9"/>
  <c r="S50" i="9"/>
  <c r="K50" i="9"/>
  <c r="Q50" i="9"/>
  <c r="I50" i="9"/>
  <c r="O50" i="9"/>
  <c r="G50" i="9"/>
  <c r="U38" i="9"/>
  <c r="M38" i="9"/>
  <c r="E38" i="9"/>
  <c r="S38" i="9"/>
  <c r="K38" i="9"/>
  <c r="O38" i="9"/>
  <c r="Q38" i="9"/>
  <c r="I38" i="9"/>
  <c r="G38" i="9"/>
  <c r="U26" i="9"/>
  <c r="M26" i="9"/>
  <c r="E26" i="9"/>
  <c r="O26" i="9"/>
  <c r="S26" i="9"/>
  <c r="K26" i="9"/>
  <c r="Q26" i="9"/>
  <c r="I26" i="9"/>
  <c r="G26" i="9"/>
  <c r="U14" i="9"/>
  <c r="M14" i="9"/>
  <c r="E14" i="9"/>
  <c r="S14" i="9"/>
  <c r="K14" i="9"/>
  <c r="O14" i="9"/>
  <c r="Q14" i="9"/>
  <c r="I14" i="9"/>
  <c r="G14" i="9"/>
  <c r="U6" i="9"/>
  <c r="M6" i="9"/>
  <c r="E6" i="9"/>
  <c r="O6" i="9"/>
  <c r="S6" i="9"/>
  <c r="K6" i="9"/>
  <c r="Q6" i="9"/>
  <c r="I6" i="9"/>
  <c r="G6" i="9"/>
  <c r="Q69" i="9"/>
  <c r="I69" i="9"/>
  <c r="O69" i="9"/>
  <c r="G69" i="9"/>
  <c r="U69" i="9"/>
  <c r="M69" i="9"/>
  <c r="E69" i="9"/>
  <c r="K69" i="9"/>
  <c r="S69" i="9"/>
  <c r="Q45" i="9"/>
  <c r="I45" i="9"/>
  <c r="O45" i="9"/>
  <c r="U45" i="9"/>
  <c r="M45" i="9"/>
  <c r="K45" i="9"/>
  <c r="G45" i="9"/>
  <c r="E45" i="9"/>
  <c r="S45" i="9"/>
  <c r="Q37" i="9"/>
  <c r="I37" i="9"/>
  <c r="K37" i="9"/>
  <c r="O37" i="9"/>
  <c r="G37" i="9"/>
  <c r="U37" i="9"/>
  <c r="M37" i="9"/>
  <c r="E37" i="9"/>
  <c r="S37" i="9"/>
  <c r="U68" i="9"/>
  <c r="M68" i="9"/>
  <c r="E68" i="9"/>
  <c r="S68" i="9"/>
  <c r="K68" i="9"/>
  <c r="Q68" i="9"/>
  <c r="I68" i="9"/>
  <c r="O68" i="9"/>
  <c r="G68" i="9"/>
  <c r="U64" i="9"/>
  <c r="M64" i="9"/>
  <c r="E64" i="9"/>
  <c r="S64" i="9"/>
  <c r="K64" i="9"/>
  <c r="Q64" i="9"/>
  <c r="I64" i="9"/>
  <c r="G64" i="9"/>
  <c r="O64" i="9"/>
  <c r="U60" i="9"/>
  <c r="M60" i="9"/>
  <c r="E60" i="9"/>
  <c r="S60" i="9"/>
  <c r="K60" i="9"/>
  <c r="Q60" i="9"/>
  <c r="I60" i="9"/>
  <c r="O60" i="9"/>
  <c r="G60" i="9"/>
  <c r="U56" i="9"/>
  <c r="M56" i="9"/>
  <c r="E56" i="9"/>
  <c r="S56" i="9"/>
  <c r="K56" i="9"/>
  <c r="Q56" i="9"/>
  <c r="I56" i="9"/>
  <c r="O56" i="9"/>
  <c r="G56" i="9"/>
  <c r="U52" i="9"/>
  <c r="M52" i="9"/>
  <c r="E52" i="9"/>
  <c r="S52" i="9"/>
  <c r="K52" i="9"/>
  <c r="Q52" i="9"/>
  <c r="I52" i="9"/>
  <c r="O52" i="9"/>
  <c r="G52" i="9"/>
  <c r="U48" i="9"/>
  <c r="M48" i="9"/>
  <c r="E48" i="9"/>
  <c r="S48" i="9"/>
  <c r="K48" i="9"/>
  <c r="Q48" i="9"/>
  <c r="I48" i="9"/>
  <c r="O48" i="9"/>
  <c r="G48" i="9"/>
  <c r="U44" i="9"/>
  <c r="M44" i="9"/>
  <c r="E44" i="9"/>
  <c r="G44" i="9"/>
  <c r="S44" i="9"/>
  <c r="K44" i="9"/>
  <c r="O44" i="9"/>
  <c r="Q44" i="9"/>
  <c r="I44" i="9"/>
  <c r="U40" i="9"/>
  <c r="M40" i="9"/>
  <c r="E40" i="9"/>
  <c r="G40" i="9"/>
  <c r="S40" i="9"/>
  <c r="K40" i="9"/>
  <c r="Q40" i="9"/>
  <c r="I40" i="9"/>
  <c r="O40" i="9"/>
  <c r="U36" i="9"/>
  <c r="M36" i="9"/>
  <c r="E36" i="9"/>
  <c r="S36" i="9"/>
  <c r="K36" i="9"/>
  <c r="O36" i="9"/>
  <c r="Q36" i="9"/>
  <c r="I36" i="9"/>
  <c r="G36" i="9"/>
  <c r="U32" i="9"/>
  <c r="M32" i="9"/>
  <c r="E32" i="9"/>
  <c r="G32" i="9"/>
  <c r="S32" i="9"/>
  <c r="K32" i="9"/>
  <c r="O32" i="9"/>
  <c r="Q32" i="9"/>
  <c r="I32" i="9"/>
  <c r="U28" i="9"/>
  <c r="M28" i="9"/>
  <c r="E28" i="9"/>
  <c r="S28" i="9"/>
  <c r="K28" i="9"/>
  <c r="O28" i="9"/>
  <c r="Q28" i="9"/>
  <c r="I28" i="9"/>
  <c r="G28" i="9"/>
  <c r="U24" i="9"/>
  <c r="M24" i="9"/>
  <c r="E24" i="9"/>
  <c r="S24" i="9"/>
  <c r="K24" i="9"/>
  <c r="O24" i="9"/>
  <c r="Q24" i="9"/>
  <c r="I24" i="9"/>
  <c r="G24" i="9"/>
  <c r="U20" i="9"/>
  <c r="M20" i="9"/>
  <c r="E20" i="9"/>
  <c r="G20" i="9"/>
  <c r="S20" i="9"/>
  <c r="K20" i="9"/>
  <c r="O20" i="9"/>
  <c r="Q20" i="9"/>
  <c r="I20" i="9"/>
  <c r="U16" i="9"/>
  <c r="M16" i="9"/>
  <c r="E16" i="9"/>
  <c r="O16" i="9"/>
  <c r="S16" i="9"/>
  <c r="K16" i="9"/>
  <c r="Q16" i="9"/>
  <c r="I16" i="9"/>
  <c r="G16" i="9"/>
  <c r="U12" i="9"/>
  <c r="M12" i="9"/>
  <c r="E12" i="9"/>
  <c r="O12" i="9"/>
  <c r="S12" i="9"/>
  <c r="K12" i="9"/>
  <c r="G12" i="9"/>
  <c r="Q12" i="9"/>
  <c r="I12" i="9"/>
  <c r="U8" i="9"/>
  <c r="M8" i="9"/>
  <c r="E8" i="9"/>
  <c r="S8" i="9"/>
  <c r="K8" i="9"/>
  <c r="O8" i="9"/>
  <c r="Q8" i="9"/>
  <c r="I8" i="9"/>
  <c r="G8" i="9"/>
  <c r="U4" i="9"/>
  <c r="M4" i="9"/>
  <c r="E4" i="9"/>
  <c r="O4" i="9"/>
  <c r="S4" i="9"/>
  <c r="K4" i="9"/>
  <c r="Q4" i="9"/>
  <c r="I4" i="9"/>
  <c r="G4" i="9"/>
  <c r="U66" i="9"/>
  <c r="M66" i="9"/>
  <c r="E66" i="9"/>
  <c r="S66" i="9"/>
  <c r="K66" i="9"/>
  <c r="Q66" i="9"/>
  <c r="I66" i="9"/>
  <c r="O66" i="9"/>
  <c r="G66" i="9"/>
  <c r="U54" i="9"/>
  <c r="M54" i="9"/>
  <c r="E54" i="9"/>
  <c r="S54" i="9"/>
  <c r="K54" i="9"/>
  <c r="Q54" i="9"/>
  <c r="I54" i="9"/>
  <c r="G54" i="9"/>
  <c r="O54" i="9"/>
  <c r="U42" i="9"/>
  <c r="M42" i="9"/>
  <c r="E42" i="9"/>
  <c r="O42" i="9"/>
  <c r="S42" i="9"/>
  <c r="K42" i="9"/>
  <c r="G42" i="9"/>
  <c r="Q42" i="9"/>
  <c r="I42" i="9"/>
  <c r="U30" i="9"/>
  <c r="M30" i="9"/>
  <c r="E30" i="9"/>
  <c r="G30" i="9"/>
  <c r="S30" i="9"/>
  <c r="K30" i="9"/>
  <c r="O30" i="9"/>
  <c r="Q30" i="9"/>
  <c r="I30" i="9"/>
  <c r="U18" i="9"/>
  <c r="M18" i="9"/>
  <c r="E18" i="9"/>
  <c r="O18" i="9"/>
  <c r="S18" i="9"/>
  <c r="K18" i="9"/>
  <c r="Q18" i="9"/>
  <c r="I18" i="9"/>
  <c r="G18" i="9"/>
  <c r="Q71" i="9"/>
  <c r="I71" i="9"/>
  <c r="O71" i="9"/>
  <c r="G71" i="9"/>
  <c r="U71" i="9"/>
  <c r="M71" i="9"/>
  <c r="E71" i="9"/>
  <c r="K71" i="9"/>
  <c r="S71" i="9"/>
  <c r="Q67" i="9"/>
  <c r="I67" i="9"/>
  <c r="O67" i="9"/>
  <c r="G67" i="9"/>
  <c r="U67" i="9"/>
  <c r="M67" i="9"/>
  <c r="E67" i="9"/>
  <c r="S67" i="9"/>
  <c r="K67" i="9"/>
  <c r="Q63" i="9"/>
  <c r="I63" i="9"/>
  <c r="O63" i="9"/>
  <c r="G63" i="9"/>
  <c r="U63" i="9"/>
  <c r="M63" i="9"/>
  <c r="E63" i="9"/>
  <c r="K63" i="9"/>
  <c r="S63" i="9"/>
  <c r="Q59" i="9"/>
  <c r="I59" i="9"/>
  <c r="O59" i="9"/>
  <c r="G59" i="9"/>
  <c r="U59" i="9"/>
  <c r="M59" i="9"/>
  <c r="E59" i="9"/>
  <c r="S59" i="9"/>
  <c r="K59" i="9"/>
  <c r="Q55" i="9"/>
  <c r="I55" i="9"/>
  <c r="O55" i="9"/>
  <c r="G55" i="9"/>
  <c r="U55" i="9"/>
  <c r="M55" i="9"/>
  <c r="E55" i="9"/>
  <c r="K55" i="9"/>
  <c r="S55" i="9"/>
  <c r="Q51" i="9"/>
  <c r="I51" i="9"/>
  <c r="O51" i="9"/>
  <c r="G51" i="9"/>
  <c r="U51" i="9"/>
  <c r="M51" i="9"/>
  <c r="E51" i="9"/>
  <c r="S51" i="9"/>
  <c r="K51" i="9"/>
  <c r="Q47" i="9"/>
  <c r="I47" i="9"/>
  <c r="O47" i="9"/>
  <c r="G47" i="9"/>
  <c r="U47" i="9"/>
  <c r="M47" i="9"/>
  <c r="E47" i="9"/>
  <c r="K47" i="9"/>
  <c r="S47" i="9"/>
  <c r="Q43" i="9"/>
  <c r="I43" i="9"/>
  <c r="S43" i="9"/>
  <c r="O43" i="9"/>
  <c r="G43" i="9"/>
  <c r="U43" i="9"/>
  <c r="M43" i="9"/>
  <c r="E43" i="9"/>
  <c r="K43" i="9"/>
  <c r="Q39" i="9"/>
  <c r="I39" i="9"/>
  <c r="O39" i="9"/>
  <c r="G39" i="9"/>
  <c r="K39" i="9"/>
  <c r="U39" i="9"/>
  <c r="M39" i="9"/>
  <c r="E39" i="9"/>
  <c r="S39" i="9"/>
  <c r="Q35" i="9"/>
  <c r="I35" i="9"/>
  <c r="K35" i="9"/>
  <c r="O35" i="9"/>
  <c r="G35" i="9"/>
  <c r="U35" i="9"/>
  <c r="M35" i="9"/>
  <c r="E35" i="9"/>
  <c r="S35" i="9"/>
  <c r="Q31" i="9"/>
  <c r="I31" i="9"/>
  <c r="S31" i="9"/>
  <c r="O31" i="9"/>
  <c r="G31" i="9"/>
  <c r="U31" i="9"/>
  <c r="M31" i="9"/>
  <c r="E31" i="9"/>
  <c r="K31" i="9"/>
  <c r="Q27" i="9"/>
  <c r="I27" i="9"/>
  <c r="K27" i="9"/>
  <c r="O27" i="9"/>
  <c r="G27" i="9"/>
  <c r="U27" i="9"/>
  <c r="M27" i="9"/>
  <c r="E27" i="9"/>
  <c r="S27" i="9"/>
  <c r="Q23" i="9"/>
  <c r="I23" i="9"/>
  <c r="S23" i="9"/>
  <c r="O23" i="9"/>
  <c r="G23" i="9"/>
  <c r="U23" i="9"/>
  <c r="M23" i="9"/>
  <c r="E23" i="9"/>
  <c r="K23" i="9"/>
  <c r="Q19" i="9"/>
  <c r="I19" i="9"/>
  <c r="S19" i="9"/>
  <c r="O19" i="9"/>
  <c r="G19" i="9"/>
  <c r="K19" i="9"/>
  <c r="U19" i="9"/>
  <c r="M19" i="9"/>
  <c r="E19" i="9"/>
  <c r="Q15" i="9"/>
  <c r="I15" i="9"/>
  <c r="K15" i="9"/>
  <c r="O15" i="9"/>
  <c r="G15" i="9"/>
  <c r="U15" i="9"/>
  <c r="M15" i="9"/>
  <c r="E15" i="9"/>
  <c r="S15" i="9"/>
  <c r="Q11" i="9"/>
  <c r="I11" i="9"/>
  <c r="K11" i="9"/>
  <c r="O11" i="9"/>
  <c r="G11" i="9"/>
  <c r="S11" i="9"/>
  <c r="U11" i="9"/>
  <c r="M11" i="9"/>
  <c r="E11" i="9"/>
  <c r="Q7" i="9"/>
  <c r="I7" i="9"/>
  <c r="K7" i="9"/>
  <c r="O7" i="9"/>
  <c r="G7" i="9"/>
  <c r="U7" i="9"/>
  <c r="M7" i="9"/>
  <c r="E7" i="9"/>
  <c r="S7" i="9"/>
  <c r="E129" i="9" l="1"/>
  <c r="U129" i="9"/>
  <c r="Q129" i="9"/>
  <c r="S129" i="9"/>
  <c r="O129" i="9"/>
  <c r="M129" i="9"/>
  <c r="I129" i="9"/>
  <c r="K129" i="9"/>
  <c r="G129" i="9"/>
  <c r="W129" i="9"/>
  <c r="W101" i="9" l="1"/>
  <c r="W94" i="9"/>
  <c r="W77" i="9"/>
  <c r="W93" i="9"/>
  <c r="W90" i="9"/>
  <c r="W92" i="9"/>
  <c r="W91" i="9"/>
  <c r="W122" i="9" l="1"/>
  <c r="W55" i="9"/>
  <c r="W105" i="9"/>
  <c r="W98" i="9"/>
  <c r="W85" i="9"/>
  <c r="W86" i="9"/>
  <c r="W87" i="9"/>
  <c r="W88" i="9"/>
  <c r="W89" i="9"/>
  <c r="W123" i="9"/>
  <c r="W96" i="9"/>
  <c r="W97" i="9"/>
  <c r="W100" i="9"/>
  <c r="W103" i="9"/>
  <c r="W124" i="9"/>
  <c r="W95" i="9"/>
  <c r="W99" i="9"/>
  <c r="W49" i="9"/>
  <c r="W51" i="9"/>
  <c r="W53" i="9"/>
  <c r="W48" i="9"/>
  <c r="W50" i="9"/>
  <c r="W52" i="9"/>
  <c r="W54" i="9"/>
  <c r="W57" i="9"/>
  <c r="W59" i="9"/>
  <c r="W56" i="9"/>
  <c r="W58" i="9"/>
  <c r="W61" i="9"/>
  <c r="W63" i="9"/>
  <c r="W65" i="9"/>
  <c r="W67" i="9"/>
  <c r="W60" i="9"/>
  <c r="W62" i="9"/>
  <c r="W64" i="9"/>
  <c r="W66" i="9"/>
  <c r="W68" i="9"/>
  <c r="W70" i="9"/>
  <c r="W69" i="9"/>
  <c r="W71" i="9"/>
  <c r="W107" i="9" l="1"/>
  <c r="W40" i="9"/>
  <c r="W41" i="9"/>
  <c r="W31" i="9"/>
  <c r="W36" i="9"/>
  <c r="W28" i="9"/>
  <c r="W24" i="9"/>
  <c r="W20" i="9"/>
  <c r="W16" i="9"/>
  <c r="W12" i="9"/>
  <c r="W8" i="9"/>
  <c r="W42" i="9"/>
  <c r="W43" i="9"/>
  <c r="W33" i="9"/>
  <c r="W30" i="9"/>
  <c r="W21" i="9"/>
  <c r="W13" i="9"/>
  <c r="W38" i="9"/>
  <c r="W47" i="9"/>
  <c r="W39" i="9"/>
  <c r="W29" i="9"/>
  <c r="W34" i="9"/>
  <c r="W27" i="9"/>
  <c r="W23" i="9"/>
  <c r="W19" i="9"/>
  <c r="W15" i="9"/>
  <c r="W11" i="9"/>
  <c r="W7" i="9"/>
  <c r="W37" i="9"/>
  <c r="W4" i="9"/>
  <c r="W25" i="9"/>
  <c r="W17" i="9"/>
  <c r="W9" i="9"/>
  <c r="W46" i="9"/>
  <c r="W44" i="9"/>
  <c r="W45" i="9"/>
  <c r="W35" i="9"/>
  <c r="W5" i="9"/>
  <c r="W32" i="9"/>
  <c r="W26" i="9"/>
  <c r="W22" i="9"/>
  <c r="W18" i="9"/>
  <c r="W14" i="9"/>
  <c r="W10" i="9"/>
  <c r="W6" i="9"/>
  <c r="W75" i="9"/>
  <c r="W102" i="9" l="1"/>
  <c r="W125" i="9"/>
  <c r="W104" i="9" l="1"/>
  <c r="W106" i="9" l="1"/>
  <c r="E3" i="9"/>
  <c r="W108" i="9" l="1"/>
  <c r="W109" i="9"/>
  <c r="S73" i="9"/>
  <c r="O73" i="9"/>
  <c r="M73" i="9"/>
  <c r="E73" i="9"/>
  <c r="W3" i="9"/>
  <c r="U3" i="9"/>
  <c r="Q73" i="9"/>
  <c r="K73" i="9"/>
  <c r="S3" i="9"/>
  <c r="Q3" i="9"/>
  <c r="O3" i="9"/>
  <c r="M3" i="9"/>
  <c r="K3" i="9"/>
  <c r="I3" i="9"/>
  <c r="G3" i="9"/>
  <c r="G73" i="9"/>
  <c r="I73" i="9"/>
  <c r="W110" i="9" l="1"/>
  <c r="W112" i="9"/>
  <c r="U73" i="9"/>
  <c r="W111" i="9" l="1"/>
  <c r="W73" i="9"/>
  <c r="W126" i="9" l="1"/>
  <c r="W113" i="9" l="1"/>
  <c r="W116" i="9" l="1"/>
  <c r="W114" i="9" l="1"/>
  <c r="W115" i="9" l="1"/>
  <c r="W118" i="9"/>
  <c r="W117" i="9" l="1"/>
  <c r="W119" i="9" l="1"/>
</calcChain>
</file>

<file path=xl/sharedStrings.xml><?xml version="1.0" encoding="utf-8"?>
<sst xmlns="http://schemas.openxmlformats.org/spreadsheetml/2006/main" count="188" uniqueCount="179">
  <si>
    <t>LEA</t>
  </si>
  <si>
    <t>Salaries</t>
  </si>
  <si>
    <t xml:space="preserve">Object Code 100 </t>
  </si>
  <si>
    <t>DISTRICT</t>
  </si>
  <si>
    <t>Acadia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</si>
  <si>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</si>
  <si>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</si>
  <si>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</si>
  <si>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</si>
  <si>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</si>
  <si>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Caldwell Parish School Board</t>
  </si>
  <si>
    <t>Catahoula Parish School Board</t>
  </si>
  <si>
    <t>Claiborne Parish School Board</t>
  </si>
  <si>
    <t>Concordia Parish School Board</t>
  </si>
  <si>
    <t>DeSoto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</si>
  <si>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</si>
  <si>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</si>
  <si>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</si>
  <si>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</si>
  <si>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</si>
  <si>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</si>
  <si>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</si>
  <si>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</si>
  <si>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LaSalle Parish School Board</t>
  </si>
  <si>
    <t>Madison Parish School Board</t>
  </si>
  <si>
    <t>Morehouse Parish School Board</t>
  </si>
  <si>
    <t>Natchitoches Parish School Board</t>
  </si>
  <si>
    <t>Rapides Parish School Board</t>
  </si>
  <si>
    <t>Red River Parish School Board</t>
  </si>
  <si>
    <t>Richland Parish School Board</t>
  </si>
  <si>
    <t>Sabine Parish School Board</t>
  </si>
  <si>
    <t>St. Helena Parish School Board</t>
  </si>
  <si>
    <t>St. James Parish School Board</t>
  </si>
  <si>
    <t>St. Martin Parish School Board</t>
  </si>
  <si>
    <t>St. Mary Parish School Board</t>
  </si>
  <si>
    <t>Tensas Parish School Board</t>
  </si>
  <si>
    <t>Union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</si>
  <si>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</si>
  <si>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</si>
  <si>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</si>
  <si>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</si>
  <si>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</si>
  <si>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</si>
  <si>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</si>
  <si>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</si>
  <si>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LSU Laboratory School</t>
  </si>
  <si>
    <t>Southern University Lab School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</si>
  <si>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</si>
  <si>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</si>
  <si>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</si>
  <si>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</si>
  <si>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</si>
  <si>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</si>
  <si>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Total State</t>
  </si>
  <si>
    <t>The MAX Charter School</t>
  </si>
  <si>
    <t>D'Arbonne Woods Charter School</t>
  </si>
  <si>
    <t>Madison Preparatory Academy</t>
  </si>
  <si>
    <t>KIPP Renaissance High School</t>
  </si>
  <si>
    <t>A02</t>
  </si>
  <si>
    <t>Office of Juvenile Justice</t>
  </si>
  <si>
    <t xml:space="preserve">Allen Parish School Board </t>
  </si>
  <si>
    <t xml:space="preserve">Cameron Parish School Board </t>
  </si>
  <si>
    <t xml:space="preserve">Jefferson Davis Parish School Board </t>
  </si>
  <si>
    <t xml:space="preserve">St. Charles Parish School Board </t>
  </si>
  <si>
    <t xml:space="preserve">Terrebonne Parish School Board </t>
  </si>
  <si>
    <t xml:space="preserve">Vermilion Parish School Board </t>
  </si>
  <si>
    <t xml:space="preserve">City of Bogalusa School Board </t>
  </si>
  <si>
    <t>Louisiana Virtual Charter Academy</t>
  </si>
  <si>
    <t>Lycee Francais de la Nouvelle-Orleans</t>
  </si>
  <si>
    <t>Pierre A. Capdau Learning Academy</t>
  </si>
  <si>
    <t>Lake Area New Tech Early College High School</t>
  </si>
  <si>
    <t>International High School of New Orleans</t>
  </si>
  <si>
    <t>Lake Charles Charter Academy</t>
  </si>
  <si>
    <t>Dr. Martin Luther King Charter School for Sci/Tech</t>
  </si>
  <si>
    <t>JS Clark Leadership Academy</t>
  </si>
  <si>
    <t>JCFA-East</t>
  </si>
  <si>
    <t>Tallulah Charter School</t>
  </si>
  <si>
    <t>Mary D. Coghill Charter School</t>
  </si>
  <si>
    <t>Northshore Charter School</t>
  </si>
  <si>
    <t>Louisiana Key Academy</t>
  </si>
  <si>
    <t>Baton Rouge Charter Academy at Mid-City</t>
  </si>
  <si>
    <t xml:space="preserve">Lafourche Parish School Board </t>
  </si>
  <si>
    <t>Lake Charles College Prep</t>
  </si>
  <si>
    <t>Milestone Academy</t>
  </si>
  <si>
    <t>Iberville Charter Academy</t>
  </si>
  <si>
    <t>Impact Charter Elementary</t>
  </si>
  <si>
    <t>Vision Academy</t>
  </si>
  <si>
    <t>Advantage Charter Academy</t>
  </si>
  <si>
    <t>Willow Charter Academy</t>
  </si>
  <si>
    <t>Northeast Claiborne Charter</t>
  </si>
  <si>
    <t>Acadiana Renaissance Charter Academy</t>
  </si>
  <si>
    <t>Lafayette Renaissance Charter Academy</t>
  </si>
  <si>
    <t>Southwest Louisiana Charter Academy</t>
  </si>
  <si>
    <t>W1A001</t>
  </si>
  <si>
    <t>W1B001</t>
  </si>
  <si>
    <t>W2A001</t>
  </si>
  <si>
    <t>W2B001</t>
  </si>
  <si>
    <t>W31001</t>
  </si>
  <si>
    <t>W3A001</t>
  </si>
  <si>
    <t>W3B001</t>
  </si>
  <si>
    <t>W4A001</t>
  </si>
  <si>
    <t>W4B001</t>
  </si>
  <si>
    <t>W5B001</t>
  </si>
  <si>
    <t>W6A001</t>
  </si>
  <si>
    <t>W6B001</t>
  </si>
  <si>
    <t>W7A001</t>
  </si>
  <si>
    <t>W7B001</t>
  </si>
  <si>
    <t>W8A001</t>
  </si>
  <si>
    <t>W9A001</t>
  </si>
  <si>
    <t>WAG001</t>
  </si>
  <si>
    <t>WAK001</t>
  </si>
  <si>
    <t>WAL001</t>
  </si>
  <si>
    <t>WAR001</t>
  </si>
  <si>
    <t>Tangi Academy</t>
  </si>
  <si>
    <t>GEO Prep Academy of Greater Baton Rouge</t>
  </si>
  <si>
    <t>WAU001</t>
  </si>
  <si>
    <t>W12001</t>
  </si>
  <si>
    <t>W13001</t>
  </si>
  <si>
    <t>W84001</t>
  </si>
  <si>
    <t>W5A001</t>
  </si>
  <si>
    <t>University View Academy, Inc. (FRM LA Connections)</t>
  </si>
  <si>
    <t>New Orleans Military &amp; Maritime Academy</t>
  </si>
  <si>
    <t>W33001</t>
  </si>
  <si>
    <t>Lincoln Preparatory School: A TMCF Collegiate Acad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</si>
  <si>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</si>
  <si>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</si>
  <si>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</si>
  <si>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</si>
  <si>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</si>
  <si>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</si>
  <si>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</si>
  <si>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</si>
  <si>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Caddo Parish School Board</t>
  </si>
  <si>
    <t>Lincoln Parish School Board</t>
  </si>
  <si>
    <t>Ouachita Parish School Board</t>
  </si>
  <si>
    <t>Pointe Coupee Parish School Board</t>
  </si>
  <si>
    <t>St. Bernard Parish School Board *</t>
  </si>
  <si>
    <t xml:space="preserve"> Total City/Parish School Districts</t>
  </si>
  <si>
    <t>Delta Charter School MST</t>
  </si>
  <si>
    <t>2016-2017</t>
  </si>
  <si>
    <t>Oct.  2016 Elementary Secondary Membership</t>
  </si>
  <si>
    <t>Benefits</t>
  </si>
  <si>
    <t>Purchased Professional &amp; Technical Services</t>
  </si>
  <si>
    <t>Purchased Property Services</t>
  </si>
  <si>
    <t>Other Purchased Services</t>
  </si>
  <si>
    <t>Supplies</t>
  </si>
  <si>
    <t>Property</t>
  </si>
  <si>
    <t>Other Objects</t>
  </si>
  <si>
    <t>Other Uses of Funds</t>
  </si>
  <si>
    <t>Total Expenditures
Plus
Other Uses of Funds</t>
  </si>
  <si>
    <t xml:space="preserve">Object Code 200 </t>
  </si>
  <si>
    <t xml:space="preserve">Object Code
300 </t>
  </si>
  <si>
    <t xml:space="preserve">Object Code 400 </t>
  </si>
  <si>
    <t xml:space="preserve">Object Code 500 </t>
  </si>
  <si>
    <t xml:space="preserve">Object Code 600 </t>
  </si>
  <si>
    <t xml:space="preserve">Object Code 700 </t>
  </si>
  <si>
    <t xml:space="preserve">Object Code 800 </t>
  </si>
  <si>
    <t xml:space="preserve">Object Code 900 </t>
  </si>
  <si>
    <t xml:space="preserve">Calcasieu Parish School Board </t>
  </si>
  <si>
    <t xml:space="preserve">Orleans Parish School Board </t>
  </si>
  <si>
    <t xml:space="preserve">St. Tammany Parish School Board </t>
  </si>
  <si>
    <t>Livingston Parish School Board *</t>
  </si>
  <si>
    <t>Lafayette Parish School Board *</t>
  </si>
  <si>
    <t>Tangipahoa Parish School Board *</t>
  </si>
  <si>
    <t>Central Community School Board *</t>
  </si>
  <si>
    <t>* Excludes one-time hurricane and/or flood related expenditures</t>
  </si>
  <si>
    <t>Jefferson Parish School Board *</t>
  </si>
  <si>
    <t>Plaquemines Parish School Board *</t>
  </si>
  <si>
    <t>Ascension Parish School Board *</t>
  </si>
  <si>
    <t>East Baton Rouge Parish School Board *</t>
  </si>
  <si>
    <t>St. Landry Parish School Board *</t>
  </si>
  <si>
    <t>City of Baker School Board *</t>
  </si>
  <si>
    <t>Zachary Community School Board *</t>
  </si>
  <si>
    <t>St. John Parish School Board *</t>
  </si>
  <si>
    <t>Total Type 2 Charter Schools</t>
  </si>
  <si>
    <t>Total Lab and State Approved Schools</t>
  </si>
  <si>
    <t>Total Type 3B Charter Schools</t>
  </si>
  <si>
    <t>Recovery School District (Type 5 Charter Schools)</t>
  </si>
  <si>
    <t>Per
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</si>
</sst>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"/>
    <numFmt numFmtId="165" formatCode="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20"/>
      <name val="Arial Narrow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ourier New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2">
    <xf numFmtId="0" fontId="0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3" fillId="0" borderId="0"/>
    <xf numFmtId="0" fontId="9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4" fillId="0" borderId="0" xfId="0" applyFont="1"/>
    <xf numFmtId="0" fontId="7" fillId="0" borderId="2" xfId="0" applyFont="1" applyBorder="1" applyAlignment="1">
      <alignment horizontal="center" vertical="center" wrapText="1"/>
    </xf>
    <xf numFmtId="0" fontId="4" fillId="2" borderId="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7" fillId="0" borderId="3" xfId="0" applyFont="1" applyBorder="1"/>
    <xf numFmtId="0" fontId="4" fillId="2" borderId="6" xfId="0" applyFont="1" applyFill="1" applyBorder="1"/>
    <xf numFmtId="164" fontId="7" fillId="0" borderId="2" xfId="0" applyNumberFormat="1" applyFont="1" applyBorder="1"/>
    <xf numFmtId="164" fontId="6" fillId="3" borderId="2" xfId="0" applyNumberFormat="1" applyFont="1" applyFill="1" applyBorder="1"/>
    <xf numFmtId="0" fontId="4" fillId="2" borderId="5" xfId="0" applyFont="1" applyFill="1" applyBorder="1"/>
    <xf numFmtId="0" fontId="4" fillId="0" borderId="0" xfId="0" applyFont="1" applyBorder="1"/>
    <xf numFmtId="164" fontId="5" fillId="0" borderId="1" xfId="23" applyNumberFormat="1" applyFont="1" applyFill="1" applyBorder="1" applyAlignment="1">
      <alignment horizontal="right" wrapText="1"/>
    </xf>
    <xf numFmtId="0" fontId="5" fillId="3" borderId="4" xfId="22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3" fontId="7" fillId="5" borderId="4" xfId="0" applyNumberFormat="1" applyFont="1" applyFill="1" applyBorder="1"/>
    <xf numFmtId="0" fontId="4" fillId="7" borderId="0" xfId="0" applyFont="1" applyFill="1"/>
    <xf numFmtId="0" fontId="4" fillId="0" borderId="7" xfId="0" applyFont="1" applyBorder="1"/>
    <xf numFmtId="0" fontId="4" fillId="8" borderId="0" xfId="0" applyFont="1" applyFill="1" applyBorder="1"/>
    <xf numFmtId="0" fontId="4" fillId="8" borderId="7" xfId="0" applyFont="1" applyFill="1" applyBorder="1"/>
    <xf numFmtId="0" fontId="8" fillId="0" borderId="0" xfId="0" applyFont="1" applyAlignment="1">
      <alignment horizontal="center" vertical="center"/>
    </xf>
    <xf numFmtId="3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5" fillId="0" borderId="8" xfId="23" applyFont="1" applyFill="1" applyBorder="1" applyAlignment="1">
      <alignment wrapText="1"/>
    </xf>
    <xf numFmtId="0" fontId="5" fillId="0" borderId="9" xfId="23" applyFont="1" applyFill="1" applyBorder="1" applyAlignment="1">
      <alignment wrapText="1"/>
    </xf>
    <xf numFmtId="0" fontId="5" fillId="0" borderId="10" xfId="23" applyFont="1" applyFill="1" applyBorder="1" applyAlignment="1">
      <alignment horizontal="left" wrapText="1"/>
    </xf>
    <xf numFmtId="3" fontId="5" fillId="6" borderId="8" xfId="23" applyNumberFormat="1" applyFont="1" applyFill="1" applyBorder="1" applyAlignment="1">
      <alignment horizontal="right" wrapText="1"/>
    </xf>
    <xf numFmtId="3" fontId="5" fillId="6" borderId="9" xfId="23" applyNumberFormat="1" applyFont="1" applyFill="1" applyBorder="1" applyAlignment="1">
      <alignment horizontal="right" wrapText="1"/>
    </xf>
    <xf numFmtId="3" fontId="5" fillId="6" borderId="10" xfId="23" applyNumberFormat="1" applyFont="1" applyFill="1" applyBorder="1" applyAlignment="1">
      <alignment horizontal="right" wrapText="1"/>
    </xf>
    <xf numFmtId="164" fontId="5" fillId="0" borderId="8" xfId="23" applyNumberFormat="1" applyFont="1" applyFill="1" applyBorder="1" applyAlignment="1">
      <alignment horizontal="right" wrapText="1"/>
    </xf>
    <xf numFmtId="164" fontId="5" fillId="0" borderId="9" xfId="23" applyNumberFormat="1" applyFont="1" applyFill="1" applyBorder="1" applyAlignment="1">
      <alignment horizontal="right" wrapText="1"/>
    </xf>
    <xf numFmtId="164" fontId="5" fillId="0" borderId="10" xfId="23" applyNumberFormat="1" applyFont="1" applyFill="1" applyBorder="1" applyAlignment="1">
      <alignment horizontal="right" wrapText="1"/>
    </xf>
    <xf numFmtId="164" fontId="5" fillId="4" borderId="8" xfId="23" applyNumberFormat="1" applyFont="1" applyFill="1" applyBorder="1" applyAlignment="1">
      <alignment horizontal="right" wrapText="1"/>
    </xf>
    <xf numFmtId="164" fontId="5" fillId="4" borderId="9" xfId="23" applyNumberFormat="1" applyFont="1" applyFill="1" applyBorder="1" applyAlignment="1">
      <alignment horizontal="right" wrapText="1"/>
    </xf>
    <xf numFmtId="164" fontId="5" fillId="4" borderId="10" xfId="23" applyNumberFormat="1" applyFont="1" applyFill="1" applyBorder="1" applyAlignment="1">
      <alignment horizontal="right" wrapText="1"/>
    </xf>
    <xf numFmtId="0" fontId="4" fillId="0" borderId="0" xfId="0" applyNumberFormat="1" applyFont="1" applyBorder="1"/>
    <xf numFmtId="165" fontId="5" fillId="0" borderId="8" xfId="23" applyNumberFormat="1" applyFont="1" applyFill="1" applyBorder="1" applyAlignment="1">
      <alignment horizontal="center" wrapText="1"/>
    </xf>
    <xf numFmtId="165" fontId="5" fillId="0" borderId="9" xfId="23" applyNumberFormat="1" applyFont="1" applyFill="1" applyBorder="1" applyAlignment="1">
      <alignment horizontal="center" wrapText="1"/>
    </xf>
    <xf numFmtId="165" fontId="5" fillId="0" borderId="10" xfId="23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38" fontId="4" fillId="0" borderId="0" xfId="12" applyNumberFormat="1" applyFont="1" applyFill="1" applyAlignment="1">
      <alignment vertical="top" wrapText="1"/>
    </xf>
    <xf numFmtId="0" fontId="5" fillId="0" borderId="9" xfId="23" applyFont="1" applyFill="1" applyBorder="1" applyAlignment="1">
      <alignment horizontal="left" wrapText="1"/>
    </xf>
    <xf numFmtId="0" fontId="5" fillId="0" borderId="10" xfId="23" applyFont="1" applyFill="1" applyBorder="1" applyAlignment="1">
      <alignment wrapText="1"/>
    </xf>
    <xf numFmtId="0" fontId="5" fillId="0" borderId="8" xfId="23" applyFont="1" applyFill="1" applyBorder="1" applyAlignment="1">
      <alignment horizontal="left" wrapText="1"/>
    </xf>
    <xf numFmtId="0" fontId="4" fillId="0" borderId="12" xfId="0" applyFont="1" applyBorder="1"/>
    <xf numFmtId="0" fontId="7" fillId="0" borderId="13" xfId="0" applyFont="1" applyBorder="1"/>
    <xf numFmtId="3" fontId="7" fillId="5" borderId="11" xfId="0" applyNumberFormat="1" applyFont="1" applyFill="1" applyBorder="1"/>
    <xf numFmtId="164" fontId="7" fillId="0" borderId="11" xfId="0" applyNumberFormat="1" applyFont="1" applyBorder="1"/>
    <xf numFmtId="164" fontId="6" fillId="3" borderId="11" xfId="0" applyNumberFormat="1" applyFont="1" applyFill="1" applyBorder="1"/>
    <xf numFmtId="0" fontId="7" fillId="5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164" fontId="5" fillId="0" borderId="14" xfId="23" applyNumberFormat="1" applyFont="1" applyFill="1" applyBorder="1" applyAlignment="1">
      <alignment horizontal="right" wrapText="1"/>
    </xf>
    <xf numFmtId="164" fontId="5" fillId="0" borderId="15" xfId="23" applyNumberFormat="1" applyFont="1" applyFill="1" applyBorder="1" applyAlignment="1">
      <alignment horizontal="right" wrapText="1"/>
    </xf>
    <xf numFmtId="164" fontId="5" fillId="0" borderId="16" xfId="23" applyNumberFormat="1" applyFont="1" applyFill="1" applyBorder="1" applyAlignment="1">
      <alignment horizontal="right" wrapText="1"/>
    </xf>
    <xf numFmtId="164" fontId="7" fillId="0" borderId="17" xfId="0" applyNumberFormat="1" applyFont="1" applyBorder="1"/>
    <xf numFmtId="164" fontId="7" fillId="0" borderId="12" xfId="0" applyNumberFormat="1" applyFont="1" applyBorder="1"/>
    <xf numFmtId="164" fontId="4" fillId="0" borderId="0" xfId="0" applyNumberFormat="1" applyFont="1" applyBorder="1"/>
    <xf numFmtId="0" fontId="4" fillId="7" borderId="0" xfId="0" applyFont="1" applyFill="1" applyBorder="1"/>
    <xf numFmtId="165" fontId="5" fillId="0" borderId="0" xfId="23" applyNumberFormat="1" applyFont="1" applyFill="1" applyBorder="1" applyAlignment="1">
      <alignment horizontal="center" wrapText="1"/>
    </xf>
    <xf numFmtId="0" fontId="5" fillId="0" borderId="0" xfId="23" applyFont="1" applyFill="1" applyBorder="1" applyAlignment="1">
      <alignment horizontal="left" wrapText="1"/>
    </xf>
    <xf numFmtId="3" fontId="5" fillId="6" borderId="0" xfId="23" applyNumberFormat="1" applyFont="1" applyFill="1" applyBorder="1" applyAlignment="1">
      <alignment horizontal="right" wrapText="1"/>
    </xf>
    <xf numFmtId="164" fontId="5" fillId="0" borderId="0" xfId="23" applyNumberFormat="1" applyFont="1" applyFill="1" applyBorder="1" applyAlignment="1">
      <alignment horizontal="right" wrapText="1"/>
    </xf>
    <xf numFmtId="164" fontId="5" fillId="4" borderId="0" xfId="23" applyNumberFormat="1" applyFont="1" applyFill="1" applyBorder="1" applyAlignment="1">
      <alignment horizontal="right" wrapText="1"/>
    </xf>
  </cellXfs>
  <cellStyles count="32">
    <cellStyle name="Comma 2" xfId="1"/>
    <cellStyle name="Comma 2 2" xfId="2"/>
    <cellStyle name="Comma 3" xfId="3"/>
    <cellStyle name="Normal" xfId="0" builtinId="0"/>
    <cellStyle name="Normal 112" xfId="4"/>
    <cellStyle name="Normal 16 2" xfId="5"/>
    <cellStyle name="Normal 19 2" xfId="6"/>
    <cellStyle name="Normal 2" xfId="29"/>
    <cellStyle name="Normal 2 2" xfId="7"/>
    <cellStyle name="Normal 2 2 2 2" xfId="25"/>
    <cellStyle name="Normal 2 3" xfId="8"/>
    <cellStyle name="Normal 2 4" xfId="9"/>
    <cellStyle name="Normal 2 5" xfId="10"/>
    <cellStyle name="Normal 2 5 2" xfId="24"/>
    <cellStyle name="Normal 3 2" xfId="11"/>
    <cellStyle name="Normal 38 2" xfId="12"/>
    <cellStyle name="Normal 39 2" xfId="13"/>
    <cellStyle name="Normal 4 2" xfId="14"/>
    <cellStyle name="Normal 4 3" xfId="15"/>
    <cellStyle name="Normal 4 4" xfId="16"/>
    <cellStyle name="Normal 4 5" xfId="17"/>
    <cellStyle name="Normal 4 6" xfId="18"/>
    <cellStyle name="Normal 46 2" xfId="19"/>
    <cellStyle name="Normal 46 3" xfId="20"/>
    <cellStyle name="Normal 47 2" xfId="21"/>
    <cellStyle name="Normal 6" xfId="31"/>
    <cellStyle name="Normal 6 2" xfId="27"/>
    <cellStyle name="Normal 7" xfId="26"/>
    <cellStyle name="Normal 7 2" xfId="30"/>
    <cellStyle name="Normal_800" xfId="22"/>
    <cellStyle name="Normal_Sheet1" xfId="23"/>
    <cellStyle name="Percent 3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1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D3" sqref="D3"/>
    </sheetView>
  </sheetViews>
  <sheetFormatPr defaultColWidth="9.140625" defaultRowHeight="12.75" x14ac:dyDescent="0.2"/>
  <cols>
    <col min="1" max="1" width="7.28515625" style="1" customWidth="1"/>
    <col min="2" max="2" width="48.85546875" style="1" customWidth="1"/>
    <col min="3" max="3" width="13.5703125" style="1" customWidth="1"/>
    <col min="4" max="4" width="12.28515625" style="1" bestFit="1" customWidth="1"/>
    <col min="5" max="5" width="8.7109375" style="1" customWidth="1"/>
    <col min="6" max="6" width="12.28515625" style="1" bestFit="1" customWidth="1"/>
    <col min="7" max="7" width="8.7109375" style="1" customWidth="1"/>
    <col min="8" max="8" width="12" style="1" bestFit="1" customWidth="1"/>
    <col min="9" max="9" width="8.7109375" style="1" customWidth="1"/>
    <col min="10" max="10" width="16" style="1" bestFit="1" customWidth="1"/>
    <col min="11" max="11" width="8.7109375" style="1" customWidth="1"/>
    <col min="12" max="12" width="13.7109375" style="1" bestFit="1" customWidth="1"/>
    <col min="13" max="13" width="8.7109375" style="1" customWidth="1"/>
    <col min="14" max="14" width="12.28515625" style="1" bestFit="1" customWidth="1"/>
    <col min="15" max="15" width="8.7109375" style="1" customWidth="1"/>
    <col min="16" max="16" width="12.28515625" style="1" bestFit="1" customWidth="1"/>
    <col min="17" max="17" width="8.7109375" style="1" customWidth="1"/>
    <col min="18" max="18" width="12.28515625" style="1" bestFit="1" customWidth="1"/>
    <col min="19" max="19" width="8.7109375" style="1" customWidth="1"/>
    <col min="20" max="20" width="12.28515625" style="1" bestFit="1" customWidth="1"/>
    <col min="21" max="21" width="8.7109375" style="1" customWidth="1"/>
    <col min="22" max="22" width="16.140625" style="1" customWidth="1"/>
    <col min="23" max="23" width="8.7109375" style="1" customWidth="1"/>
    <col min="24" max="25" width="11.7109375" style="11" bestFit="1" customWidth="1"/>
    <col min="26" max="45" width="9.140625" style="11"/>
    <col min="46" max="16384" width="9.140625" style="1"/>
  </cols>
  <sheetData>
    <row r="1" spans="1:24" ht="56.25" customHeight="1" x14ac:dyDescent="0.2">
      <c r="B1" s="20" t="s">
        <v>139</v>
      </c>
      <c r="C1" s="52" t="s">
        <v>140</v>
      </c>
      <c r="D1" s="2" t="s">
        <v>1</v>
      </c>
      <c r="E1" s="49" t="s">
        <v>178</v>
      </c>
      <c r="F1" s="2" t="s">
        <v>141</v>
      </c>
      <c r="G1" s="49" t="s">
        <v>178</v>
      </c>
      <c r="H1" s="4" t="s">
        <v>142</v>
      </c>
      <c r="I1" s="49" t="s">
        <v>178</v>
      </c>
      <c r="J1" s="4" t="s">
        <v>143</v>
      </c>
      <c r="K1" s="49" t="s">
        <v>178</v>
      </c>
      <c r="L1" s="2" t="s">
        <v>144</v>
      </c>
      <c r="M1" s="49" t="s">
        <v>178</v>
      </c>
      <c r="N1" s="4" t="s">
        <v>145</v>
      </c>
      <c r="O1" s="49" t="s">
        <v>178</v>
      </c>
      <c r="P1" s="4" t="s">
        <v>146</v>
      </c>
      <c r="Q1" s="49" t="s">
        <v>178</v>
      </c>
      <c r="R1" s="4" t="s">
        <v>147</v>
      </c>
      <c r="S1" s="49" t="s">
        <v>178</v>
      </c>
      <c r="T1" s="4" t="s">
        <v>148</v>
      </c>
      <c r="U1" s="49" t="s">
        <v>178</v>
      </c>
      <c r="V1" s="50" t="s">
        <v>149</v>
      </c>
      <c r="W1" s="54" t="s">
        <v>178</v>
      </c>
    </row>
    <row r="2" spans="1:24" ht="27" customHeight="1" x14ac:dyDescent="0.2">
      <c r="A2" s="13" t="s">
        <v>0</v>
      </c>
      <c r="B2" s="13" t="s">
        <v>3</v>
      </c>
      <c r="C2" s="53"/>
      <c r="D2" s="14" t="s">
        <v>2</v>
      </c>
      <c r="E2" s="49"/>
      <c r="F2" s="14" t="s">
        <v>150</v>
      </c>
      <c r="G2" s="49"/>
      <c r="H2" s="39" t="s">
        <v>151</v>
      </c>
      <c r="I2" s="49"/>
      <c r="J2" s="14" t="s">
        <v>152</v>
      </c>
      <c r="K2" s="49"/>
      <c r="L2" s="39" t="s">
        <v>153</v>
      </c>
      <c r="M2" s="49"/>
      <c r="N2" s="14" t="s">
        <v>154</v>
      </c>
      <c r="O2" s="49"/>
      <c r="P2" s="39" t="s">
        <v>155</v>
      </c>
      <c r="Q2" s="49"/>
      <c r="R2" s="14" t="s">
        <v>156</v>
      </c>
      <c r="S2" s="49"/>
      <c r="T2" s="39" t="s">
        <v>157</v>
      </c>
      <c r="U2" s="49"/>
      <c r="V2" s="51"/>
      <c r="W2" s="54"/>
    </row>
    <row r="3" spans="1:24" x14ac:dyDescent="0.2">
      <c r="A3" s="36">
        <v>1</v>
      </c>
      <c r="B3" s="23" t="s">
        <v>4</v>
      </c>
      <c r="C3" s="26">
        <v>9839</v>
      </c>
      <c r="D3" s="30">
        <v>51194716</v>
      </c>
      <c r="E3" s="29">
        <f>D3/$C3</f>
        <v>5203.2438255920315</v>
      </c>
      <c r="F3" s="30">
        <v>24851111</v>
      </c>
      <c r="G3" s="29">
        <f>F3/$C3</f>
        <v>2525.7760951316191</v>
      </c>
      <c r="H3" s="29">
        <v>3602812</v>
      </c>
      <c r="I3" s="29">
        <f>H3/$C3</f>
        <v>366.17664396788291</v>
      </c>
      <c r="J3" s="29">
        <v>3731257</v>
      </c>
      <c r="K3" s="29">
        <f>J3/$C3</f>
        <v>379.2313243215774</v>
      </c>
      <c r="L3" s="29">
        <v>2464080</v>
      </c>
      <c r="M3" s="29">
        <f>L3/$C3</f>
        <v>250.44008537452993</v>
      </c>
      <c r="N3" s="29">
        <v>6480867</v>
      </c>
      <c r="O3" s="29">
        <f>N3/$C3</f>
        <v>658.69163532879361</v>
      </c>
      <c r="P3" s="29">
        <v>1312546</v>
      </c>
      <c r="Q3" s="29">
        <f>P3/$C3</f>
        <v>133.40237829047666</v>
      </c>
      <c r="R3" s="29">
        <v>2626724</v>
      </c>
      <c r="S3" s="29">
        <f>R3/$C3</f>
        <v>266.97062709624964</v>
      </c>
      <c r="T3" s="29">
        <v>6528833</v>
      </c>
      <c r="U3" s="29">
        <f>T3/$C3</f>
        <v>663.56672426059561</v>
      </c>
      <c r="V3" s="32">
        <f>D3+F3+H3+J3+L3+N3+P3+R3+T3</f>
        <v>102792946</v>
      </c>
      <c r="W3" s="55">
        <f>V3/$C3</f>
        <v>10447.499339363756</v>
      </c>
      <c r="X3" s="60"/>
    </row>
    <row r="4" spans="1:24" s="11" customFormat="1" x14ac:dyDescent="0.2">
      <c r="A4" s="37">
        <v>2</v>
      </c>
      <c r="B4" s="24" t="s">
        <v>60</v>
      </c>
      <c r="C4" s="27">
        <v>4279</v>
      </c>
      <c r="D4" s="30">
        <v>26837561</v>
      </c>
      <c r="E4" s="30">
        <f t="shared" ref="E4:E67" si="0">D4/$C4</f>
        <v>6271.9235802757657</v>
      </c>
      <c r="F4" s="30">
        <v>13316416</v>
      </c>
      <c r="G4" s="30">
        <f t="shared" ref="G4:G67" si="1">F4/$C4</f>
        <v>3112.0392615096985</v>
      </c>
      <c r="H4" s="30">
        <v>1013899</v>
      </c>
      <c r="I4" s="30">
        <f t="shared" ref="I4:I67" si="2">H4/$C4</f>
        <v>236.94765132040197</v>
      </c>
      <c r="J4" s="30">
        <v>1397893</v>
      </c>
      <c r="K4" s="30">
        <f t="shared" ref="K4:K67" si="3">J4/$C4</f>
        <v>326.68684272026172</v>
      </c>
      <c r="L4" s="30">
        <v>1033863</v>
      </c>
      <c r="M4" s="30">
        <f t="shared" ref="M4:M67" si="4">L4/$C4</f>
        <v>241.61322738957699</v>
      </c>
      <c r="N4" s="30">
        <v>3099742</v>
      </c>
      <c r="O4" s="30">
        <f t="shared" ref="O4:O67" si="5">N4/$C4</f>
        <v>724.40803926150966</v>
      </c>
      <c r="P4" s="30">
        <v>162592</v>
      </c>
      <c r="Q4" s="30">
        <f t="shared" ref="Q4:Q67" si="6">P4/$C4</f>
        <v>37.997663005375088</v>
      </c>
      <c r="R4" s="30">
        <v>1863480</v>
      </c>
      <c r="S4" s="30">
        <f t="shared" ref="S4:S67" si="7">R4/$C4</f>
        <v>435.49427436316898</v>
      </c>
      <c r="T4" s="30">
        <v>1290884</v>
      </c>
      <c r="U4" s="30">
        <f t="shared" ref="U4:U67" si="8">T4/$C4</f>
        <v>301.67889693853704</v>
      </c>
      <c r="V4" s="33">
        <f t="shared" ref="V4:V67" si="9">D4+F4+H4+J4+L4+N4+P4+R4+T4</f>
        <v>50016330</v>
      </c>
      <c r="W4" s="56">
        <f t="shared" ref="W4:W67" si="10">V4/$C4</f>
        <v>11688.789436784295</v>
      </c>
    </row>
    <row r="5" spans="1:24" s="11" customFormat="1" x14ac:dyDescent="0.2">
      <c r="A5" s="37">
        <v>3</v>
      </c>
      <c r="B5" s="24" t="s">
        <v>168</v>
      </c>
      <c r="C5" s="27">
        <v>22048</v>
      </c>
      <c r="D5" s="30">
        <v>127568352</v>
      </c>
      <c r="E5" s="30">
        <f t="shared" si="0"/>
        <v>5785.9375907111753</v>
      </c>
      <c r="F5" s="30">
        <v>75136313</v>
      </c>
      <c r="G5" s="30">
        <f t="shared" si="1"/>
        <v>3407.8516418722788</v>
      </c>
      <c r="H5" s="30">
        <v>11918595</v>
      </c>
      <c r="I5" s="30">
        <f t="shared" si="2"/>
        <v>540.57488207547169</v>
      </c>
      <c r="J5" s="30">
        <v>30954024</v>
      </c>
      <c r="K5" s="30">
        <f t="shared" si="3"/>
        <v>1403.937953555878</v>
      </c>
      <c r="L5" s="30">
        <v>8605595</v>
      </c>
      <c r="M5" s="30">
        <f t="shared" si="4"/>
        <v>390.31181966618288</v>
      </c>
      <c r="N5" s="30">
        <v>26551680</v>
      </c>
      <c r="O5" s="30">
        <f t="shared" si="5"/>
        <v>1204.267053701016</v>
      </c>
      <c r="P5" s="30">
        <v>5608638</v>
      </c>
      <c r="Q5" s="30">
        <f t="shared" si="6"/>
        <v>254.3830732946299</v>
      </c>
      <c r="R5" s="30">
        <v>21166923</v>
      </c>
      <c r="S5" s="30">
        <f t="shared" si="7"/>
        <v>960.03823476052253</v>
      </c>
      <c r="T5" s="30">
        <v>19841848</v>
      </c>
      <c r="U5" s="30">
        <f t="shared" si="8"/>
        <v>899.93867924528297</v>
      </c>
      <c r="V5" s="33">
        <f t="shared" si="9"/>
        <v>327351968</v>
      </c>
      <c r="W5" s="56">
        <f t="shared" si="10"/>
        <v>14847.240928882438</v>
      </c>
    </row>
    <row r="6" spans="1:24" s="11" customFormat="1" x14ac:dyDescent="0.2">
      <c r="A6" s="37">
        <v>4</v>
      </c>
      <c r="B6" s="24" t="s">
        <v>5</v>
      </c>
      <c r="C6" s="27">
        <v>3589</v>
      </c>
      <c r="D6" s="30">
        <v>22517151</v>
      </c>
      <c r="E6" s="30">
        <f t="shared" si="0"/>
        <v>6273.9345221510166</v>
      </c>
      <c r="F6" s="30">
        <v>12575661</v>
      </c>
      <c r="G6" s="30">
        <f t="shared" si="1"/>
        <v>3503.9456673168015</v>
      </c>
      <c r="H6" s="30">
        <v>1210514</v>
      </c>
      <c r="I6" s="30">
        <f t="shared" si="2"/>
        <v>337.2844803566453</v>
      </c>
      <c r="J6" s="30">
        <v>1375224</v>
      </c>
      <c r="K6" s="30">
        <f t="shared" si="3"/>
        <v>383.17748676511565</v>
      </c>
      <c r="L6" s="30">
        <v>2143474</v>
      </c>
      <c r="M6" s="30">
        <f t="shared" si="4"/>
        <v>597.23432711061582</v>
      </c>
      <c r="N6" s="30">
        <v>2826412</v>
      </c>
      <c r="O6" s="30">
        <f t="shared" si="5"/>
        <v>787.5207578712733</v>
      </c>
      <c r="P6" s="30">
        <v>212298</v>
      </c>
      <c r="Q6" s="30">
        <f t="shared" si="6"/>
        <v>59.152410142100862</v>
      </c>
      <c r="R6" s="30">
        <v>1288750</v>
      </c>
      <c r="S6" s="30">
        <f t="shared" si="7"/>
        <v>359.08331011423797</v>
      </c>
      <c r="T6" s="30">
        <v>1301639</v>
      </c>
      <c r="U6" s="30">
        <f t="shared" si="8"/>
        <v>362.67456115909727</v>
      </c>
      <c r="V6" s="33">
        <f t="shared" si="9"/>
        <v>45451123</v>
      </c>
      <c r="W6" s="56">
        <f t="shared" si="10"/>
        <v>12664.007522986905</v>
      </c>
    </row>
    <row r="7" spans="1:24" x14ac:dyDescent="0.2">
      <c r="A7" s="38">
        <v>5</v>
      </c>
      <c r="B7" s="25" t="s">
        <v>6</v>
      </c>
      <c r="C7" s="28">
        <v>5534</v>
      </c>
      <c r="D7" s="31">
        <v>26058980</v>
      </c>
      <c r="E7" s="31">
        <f t="shared" si="0"/>
        <v>4708.8868810986633</v>
      </c>
      <c r="F7" s="31">
        <v>16407643</v>
      </c>
      <c r="G7" s="31">
        <f t="shared" si="1"/>
        <v>2964.8794723527285</v>
      </c>
      <c r="H7" s="31">
        <v>1665912</v>
      </c>
      <c r="I7" s="31">
        <f t="shared" si="2"/>
        <v>301.03216479942176</v>
      </c>
      <c r="J7" s="31">
        <v>2349448</v>
      </c>
      <c r="K7" s="31">
        <f t="shared" si="3"/>
        <v>424.54788579689193</v>
      </c>
      <c r="L7" s="31">
        <v>2289663</v>
      </c>
      <c r="M7" s="31">
        <f t="shared" si="4"/>
        <v>413.74466931694974</v>
      </c>
      <c r="N7" s="31">
        <v>4793629</v>
      </c>
      <c r="O7" s="31">
        <f t="shared" si="5"/>
        <v>866.21413082761114</v>
      </c>
      <c r="P7" s="31">
        <v>56668</v>
      </c>
      <c r="Q7" s="31">
        <f t="shared" si="6"/>
        <v>10.239971087820745</v>
      </c>
      <c r="R7" s="31">
        <v>859510</v>
      </c>
      <c r="S7" s="31">
        <f t="shared" si="7"/>
        <v>155.31441994940369</v>
      </c>
      <c r="T7" s="31">
        <v>8159447</v>
      </c>
      <c r="U7" s="31">
        <f t="shared" si="8"/>
        <v>1474.4212143115287</v>
      </c>
      <c r="V7" s="34">
        <f t="shared" si="9"/>
        <v>62640900</v>
      </c>
      <c r="W7" s="57">
        <f t="shared" si="10"/>
        <v>11319.28080954102</v>
      </c>
    </row>
    <row r="8" spans="1:24" x14ac:dyDescent="0.2">
      <c r="A8" s="36">
        <v>6</v>
      </c>
      <c r="B8" s="23" t="s">
        <v>7</v>
      </c>
      <c r="C8" s="26">
        <v>5952</v>
      </c>
      <c r="D8" s="29">
        <v>33880771</v>
      </c>
      <c r="E8" s="29">
        <f t="shared" si="0"/>
        <v>5692.3338373655915</v>
      </c>
      <c r="F8" s="29">
        <v>17084929</v>
      </c>
      <c r="G8" s="29">
        <f t="shared" si="1"/>
        <v>2870.4517809139784</v>
      </c>
      <c r="H8" s="29">
        <v>1246156</v>
      </c>
      <c r="I8" s="29">
        <f t="shared" si="2"/>
        <v>209.36760752688173</v>
      </c>
      <c r="J8" s="29">
        <v>1873034</v>
      </c>
      <c r="K8" s="29">
        <f t="shared" si="3"/>
        <v>314.68985215053766</v>
      </c>
      <c r="L8" s="29">
        <v>1761629</v>
      </c>
      <c r="M8" s="29">
        <f t="shared" si="4"/>
        <v>295.97261424731181</v>
      </c>
      <c r="N8" s="29">
        <v>5828158</v>
      </c>
      <c r="O8" s="29">
        <f t="shared" si="5"/>
        <v>979.19321236559142</v>
      </c>
      <c r="P8" s="29">
        <v>562498</v>
      </c>
      <c r="Q8" s="29">
        <f t="shared" si="6"/>
        <v>94.505712365591393</v>
      </c>
      <c r="R8" s="29">
        <v>4500869</v>
      </c>
      <c r="S8" s="29">
        <f t="shared" si="7"/>
        <v>756.19438844086017</v>
      </c>
      <c r="T8" s="29">
        <v>1584854</v>
      </c>
      <c r="U8" s="29">
        <f t="shared" si="8"/>
        <v>266.27251344086022</v>
      </c>
      <c r="V8" s="32">
        <f t="shared" si="9"/>
        <v>68322898</v>
      </c>
      <c r="W8" s="55">
        <f t="shared" si="10"/>
        <v>11478.981518817205</v>
      </c>
    </row>
    <row r="9" spans="1:24" s="11" customFormat="1" x14ac:dyDescent="0.2">
      <c r="A9" s="37">
        <v>7</v>
      </c>
      <c r="B9" s="24" t="s">
        <v>8</v>
      </c>
      <c r="C9" s="27">
        <v>2262</v>
      </c>
      <c r="D9" s="30">
        <v>18068727</v>
      </c>
      <c r="E9" s="30">
        <f t="shared" si="0"/>
        <v>7987.9429708222815</v>
      </c>
      <c r="F9" s="30">
        <v>8607307</v>
      </c>
      <c r="G9" s="30">
        <f t="shared" si="1"/>
        <v>3805.1755083996463</v>
      </c>
      <c r="H9" s="30">
        <v>1639988</v>
      </c>
      <c r="I9" s="30">
        <f t="shared" si="2"/>
        <v>725.0167992926614</v>
      </c>
      <c r="J9" s="30">
        <v>1664527</v>
      </c>
      <c r="K9" s="30">
        <f t="shared" si="3"/>
        <v>735.86516357206017</v>
      </c>
      <c r="L9" s="30">
        <v>589353</v>
      </c>
      <c r="M9" s="30">
        <f t="shared" si="4"/>
        <v>260.5450928381963</v>
      </c>
      <c r="N9" s="30">
        <v>2882631</v>
      </c>
      <c r="O9" s="30">
        <f t="shared" si="5"/>
        <v>1274.3726790450928</v>
      </c>
      <c r="P9" s="30">
        <v>577336</v>
      </c>
      <c r="Q9" s="30">
        <f t="shared" si="6"/>
        <v>255.23253757736515</v>
      </c>
      <c r="R9" s="30">
        <v>1576438</v>
      </c>
      <c r="S9" s="30">
        <f t="shared" si="7"/>
        <v>696.9221927497789</v>
      </c>
      <c r="T9" s="30">
        <v>1481702</v>
      </c>
      <c r="U9" s="30">
        <f t="shared" si="8"/>
        <v>655.0406719717065</v>
      </c>
      <c r="V9" s="33">
        <f t="shared" si="9"/>
        <v>37088009</v>
      </c>
      <c r="W9" s="56">
        <f t="shared" si="10"/>
        <v>16396.113616268787</v>
      </c>
    </row>
    <row r="10" spans="1:24" s="11" customFormat="1" x14ac:dyDescent="0.2">
      <c r="A10" s="37">
        <v>8</v>
      </c>
      <c r="B10" s="24" t="s">
        <v>9</v>
      </c>
      <c r="C10" s="27">
        <v>22251</v>
      </c>
      <c r="D10" s="30">
        <v>130492237</v>
      </c>
      <c r="E10" s="30">
        <f t="shared" si="0"/>
        <v>5864.5560648959599</v>
      </c>
      <c r="F10" s="30">
        <v>73299559</v>
      </c>
      <c r="G10" s="30">
        <f t="shared" si="1"/>
        <v>3294.214147678756</v>
      </c>
      <c r="H10" s="30">
        <v>11278173</v>
      </c>
      <c r="I10" s="30">
        <f t="shared" si="2"/>
        <v>506.86139948766345</v>
      </c>
      <c r="J10" s="30">
        <v>23882217</v>
      </c>
      <c r="K10" s="30">
        <f t="shared" si="3"/>
        <v>1073.3098287717405</v>
      </c>
      <c r="L10" s="30">
        <v>3044336</v>
      </c>
      <c r="M10" s="30">
        <f t="shared" si="4"/>
        <v>136.81794076670712</v>
      </c>
      <c r="N10" s="30">
        <v>15107767</v>
      </c>
      <c r="O10" s="30">
        <f t="shared" si="5"/>
        <v>678.97024852815605</v>
      </c>
      <c r="P10" s="30">
        <v>10357422</v>
      </c>
      <c r="Q10" s="30">
        <f t="shared" si="6"/>
        <v>465.48119185654576</v>
      </c>
      <c r="R10" s="30">
        <v>13126787</v>
      </c>
      <c r="S10" s="30">
        <f t="shared" si="7"/>
        <v>589.94144083411982</v>
      </c>
      <c r="T10" s="30">
        <v>91082859</v>
      </c>
      <c r="U10" s="30">
        <f t="shared" si="8"/>
        <v>4093.427666172307</v>
      </c>
      <c r="V10" s="33">
        <f t="shared" si="9"/>
        <v>371671357</v>
      </c>
      <c r="W10" s="56">
        <f t="shared" si="10"/>
        <v>16703.579928991956</v>
      </c>
    </row>
    <row r="11" spans="1:24" s="11" customFormat="1" x14ac:dyDescent="0.2">
      <c r="A11" s="37">
        <v>9</v>
      </c>
      <c r="B11" s="24" t="s">
        <v>132</v>
      </c>
      <c r="C11" s="27">
        <v>39921</v>
      </c>
      <c r="D11" s="30">
        <v>236161470</v>
      </c>
      <c r="E11" s="30">
        <f t="shared" si="0"/>
        <v>5915.7202975877353</v>
      </c>
      <c r="F11" s="30">
        <v>142572764</v>
      </c>
      <c r="G11" s="30">
        <f t="shared" si="1"/>
        <v>3571.3725608075952</v>
      </c>
      <c r="H11" s="30">
        <v>16594589</v>
      </c>
      <c r="I11" s="30">
        <f t="shared" si="2"/>
        <v>415.68570426592521</v>
      </c>
      <c r="J11" s="30">
        <v>26692187</v>
      </c>
      <c r="K11" s="30">
        <f t="shared" si="3"/>
        <v>668.62520978933389</v>
      </c>
      <c r="L11" s="30">
        <v>7638840</v>
      </c>
      <c r="M11" s="30">
        <f t="shared" si="4"/>
        <v>191.34891410535809</v>
      </c>
      <c r="N11" s="30">
        <v>34328257</v>
      </c>
      <c r="O11" s="30">
        <f t="shared" si="5"/>
        <v>859.90473685528923</v>
      </c>
      <c r="P11" s="30">
        <v>20783083</v>
      </c>
      <c r="Q11" s="30">
        <f t="shared" si="6"/>
        <v>520.60527040905788</v>
      </c>
      <c r="R11" s="30">
        <v>14174828</v>
      </c>
      <c r="S11" s="30">
        <f t="shared" si="7"/>
        <v>355.07196713509182</v>
      </c>
      <c r="T11" s="30">
        <v>43339714</v>
      </c>
      <c r="U11" s="30">
        <f t="shared" si="8"/>
        <v>1085.6369830415069</v>
      </c>
      <c r="V11" s="33">
        <f t="shared" si="9"/>
        <v>542285732</v>
      </c>
      <c r="W11" s="56">
        <f t="shared" si="10"/>
        <v>13583.971643996894</v>
      </c>
    </row>
    <row r="12" spans="1:24" x14ac:dyDescent="0.2">
      <c r="A12" s="38">
        <v>10</v>
      </c>
      <c r="B12" s="25" t="s">
        <v>158</v>
      </c>
      <c r="C12" s="28">
        <v>32623</v>
      </c>
      <c r="D12" s="31">
        <v>216031013</v>
      </c>
      <c r="E12" s="31">
        <f t="shared" si="0"/>
        <v>6622.046194402722</v>
      </c>
      <c r="F12" s="31">
        <v>94844855</v>
      </c>
      <c r="G12" s="31">
        <f t="shared" si="1"/>
        <v>2907.3002176378627</v>
      </c>
      <c r="H12" s="31">
        <v>6111144</v>
      </c>
      <c r="I12" s="31">
        <f t="shared" si="2"/>
        <v>187.32624222174539</v>
      </c>
      <c r="J12" s="31">
        <v>17197249</v>
      </c>
      <c r="K12" s="31">
        <f t="shared" si="3"/>
        <v>527.15105906875522</v>
      </c>
      <c r="L12" s="31">
        <v>8062456</v>
      </c>
      <c r="M12" s="31">
        <f t="shared" si="4"/>
        <v>247.14023848205255</v>
      </c>
      <c r="N12" s="31">
        <v>32750201</v>
      </c>
      <c r="O12" s="31">
        <f t="shared" si="5"/>
        <v>1003.8991202525825</v>
      </c>
      <c r="P12" s="31">
        <v>1036405</v>
      </c>
      <c r="Q12" s="31">
        <f t="shared" si="6"/>
        <v>31.769150599270453</v>
      </c>
      <c r="R12" s="31">
        <v>24820098</v>
      </c>
      <c r="S12" s="31">
        <f t="shared" si="7"/>
        <v>760.81592741317479</v>
      </c>
      <c r="T12" s="31">
        <v>41385863</v>
      </c>
      <c r="U12" s="31">
        <f t="shared" si="8"/>
        <v>1268.6099684271833</v>
      </c>
      <c r="V12" s="34">
        <f t="shared" si="9"/>
        <v>442239284</v>
      </c>
      <c r="W12" s="57">
        <f t="shared" si="10"/>
        <v>13556.058118505349</v>
      </c>
    </row>
    <row r="13" spans="1:24" x14ac:dyDescent="0.2">
      <c r="A13" s="36">
        <v>11</v>
      </c>
      <c r="B13" s="23" t="s">
        <v>10</v>
      </c>
      <c r="C13" s="26">
        <v>1695</v>
      </c>
      <c r="D13" s="29">
        <v>10623394</v>
      </c>
      <c r="E13" s="29">
        <f t="shared" si="0"/>
        <v>6267.4890855457224</v>
      </c>
      <c r="F13" s="29">
        <v>5595762</v>
      </c>
      <c r="G13" s="29">
        <f t="shared" si="1"/>
        <v>3301.3345132743361</v>
      </c>
      <c r="H13" s="29">
        <v>363845</v>
      </c>
      <c r="I13" s="29">
        <f t="shared" si="2"/>
        <v>214.65781710914453</v>
      </c>
      <c r="J13" s="29">
        <v>287121</v>
      </c>
      <c r="K13" s="29">
        <f t="shared" si="3"/>
        <v>169.3929203539823</v>
      </c>
      <c r="L13" s="29">
        <v>417660</v>
      </c>
      <c r="M13" s="29">
        <f t="shared" si="4"/>
        <v>246.40707964601771</v>
      </c>
      <c r="N13" s="29">
        <v>1874747</v>
      </c>
      <c r="O13" s="29">
        <f t="shared" si="5"/>
        <v>1106.0454277286135</v>
      </c>
      <c r="P13" s="29">
        <v>239715</v>
      </c>
      <c r="Q13" s="29">
        <f t="shared" si="6"/>
        <v>141.42477876106196</v>
      </c>
      <c r="R13" s="29">
        <v>982091</v>
      </c>
      <c r="S13" s="29">
        <f t="shared" si="7"/>
        <v>579.40471976401182</v>
      </c>
      <c r="T13" s="29">
        <v>203078</v>
      </c>
      <c r="U13" s="29">
        <f t="shared" si="8"/>
        <v>119.81002949852507</v>
      </c>
      <c r="V13" s="32">
        <f t="shared" si="9"/>
        <v>20587413</v>
      </c>
      <c r="W13" s="55">
        <f t="shared" si="10"/>
        <v>12145.966371681416</v>
      </c>
    </row>
    <row r="14" spans="1:24" s="11" customFormat="1" x14ac:dyDescent="0.2">
      <c r="A14" s="37">
        <v>12</v>
      </c>
      <c r="B14" s="24" t="s">
        <v>61</v>
      </c>
      <c r="C14" s="27">
        <v>1348</v>
      </c>
      <c r="D14" s="30">
        <v>11520071</v>
      </c>
      <c r="E14" s="30">
        <f t="shared" si="0"/>
        <v>8546.0467359050454</v>
      </c>
      <c r="F14" s="30">
        <v>6363275</v>
      </c>
      <c r="G14" s="30">
        <f t="shared" si="1"/>
        <v>4720.5304154302667</v>
      </c>
      <c r="H14" s="30">
        <v>1858360</v>
      </c>
      <c r="I14" s="30">
        <f t="shared" si="2"/>
        <v>1378.6053412462909</v>
      </c>
      <c r="J14" s="30">
        <v>1466301</v>
      </c>
      <c r="K14" s="30">
        <f t="shared" si="3"/>
        <v>1087.7603857566767</v>
      </c>
      <c r="L14" s="30">
        <v>1540725</v>
      </c>
      <c r="M14" s="30">
        <f t="shared" si="4"/>
        <v>1142.9710682492582</v>
      </c>
      <c r="N14" s="30">
        <v>1747539</v>
      </c>
      <c r="O14" s="30">
        <f t="shared" si="5"/>
        <v>1296.3939169139467</v>
      </c>
      <c r="P14" s="30">
        <v>0</v>
      </c>
      <c r="Q14" s="30">
        <f t="shared" si="6"/>
        <v>0</v>
      </c>
      <c r="R14" s="30">
        <v>2467863</v>
      </c>
      <c r="S14" s="30">
        <f t="shared" si="7"/>
        <v>1830.7589020771513</v>
      </c>
      <c r="T14" s="30">
        <v>2374490</v>
      </c>
      <c r="U14" s="30">
        <f t="shared" si="8"/>
        <v>1761.4910979228487</v>
      </c>
      <c r="V14" s="33">
        <f t="shared" si="9"/>
        <v>29338624</v>
      </c>
      <c r="W14" s="56">
        <f t="shared" si="10"/>
        <v>21764.557863501483</v>
      </c>
    </row>
    <row r="15" spans="1:24" s="11" customFormat="1" x14ac:dyDescent="0.2">
      <c r="A15" s="37">
        <v>13</v>
      </c>
      <c r="B15" s="24" t="s">
        <v>11</v>
      </c>
      <c r="C15" s="27">
        <v>1330</v>
      </c>
      <c r="D15" s="30">
        <v>8742334</v>
      </c>
      <c r="E15" s="30">
        <f t="shared" si="0"/>
        <v>6573.1834586466166</v>
      </c>
      <c r="F15" s="30">
        <v>5092244</v>
      </c>
      <c r="G15" s="30">
        <f t="shared" si="1"/>
        <v>3828.754887218045</v>
      </c>
      <c r="H15" s="30">
        <v>444599</v>
      </c>
      <c r="I15" s="30">
        <f t="shared" si="2"/>
        <v>334.28496240601504</v>
      </c>
      <c r="J15" s="30">
        <v>315398</v>
      </c>
      <c r="K15" s="30">
        <f t="shared" si="3"/>
        <v>237.14135338345864</v>
      </c>
      <c r="L15" s="30">
        <v>806436</v>
      </c>
      <c r="M15" s="30">
        <f t="shared" si="4"/>
        <v>606.34285714285716</v>
      </c>
      <c r="N15" s="30">
        <v>1509618</v>
      </c>
      <c r="O15" s="30">
        <f t="shared" si="5"/>
        <v>1135.0511278195488</v>
      </c>
      <c r="P15" s="30">
        <v>29410</v>
      </c>
      <c r="Q15" s="30">
        <f t="shared" si="6"/>
        <v>22.112781954887218</v>
      </c>
      <c r="R15" s="30">
        <v>84606</v>
      </c>
      <c r="S15" s="30">
        <f t="shared" si="7"/>
        <v>63.61353383458647</v>
      </c>
      <c r="T15" s="30">
        <v>430172</v>
      </c>
      <c r="U15" s="30">
        <f t="shared" si="8"/>
        <v>323.4375939849624</v>
      </c>
      <c r="V15" s="33">
        <f t="shared" si="9"/>
        <v>17454817</v>
      </c>
      <c r="W15" s="56">
        <f t="shared" si="10"/>
        <v>13123.922556390977</v>
      </c>
    </row>
    <row r="16" spans="1:24" s="11" customFormat="1" x14ac:dyDescent="0.2">
      <c r="A16" s="37">
        <v>14</v>
      </c>
      <c r="B16" s="24" t="s">
        <v>12</v>
      </c>
      <c r="C16" s="27">
        <v>1709</v>
      </c>
      <c r="D16" s="30">
        <v>9933863</v>
      </c>
      <c r="E16" s="30">
        <f t="shared" si="0"/>
        <v>5812.6758338209484</v>
      </c>
      <c r="F16" s="30">
        <v>5272037</v>
      </c>
      <c r="G16" s="30">
        <f t="shared" si="1"/>
        <v>3084.8665886483323</v>
      </c>
      <c r="H16" s="30">
        <v>656011</v>
      </c>
      <c r="I16" s="30">
        <f t="shared" si="2"/>
        <v>383.85664131070803</v>
      </c>
      <c r="J16" s="30">
        <v>275324</v>
      </c>
      <c r="K16" s="30">
        <f t="shared" si="3"/>
        <v>161.10239906377998</v>
      </c>
      <c r="L16" s="30">
        <v>517494</v>
      </c>
      <c r="M16" s="30">
        <f t="shared" si="4"/>
        <v>302.80514921006437</v>
      </c>
      <c r="N16" s="30">
        <v>2077058</v>
      </c>
      <c r="O16" s="30">
        <f t="shared" si="5"/>
        <v>1215.3645406670569</v>
      </c>
      <c r="P16" s="30">
        <v>89587</v>
      </c>
      <c r="Q16" s="30">
        <f t="shared" si="6"/>
        <v>52.42071386775892</v>
      </c>
      <c r="R16" s="30">
        <v>1291011</v>
      </c>
      <c r="S16" s="30">
        <f t="shared" si="7"/>
        <v>755.41895845523698</v>
      </c>
      <c r="T16" s="30">
        <v>2068032</v>
      </c>
      <c r="U16" s="30">
        <f t="shared" si="8"/>
        <v>1210.0830895260385</v>
      </c>
      <c r="V16" s="33">
        <f t="shared" si="9"/>
        <v>22180417</v>
      </c>
      <c r="W16" s="56">
        <f t="shared" si="10"/>
        <v>12978.593914569923</v>
      </c>
    </row>
    <row r="17" spans="1:23" x14ac:dyDescent="0.2">
      <c r="A17" s="38">
        <v>15</v>
      </c>
      <c r="B17" s="25" t="s">
        <v>13</v>
      </c>
      <c r="C17" s="28">
        <v>3413</v>
      </c>
      <c r="D17" s="31">
        <v>19563164</v>
      </c>
      <c r="E17" s="31">
        <f t="shared" si="0"/>
        <v>5731.9554644008203</v>
      </c>
      <c r="F17" s="31">
        <v>10957003</v>
      </c>
      <c r="G17" s="31">
        <f t="shared" si="1"/>
        <v>3210.3729856431291</v>
      </c>
      <c r="H17" s="31">
        <v>1362009</v>
      </c>
      <c r="I17" s="31">
        <f t="shared" si="2"/>
        <v>399.06504541459128</v>
      </c>
      <c r="J17" s="31">
        <v>1140859</v>
      </c>
      <c r="K17" s="31">
        <f t="shared" si="3"/>
        <v>334.26867858189274</v>
      </c>
      <c r="L17" s="31">
        <v>2039787</v>
      </c>
      <c r="M17" s="31">
        <f t="shared" si="4"/>
        <v>597.65221213009079</v>
      </c>
      <c r="N17" s="31">
        <v>2630760</v>
      </c>
      <c r="O17" s="31">
        <f t="shared" si="5"/>
        <v>770.80574274831531</v>
      </c>
      <c r="P17" s="31">
        <v>75725</v>
      </c>
      <c r="Q17" s="31">
        <f t="shared" si="6"/>
        <v>22.187225314972164</v>
      </c>
      <c r="R17" s="31">
        <v>142896</v>
      </c>
      <c r="S17" s="31">
        <f t="shared" si="7"/>
        <v>41.868151186639324</v>
      </c>
      <c r="T17" s="31">
        <v>8008007</v>
      </c>
      <c r="U17" s="31">
        <f t="shared" si="8"/>
        <v>2346.3249340755933</v>
      </c>
      <c r="V17" s="34">
        <f t="shared" si="9"/>
        <v>45920210</v>
      </c>
      <c r="W17" s="57">
        <f t="shared" si="10"/>
        <v>13454.500439496045</v>
      </c>
    </row>
    <row r="18" spans="1:23" x14ac:dyDescent="0.2">
      <c r="A18" s="36">
        <v>16</v>
      </c>
      <c r="B18" s="23" t="s">
        <v>14</v>
      </c>
      <c r="C18" s="26">
        <v>5121</v>
      </c>
      <c r="D18" s="29">
        <v>38113786</v>
      </c>
      <c r="E18" s="29">
        <f t="shared" si="0"/>
        <v>7442.6451864870141</v>
      </c>
      <c r="F18" s="29">
        <v>25503008</v>
      </c>
      <c r="G18" s="29">
        <f t="shared" si="1"/>
        <v>4980.0835774262841</v>
      </c>
      <c r="H18" s="29">
        <v>3388064</v>
      </c>
      <c r="I18" s="29">
        <f t="shared" si="2"/>
        <v>661.60203085334899</v>
      </c>
      <c r="J18" s="29">
        <v>7069288</v>
      </c>
      <c r="K18" s="29">
        <f t="shared" si="3"/>
        <v>1380.4506932239797</v>
      </c>
      <c r="L18" s="29">
        <v>1391476</v>
      </c>
      <c r="M18" s="29">
        <f t="shared" si="4"/>
        <v>271.71958601835581</v>
      </c>
      <c r="N18" s="29">
        <v>6700879</v>
      </c>
      <c r="O18" s="29">
        <f t="shared" si="5"/>
        <v>1308.5098613552041</v>
      </c>
      <c r="P18" s="29">
        <v>1802525</v>
      </c>
      <c r="Q18" s="29">
        <f t="shared" si="6"/>
        <v>351.98691661784807</v>
      </c>
      <c r="R18" s="29">
        <v>4247798</v>
      </c>
      <c r="S18" s="29">
        <f t="shared" si="7"/>
        <v>829.48603788322589</v>
      </c>
      <c r="T18" s="29">
        <v>7550022</v>
      </c>
      <c r="U18" s="29">
        <f t="shared" si="8"/>
        <v>1474.3257176332747</v>
      </c>
      <c r="V18" s="32">
        <f t="shared" si="9"/>
        <v>95766846</v>
      </c>
      <c r="W18" s="55">
        <f t="shared" si="10"/>
        <v>18700.809607498537</v>
      </c>
    </row>
    <row r="19" spans="1:23" s="11" customFormat="1" x14ac:dyDescent="0.2">
      <c r="A19" s="37">
        <v>17</v>
      </c>
      <c r="B19" s="24" t="s">
        <v>169</v>
      </c>
      <c r="C19" s="27">
        <v>40579</v>
      </c>
      <c r="D19" s="30">
        <v>272759588</v>
      </c>
      <c r="E19" s="30">
        <f t="shared" si="0"/>
        <v>6721.6931910594149</v>
      </c>
      <c r="F19" s="30">
        <v>127212205</v>
      </c>
      <c r="G19" s="30">
        <f t="shared" si="1"/>
        <v>3134.9270558663347</v>
      </c>
      <c r="H19" s="30">
        <v>23023063</v>
      </c>
      <c r="I19" s="30">
        <f t="shared" si="2"/>
        <v>567.36398136967398</v>
      </c>
      <c r="J19" s="30">
        <v>60436198</v>
      </c>
      <c r="K19" s="30">
        <f t="shared" si="3"/>
        <v>1489.3466571379286</v>
      </c>
      <c r="L19" s="30">
        <v>12699299</v>
      </c>
      <c r="M19" s="30">
        <f t="shared" si="4"/>
        <v>312.952487739964</v>
      </c>
      <c r="N19" s="30">
        <v>37920155</v>
      </c>
      <c r="O19" s="30">
        <f t="shared" si="5"/>
        <v>934.47731585302745</v>
      </c>
      <c r="P19" s="30">
        <v>5286500</v>
      </c>
      <c r="Q19" s="30">
        <f t="shared" si="6"/>
        <v>130.27674412873654</v>
      </c>
      <c r="R19" s="30">
        <v>5748052</v>
      </c>
      <c r="S19" s="30">
        <f t="shared" si="7"/>
        <v>141.65090317651988</v>
      </c>
      <c r="T19" s="30">
        <v>41944217</v>
      </c>
      <c r="U19" s="30">
        <f t="shared" si="8"/>
        <v>1033.6434362601346</v>
      </c>
      <c r="V19" s="33">
        <f t="shared" si="9"/>
        <v>587029277</v>
      </c>
      <c r="W19" s="56">
        <f t="shared" si="10"/>
        <v>14466.331772591735</v>
      </c>
    </row>
    <row r="20" spans="1:23" s="11" customFormat="1" x14ac:dyDescent="0.2">
      <c r="A20" s="37">
        <v>18</v>
      </c>
      <c r="B20" s="24" t="s">
        <v>15</v>
      </c>
      <c r="C20" s="27">
        <v>1049</v>
      </c>
      <c r="D20" s="30">
        <v>6216702</v>
      </c>
      <c r="E20" s="30">
        <f t="shared" si="0"/>
        <v>5926.3126787416586</v>
      </c>
      <c r="F20" s="30">
        <v>3028364</v>
      </c>
      <c r="G20" s="30">
        <f t="shared" si="1"/>
        <v>2886.9056244041944</v>
      </c>
      <c r="H20" s="30">
        <v>906349</v>
      </c>
      <c r="I20" s="30">
        <f t="shared" si="2"/>
        <v>864.01239275500473</v>
      </c>
      <c r="J20" s="30">
        <v>193765</v>
      </c>
      <c r="K20" s="30">
        <f t="shared" si="3"/>
        <v>184.71401334604386</v>
      </c>
      <c r="L20" s="30">
        <v>437566</v>
      </c>
      <c r="M20" s="30">
        <f t="shared" si="4"/>
        <v>417.12678741658721</v>
      </c>
      <c r="N20" s="30">
        <v>1679612</v>
      </c>
      <c r="O20" s="30">
        <f t="shared" si="5"/>
        <v>1601.1553860819829</v>
      </c>
      <c r="P20" s="30">
        <v>189412</v>
      </c>
      <c r="Q20" s="30">
        <f t="shared" si="6"/>
        <v>180.56434699714012</v>
      </c>
      <c r="R20" s="30">
        <v>169115</v>
      </c>
      <c r="S20" s="30">
        <f t="shared" si="7"/>
        <v>161.21544327931363</v>
      </c>
      <c r="T20" s="30">
        <v>3486619</v>
      </c>
      <c r="U20" s="30">
        <f t="shared" si="8"/>
        <v>3323.755004766444</v>
      </c>
      <c r="V20" s="33">
        <f t="shared" si="9"/>
        <v>16307504</v>
      </c>
      <c r="W20" s="56">
        <f t="shared" si="10"/>
        <v>15545.76167778837</v>
      </c>
    </row>
    <row r="21" spans="1:23" s="11" customFormat="1" x14ac:dyDescent="0.2">
      <c r="A21" s="37">
        <v>19</v>
      </c>
      <c r="B21" s="24" t="s">
        <v>16</v>
      </c>
      <c r="C21" s="27">
        <v>2014</v>
      </c>
      <c r="D21" s="30">
        <v>11698252</v>
      </c>
      <c r="E21" s="30">
        <f t="shared" si="0"/>
        <v>5808.4667328699106</v>
      </c>
      <c r="F21" s="30">
        <v>5448517</v>
      </c>
      <c r="G21" s="30">
        <f t="shared" si="1"/>
        <v>2705.3212512413106</v>
      </c>
      <c r="H21" s="30">
        <v>1797835</v>
      </c>
      <c r="I21" s="30">
        <f t="shared" si="2"/>
        <v>892.66881827209534</v>
      </c>
      <c r="J21" s="30">
        <v>3015268</v>
      </c>
      <c r="K21" s="30">
        <f t="shared" si="3"/>
        <v>1497.1539225422046</v>
      </c>
      <c r="L21" s="30">
        <v>3803907</v>
      </c>
      <c r="M21" s="30">
        <f t="shared" si="4"/>
        <v>1888.7323733862959</v>
      </c>
      <c r="N21" s="30">
        <v>2137387</v>
      </c>
      <c r="O21" s="30">
        <f t="shared" si="5"/>
        <v>1061.2646474677258</v>
      </c>
      <c r="P21" s="30">
        <v>5950399</v>
      </c>
      <c r="Q21" s="30">
        <f t="shared" si="6"/>
        <v>2954.517874875869</v>
      </c>
      <c r="R21" s="30">
        <v>22570</v>
      </c>
      <c r="S21" s="30">
        <f t="shared" si="7"/>
        <v>11.206554121151937</v>
      </c>
      <c r="T21" s="30">
        <v>2154146</v>
      </c>
      <c r="U21" s="30">
        <f t="shared" si="8"/>
        <v>1069.5858987090367</v>
      </c>
      <c r="V21" s="33">
        <f t="shared" si="9"/>
        <v>36028281</v>
      </c>
      <c r="W21" s="56">
        <f t="shared" si="10"/>
        <v>17888.918073485602</v>
      </c>
    </row>
    <row r="22" spans="1:23" x14ac:dyDescent="0.2">
      <c r="A22" s="38">
        <v>20</v>
      </c>
      <c r="B22" s="25" t="s">
        <v>17</v>
      </c>
      <c r="C22" s="28">
        <v>5974</v>
      </c>
      <c r="D22" s="31">
        <v>28401233</v>
      </c>
      <c r="E22" s="31">
        <f t="shared" si="0"/>
        <v>4754.140107130901</v>
      </c>
      <c r="F22" s="31">
        <v>16143150</v>
      </c>
      <c r="G22" s="31">
        <f t="shared" si="1"/>
        <v>2702.2346836290594</v>
      </c>
      <c r="H22" s="31">
        <v>880331</v>
      </c>
      <c r="I22" s="31">
        <f t="shared" si="2"/>
        <v>147.36039504519584</v>
      </c>
      <c r="J22" s="31">
        <v>5503324</v>
      </c>
      <c r="K22" s="31">
        <f t="shared" si="3"/>
        <v>921.21258788081684</v>
      </c>
      <c r="L22" s="31">
        <v>1221244</v>
      </c>
      <c r="M22" s="31">
        <f t="shared" si="4"/>
        <v>204.42651489789085</v>
      </c>
      <c r="N22" s="31">
        <v>4951446</v>
      </c>
      <c r="O22" s="31">
        <f t="shared" si="5"/>
        <v>828.83260796786078</v>
      </c>
      <c r="P22" s="31">
        <v>135792</v>
      </c>
      <c r="Q22" s="31">
        <f t="shared" si="6"/>
        <v>22.730498828255776</v>
      </c>
      <c r="R22" s="31">
        <v>2023647</v>
      </c>
      <c r="S22" s="31">
        <f t="shared" si="7"/>
        <v>338.74238366253769</v>
      </c>
      <c r="T22" s="31">
        <v>1815991</v>
      </c>
      <c r="U22" s="31">
        <f t="shared" si="8"/>
        <v>303.9824238366254</v>
      </c>
      <c r="V22" s="34">
        <f t="shared" si="9"/>
        <v>61076158</v>
      </c>
      <c r="W22" s="57">
        <f t="shared" si="10"/>
        <v>10223.662202879143</v>
      </c>
    </row>
    <row r="23" spans="1:23" x14ac:dyDescent="0.2">
      <c r="A23" s="36">
        <v>21</v>
      </c>
      <c r="B23" s="23" t="s">
        <v>18</v>
      </c>
      <c r="C23" s="26">
        <v>3226</v>
      </c>
      <c r="D23" s="29">
        <v>16840344</v>
      </c>
      <c r="E23" s="29">
        <f t="shared" si="0"/>
        <v>5220.1934283942965</v>
      </c>
      <c r="F23" s="29">
        <v>9637102</v>
      </c>
      <c r="G23" s="29">
        <f t="shared" si="1"/>
        <v>2987.3223806571605</v>
      </c>
      <c r="H23" s="29">
        <v>1178547</v>
      </c>
      <c r="I23" s="29">
        <f t="shared" si="2"/>
        <v>365.32765034097952</v>
      </c>
      <c r="J23" s="29">
        <v>1133447</v>
      </c>
      <c r="K23" s="29">
        <f t="shared" si="3"/>
        <v>351.34748915065097</v>
      </c>
      <c r="L23" s="29">
        <v>766324</v>
      </c>
      <c r="M23" s="29">
        <f t="shared" si="4"/>
        <v>237.54618722876629</v>
      </c>
      <c r="N23" s="29">
        <v>2991664</v>
      </c>
      <c r="O23" s="29">
        <f t="shared" si="5"/>
        <v>927.36019838809671</v>
      </c>
      <c r="P23" s="29">
        <v>29004</v>
      </c>
      <c r="Q23" s="29">
        <f t="shared" si="6"/>
        <v>8.9907005579665213</v>
      </c>
      <c r="R23" s="29">
        <v>1693008</v>
      </c>
      <c r="S23" s="29">
        <f t="shared" si="7"/>
        <v>524.80099194048353</v>
      </c>
      <c r="T23" s="29">
        <v>1599570</v>
      </c>
      <c r="U23" s="29">
        <f t="shared" si="8"/>
        <v>495.83694978301304</v>
      </c>
      <c r="V23" s="32">
        <f t="shared" si="9"/>
        <v>35869010</v>
      </c>
      <c r="W23" s="55">
        <f t="shared" si="10"/>
        <v>11118.725976441414</v>
      </c>
    </row>
    <row r="24" spans="1:23" s="11" customFormat="1" x14ac:dyDescent="0.2">
      <c r="A24" s="37">
        <v>22</v>
      </c>
      <c r="B24" s="24" t="s">
        <v>19</v>
      </c>
      <c r="C24" s="27">
        <v>3036</v>
      </c>
      <c r="D24" s="30">
        <v>16329442</v>
      </c>
      <c r="E24" s="30">
        <f t="shared" si="0"/>
        <v>5378.604084321476</v>
      </c>
      <c r="F24" s="30">
        <v>8452616</v>
      </c>
      <c r="G24" s="30">
        <f t="shared" si="1"/>
        <v>2784.129117259552</v>
      </c>
      <c r="H24" s="30">
        <v>776052</v>
      </c>
      <c r="I24" s="30">
        <f t="shared" si="2"/>
        <v>255.61660079051384</v>
      </c>
      <c r="J24" s="30">
        <v>1380878</v>
      </c>
      <c r="K24" s="30">
        <f t="shared" si="3"/>
        <v>454.83465085639</v>
      </c>
      <c r="L24" s="30">
        <v>729972</v>
      </c>
      <c r="M24" s="30">
        <f t="shared" si="4"/>
        <v>240.43873517786562</v>
      </c>
      <c r="N24" s="30">
        <v>2896765</v>
      </c>
      <c r="O24" s="30">
        <f t="shared" si="5"/>
        <v>954.13866930171275</v>
      </c>
      <c r="P24" s="30">
        <v>174634</v>
      </c>
      <c r="Q24" s="30">
        <f t="shared" si="6"/>
        <v>57.521080368906453</v>
      </c>
      <c r="R24" s="30">
        <v>1293565</v>
      </c>
      <c r="S24" s="30">
        <f t="shared" si="7"/>
        <v>426.07542819499344</v>
      </c>
      <c r="T24" s="30">
        <v>3374502</v>
      </c>
      <c r="U24" s="30">
        <f t="shared" si="8"/>
        <v>1111.49604743083</v>
      </c>
      <c r="V24" s="33">
        <f t="shared" si="9"/>
        <v>35408426</v>
      </c>
      <c r="W24" s="56">
        <f t="shared" si="10"/>
        <v>11662.85441370224</v>
      </c>
    </row>
    <row r="25" spans="1:23" s="11" customFormat="1" x14ac:dyDescent="0.2">
      <c r="A25" s="37">
        <v>23</v>
      </c>
      <c r="B25" s="24" t="s">
        <v>20</v>
      </c>
      <c r="C25" s="27">
        <v>13471</v>
      </c>
      <c r="D25" s="30">
        <v>75793887</v>
      </c>
      <c r="E25" s="30">
        <f t="shared" si="0"/>
        <v>5626.4484448073636</v>
      </c>
      <c r="F25" s="30">
        <v>30736739</v>
      </c>
      <c r="G25" s="30">
        <f t="shared" si="1"/>
        <v>2281.6969044614357</v>
      </c>
      <c r="H25" s="30">
        <v>2578417</v>
      </c>
      <c r="I25" s="30">
        <f t="shared" si="2"/>
        <v>191.405018187217</v>
      </c>
      <c r="J25" s="30">
        <v>13044787</v>
      </c>
      <c r="K25" s="30">
        <f t="shared" si="3"/>
        <v>968.36070076460544</v>
      </c>
      <c r="L25" s="30">
        <v>3924966</v>
      </c>
      <c r="M25" s="30">
        <f t="shared" si="4"/>
        <v>291.36411550738626</v>
      </c>
      <c r="N25" s="30">
        <v>11274431</v>
      </c>
      <c r="O25" s="30">
        <f t="shared" si="5"/>
        <v>836.94091010318459</v>
      </c>
      <c r="P25" s="30">
        <v>775503</v>
      </c>
      <c r="Q25" s="30">
        <f t="shared" si="6"/>
        <v>57.568331972385124</v>
      </c>
      <c r="R25" s="30">
        <v>19185705</v>
      </c>
      <c r="S25" s="30">
        <f t="shared" si="7"/>
        <v>1424.2227748496771</v>
      </c>
      <c r="T25" s="30">
        <v>776372</v>
      </c>
      <c r="U25" s="30">
        <f t="shared" si="8"/>
        <v>57.632840917526536</v>
      </c>
      <c r="V25" s="33">
        <f t="shared" si="9"/>
        <v>158090807</v>
      </c>
      <c r="W25" s="56">
        <f t="shared" si="10"/>
        <v>11735.640041570781</v>
      </c>
    </row>
    <row r="26" spans="1:23" s="11" customFormat="1" x14ac:dyDescent="0.2">
      <c r="A26" s="37">
        <v>24</v>
      </c>
      <c r="B26" s="24" t="s">
        <v>21</v>
      </c>
      <c r="C26" s="27">
        <v>4977</v>
      </c>
      <c r="D26" s="30">
        <v>36425943</v>
      </c>
      <c r="E26" s="30">
        <f t="shared" si="0"/>
        <v>7318.8553345388791</v>
      </c>
      <c r="F26" s="30">
        <v>17530217</v>
      </c>
      <c r="G26" s="30">
        <f t="shared" si="1"/>
        <v>3522.2457303596543</v>
      </c>
      <c r="H26" s="30">
        <v>4510296</v>
      </c>
      <c r="I26" s="30">
        <f t="shared" si="2"/>
        <v>906.22784810126586</v>
      </c>
      <c r="J26" s="30">
        <v>10740963</v>
      </c>
      <c r="K26" s="30">
        <f t="shared" si="3"/>
        <v>2158.1199517781797</v>
      </c>
      <c r="L26" s="30">
        <v>3461037</v>
      </c>
      <c r="M26" s="30">
        <f t="shared" si="4"/>
        <v>695.40626883664856</v>
      </c>
      <c r="N26" s="30">
        <v>6716675</v>
      </c>
      <c r="O26" s="30">
        <f t="shared" si="5"/>
        <v>1349.5428973277074</v>
      </c>
      <c r="P26" s="30">
        <v>717547</v>
      </c>
      <c r="Q26" s="30">
        <f t="shared" si="6"/>
        <v>144.17259393208761</v>
      </c>
      <c r="R26" s="30">
        <v>5779141</v>
      </c>
      <c r="S26" s="30">
        <f t="shared" si="7"/>
        <v>1161.1695800683142</v>
      </c>
      <c r="T26" s="30">
        <v>11324440</v>
      </c>
      <c r="U26" s="30">
        <f t="shared" si="8"/>
        <v>2275.3546313039983</v>
      </c>
      <c r="V26" s="33">
        <f t="shared" si="9"/>
        <v>97206259</v>
      </c>
      <c r="W26" s="56">
        <f t="shared" si="10"/>
        <v>19531.094836246735</v>
      </c>
    </row>
    <row r="27" spans="1:23" x14ac:dyDescent="0.2">
      <c r="A27" s="38">
        <v>25</v>
      </c>
      <c r="B27" s="25" t="s">
        <v>22</v>
      </c>
      <c r="C27" s="28">
        <v>2203</v>
      </c>
      <c r="D27" s="31">
        <v>13495364</v>
      </c>
      <c r="E27" s="31">
        <f t="shared" si="0"/>
        <v>6125.9028597367223</v>
      </c>
      <c r="F27" s="31">
        <v>6709149</v>
      </c>
      <c r="G27" s="31">
        <f t="shared" si="1"/>
        <v>3045.4602814344075</v>
      </c>
      <c r="H27" s="31">
        <v>597213</v>
      </c>
      <c r="I27" s="31">
        <f t="shared" si="2"/>
        <v>271.09078529278258</v>
      </c>
      <c r="J27" s="31">
        <v>764304</v>
      </c>
      <c r="K27" s="31">
        <f t="shared" si="3"/>
        <v>346.93781207444397</v>
      </c>
      <c r="L27" s="31">
        <v>627121</v>
      </c>
      <c r="M27" s="31">
        <f t="shared" si="4"/>
        <v>284.66681797548796</v>
      </c>
      <c r="N27" s="31">
        <v>2918043</v>
      </c>
      <c r="O27" s="31">
        <f t="shared" si="5"/>
        <v>1324.5769405356332</v>
      </c>
      <c r="P27" s="31">
        <v>598853</v>
      </c>
      <c r="Q27" s="31">
        <f t="shared" si="6"/>
        <v>271.83522469359963</v>
      </c>
      <c r="R27" s="31">
        <v>319558</v>
      </c>
      <c r="S27" s="31">
        <f t="shared" si="7"/>
        <v>145.05583295506128</v>
      </c>
      <c r="T27" s="31">
        <v>1453748</v>
      </c>
      <c r="U27" s="31">
        <f t="shared" si="8"/>
        <v>659.89468906037223</v>
      </c>
      <c r="V27" s="34">
        <f t="shared" si="9"/>
        <v>27483353</v>
      </c>
      <c r="W27" s="57">
        <f t="shared" si="10"/>
        <v>12475.421243758512</v>
      </c>
    </row>
    <row r="28" spans="1:23" x14ac:dyDescent="0.2">
      <c r="A28" s="36">
        <v>26</v>
      </c>
      <c r="B28" s="23" t="s">
        <v>166</v>
      </c>
      <c r="C28" s="26">
        <v>48668</v>
      </c>
      <c r="D28" s="29">
        <v>272092871</v>
      </c>
      <c r="E28" s="29">
        <f t="shared" si="0"/>
        <v>5590.7962316100929</v>
      </c>
      <c r="F28" s="29">
        <v>141444958</v>
      </c>
      <c r="G28" s="29">
        <f t="shared" si="1"/>
        <v>2906.3236212706502</v>
      </c>
      <c r="H28" s="29">
        <v>40041152</v>
      </c>
      <c r="I28" s="29">
        <f t="shared" si="2"/>
        <v>822.74085641489273</v>
      </c>
      <c r="J28" s="29">
        <v>42785439</v>
      </c>
      <c r="K28" s="29">
        <f t="shared" si="3"/>
        <v>879.1287704446454</v>
      </c>
      <c r="L28" s="29">
        <v>22240236</v>
      </c>
      <c r="M28" s="29">
        <f t="shared" si="4"/>
        <v>456.97863072244598</v>
      </c>
      <c r="N28" s="29">
        <v>39837122</v>
      </c>
      <c r="O28" s="29">
        <f t="shared" si="5"/>
        <v>818.54857401167089</v>
      </c>
      <c r="P28" s="29">
        <v>2131321</v>
      </c>
      <c r="Q28" s="29">
        <f t="shared" si="6"/>
        <v>43.793067313224299</v>
      </c>
      <c r="R28" s="29">
        <v>24588471</v>
      </c>
      <c r="S28" s="29">
        <f t="shared" si="7"/>
        <v>505.22871291197504</v>
      </c>
      <c r="T28" s="29">
        <v>26456971</v>
      </c>
      <c r="U28" s="29">
        <f t="shared" si="8"/>
        <v>543.62149667132405</v>
      </c>
      <c r="V28" s="32">
        <f t="shared" si="9"/>
        <v>611618541</v>
      </c>
      <c r="W28" s="55">
        <f t="shared" si="10"/>
        <v>12567.159961370922</v>
      </c>
    </row>
    <row r="29" spans="1:23" s="11" customFormat="1" x14ac:dyDescent="0.2">
      <c r="A29" s="37">
        <v>27</v>
      </c>
      <c r="B29" s="24" t="s">
        <v>62</v>
      </c>
      <c r="C29" s="27">
        <v>5903</v>
      </c>
      <c r="D29" s="30">
        <v>33952548</v>
      </c>
      <c r="E29" s="30">
        <f t="shared" si="0"/>
        <v>5751.7445366762659</v>
      </c>
      <c r="F29" s="30">
        <v>18139457</v>
      </c>
      <c r="G29" s="30">
        <f t="shared" si="1"/>
        <v>3072.9217347111639</v>
      </c>
      <c r="H29" s="30">
        <v>1718122</v>
      </c>
      <c r="I29" s="30">
        <f t="shared" si="2"/>
        <v>291.05912248009486</v>
      </c>
      <c r="J29" s="30">
        <v>2021705</v>
      </c>
      <c r="K29" s="30">
        <f t="shared" si="3"/>
        <v>342.48771810943589</v>
      </c>
      <c r="L29" s="30">
        <v>1661939</v>
      </c>
      <c r="M29" s="30">
        <f t="shared" si="4"/>
        <v>281.54141961714384</v>
      </c>
      <c r="N29" s="30">
        <v>5183008</v>
      </c>
      <c r="O29" s="30">
        <f t="shared" si="5"/>
        <v>878.02947653735384</v>
      </c>
      <c r="P29" s="30">
        <v>1494826</v>
      </c>
      <c r="Q29" s="30">
        <f t="shared" si="6"/>
        <v>253.23157716415383</v>
      </c>
      <c r="R29" s="30">
        <v>2971742</v>
      </c>
      <c r="S29" s="30">
        <f t="shared" si="7"/>
        <v>503.42910384550231</v>
      </c>
      <c r="T29" s="30">
        <v>425068</v>
      </c>
      <c r="U29" s="30">
        <f t="shared" si="8"/>
        <v>72.008809080128742</v>
      </c>
      <c r="V29" s="33">
        <f t="shared" si="9"/>
        <v>67568415</v>
      </c>
      <c r="W29" s="56">
        <f t="shared" si="10"/>
        <v>11446.453498221243</v>
      </c>
    </row>
    <row r="30" spans="1:23" s="11" customFormat="1" x14ac:dyDescent="0.2">
      <c r="A30" s="37">
        <v>28</v>
      </c>
      <c r="B30" s="24" t="s">
        <v>162</v>
      </c>
      <c r="C30" s="27">
        <v>30015</v>
      </c>
      <c r="D30" s="30">
        <v>171555829</v>
      </c>
      <c r="E30" s="30">
        <f t="shared" si="0"/>
        <v>5715.6697984341163</v>
      </c>
      <c r="F30" s="30">
        <v>81093789</v>
      </c>
      <c r="G30" s="30">
        <f t="shared" si="1"/>
        <v>2701.7754122938532</v>
      </c>
      <c r="H30" s="30">
        <v>7213589</v>
      </c>
      <c r="I30" s="30">
        <f t="shared" si="2"/>
        <v>240.33280026653341</v>
      </c>
      <c r="J30" s="30">
        <v>67613419</v>
      </c>
      <c r="K30" s="30">
        <f t="shared" si="3"/>
        <v>2252.6543061802431</v>
      </c>
      <c r="L30" s="30">
        <v>8200054</v>
      </c>
      <c r="M30" s="30">
        <f t="shared" si="4"/>
        <v>273.19853406630017</v>
      </c>
      <c r="N30" s="30">
        <v>28626785</v>
      </c>
      <c r="O30" s="30">
        <f t="shared" si="5"/>
        <v>953.7492920206563</v>
      </c>
      <c r="P30" s="30">
        <v>6831985</v>
      </c>
      <c r="Q30" s="30">
        <f t="shared" si="6"/>
        <v>227.61902382142262</v>
      </c>
      <c r="R30" s="30">
        <v>13723183</v>
      </c>
      <c r="S30" s="30">
        <f t="shared" si="7"/>
        <v>457.21082791937363</v>
      </c>
      <c r="T30" s="30">
        <v>36479723</v>
      </c>
      <c r="U30" s="30">
        <f t="shared" si="8"/>
        <v>1215.3830751291021</v>
      </c>
      <c r="V30" s="33">
        <f t="shared" si="9"/>
        <v>421338356</v>
      </c>
      <c r="W30" s="56">
        <f t="shared" si="10"/>
        <v>14037.593070131601</v>
      </c>
    </row>
    <row r="31" spans="1:23" s="11" customFormat="1" x14ac:dyDescent="0.2">
      <c r="A31" s="37">
        <v>29</v>
      </c>
      <c r="B31" s="24" t="s">
        <v>81</v>
      </c>
      <c r="C31" s="27">
        <v>14653</v>
      </c>
      <c r="D31" s="30">
        <v>83433702</v>
      </c>
      <c r="E31" s="30">
        <f t="shared" si="0"/>
        <v>5693.9672422029616</v>
      </c>
      <c r="F31" s="30">
        <v>36638502</v>
      </c>
      <c r="G31" s="30">
        <f t="shared" si="1"/>
        <v>2500.4096089537979</v>
      </c>
      <c r="H31" s="30">
        <v>9021732</v>
      </c>
      <c r="I31" s="30">
        <f t="shared" si="2"/>
        <v>615.6918037261994</v>
      </c>
      <c r="J31" s="30">
        <v>9399014</v>
      </c>
      <c r="K31" s="30">
        <f t="shared" si="3"/>
        <v>641.43956868900568</v>
      </c>
      <c r="L31" s="30">
        <v>5722376</v>
      </c>
      <c r="M31" s="30">
        <f t="shared" si="4"/>
        <v>390.5258991332833</v>
      </c>
      <c r="N31" s="30">
        <v>15289509</v>
      </c>
      <c r="O31" s="30">
        <f t="shared" si="5"/>
        <v>1043.4388179894902</v>
      </c>
      <c r="P31" s="30">
        <v>1411308</v>
      </c>
      <c r="Q31" s="30">
        <f t="shared" si="6"/>
        <v>96.315293796492185</v>
      </c>
      <c r="R31" s="30">
        <v>14900335</v>
      </c>
      <c r="S31" s="30">
        <f t="shared" si="7"/>
        <v>1016.8794786050638</v>
      </c>
      <c r="T31" s="30">
        <v>40161761</v>
      </c>
      <c r="U31" s="30">
        <f t="shared" si="8"/>
        <v>2740.8558656930322</v>
      </c>
      <c r="V31" s="33">
        <f t="shared" si="9"/>
        <v>215978239</v>
      </c>
      <c r="W31" s="56">
        <f t="shared" si="10"/>
        <v>14739.523578789327</v>
      </c>
    </row>
    <row r="32" spans="1:23" x14ac:dyDescent="0.2">
      <c r="A32" s="38">
        <v>30</v>
      </c>
      <c r="B32" s="25" t="s">
        <v>23</v>
      </c>
      <c r="C32" s="28">
        <v>2595</v>
      </c>
      <c r="D32" s="31">
        <v>14863065</v>
      </c>
      <c r="E32" s="31">
        <f t="shared" si="0"/>
        <v>5727.5780346820811</v>
      </c>
      <c r="F32" s="31">
        <v>8400577</v>
      </c>
      <c r="G32" s="31">
        <f t="shared" si="1"/>
        <v>3237.2165703275532</v>
      </c>
      <c r="H32" s="31">
        <v>599281</v>
      </c>
      <c r="I32" s="31">
        <f t="shared" si="2"/>
        <v>230.93680154142581</v>
      </c>
      <c r="J32" s="31">
        <v>985661</v>
      </c>
      <c r="K32" s="31">
        <f t="shared" si="3"/>
        <v>379.83082851637766</v>
      </c>
      <c r="L32" s="31">
        <v>742319</v>
      </c>
      <c r="M32" s="31">
        <f t="shared" si="4"/>
        <v>286.05741811175335</v>
      </c>
      <c r="N32" s="31">
        <v>2681582</v>
      </c>
      <c r="O32" s="31">
        <f t="shared" si="5"/>
        <v>1033.3649325626204</v>
      </c>
      <c r="P32" s="31">
        <v>420739</v>
      </c>
      <c r="Q32" s="31">
        <f t="shared" si="6"/>
        <v>162.13448940269748</v>
      </c>
      <c r="R32" s="31">
        <v>1478418</v>
      </c>
      <c r="S32" s="31">
        <f t="shared" si="7"/>
        <v>569.71791907514455</v>
      </c>
      <c r="T32" s="31">
        <v>1463282</v>
      </c>
      <c r="U32" s="31">
        <f t="shared" si="8"/>
        <v>563.8851637764933</v>
      </c>
      <c r="V32" s="34">
        <f t="shared" si="9"/>
        <v>31634924</v>
      </c>
      <c r="W32" s="57">
        <f t="shared" si="10"/>
        <v>12190.722157996146</v>
      </c>
    </row>
    <row r="33" spans="1:23" x14ac:dyDescent="0.2">
      <c r="A33" s="36">
        <v>31</v>
      </c>
      <c r="B33" s="23" t="s">
        <v>133</v>
      </c>
      <c r="C33" s="26">
        <v>6169</v>
      </c>
      <c r="D33" s="29">
        <v>39460400</v>
      </c>
      <c r="E33" s="29">
        <f t="shared" si="0"/>
        <v>6396.5634624736585</v>
      </c>
      <c r="F33" s="29">
        <v>20332263</v>
      </c>
      <c r="G33" s="29">
        <f t="shared" si="1"/>
        <v>3295.8766412708706</v>
      </c>
      <c r="H33" s="29">
        <v>2744985</v>
      </c>
      <c r="I33" s="29">
        <f t="shared" si="2"/>
        <v>444.96433781812289</v>
      </c>
      <c r="J33" s="29">
        <v>7989138</v>
      </c>
      <c r="K33" s="29">
        <f t="shared" si="3"/>
        <v>1295.0458745339602</v>
      </c>
      <c r="L33" s="29">
        <v>1185953</v>
      </c>
      <c r="M33" s="29">
        <f t="shared" si="4"/>
        <v>192.24396174420488</v>
      </c>
      <c r="N33" s="29">
        <v>5246959</v>
      </c>
      <c r="O33" s="29">
        <f t="shared" si="5"/>
        <v>850.5363916355974</v>
      </c>
      <c r="P33" s="29">
        <v>1424676</v>
      </c>
      <c r="Q33" s="29">
        <f t="shared" si="6"/>
        <v>230.94115739990275</v>
      </c>
      <c r="R33" s="29">
        <v>10991315</v>
      </c>
      <c r="S33" s="29">
        <f t="shared" si="7"/>
        <v>1781.7012481763657</v>
      </c>
      <c r="T33" s="29">
        <v>5290924</v>
      </c>
      <c r="U33" s="29">
        <f t="shared" si="8"/>
        <v>857.66315448208786</v>
      </c>
      <c r="V33" s="32">
        <f t="shared" si="9"/>
        <v>94666613</v>
      </c>
      <c r="W33" s="55">
        <f t="shared" si="10"/>
        <v>15345.536229534771</v>
      </c>
    </row>
    <row r="34" spans="1:23" s="11" customFormat="1" x14ac:dyDescent="0.2">
      <c r="A34" s="37">
        <v>32</v>
      </c>
      <c r="B34" s="24" t="s">
        <v>161</v>
      </c>
      <c r="C34" s="27">
        <v>25150</v>
      </c>
      <c r="D34" s="30">
        <v>133167311</v>
      </c>
      <c r="E34" s="30">
        <f t="shared" si="0"/>
        <v>5294.9229025844934</v>
      </c>
      <c r="F34" s="30">
        <v>65254372</v>
      </c>
      <c r="G34" s="30">
        <f t="shared" si="1"/>
        <v>2594.6072365805171</v>
      </c>
      <c r="H34" s="30">
        <v>2791475</v>
      </c>
      <c r="I34" s="30">
        <f t="shared" si="2"/>
        <v>110.99304174950298</v>
      </c>
      <c r="J34" s="30">
        <v>23047430</v>
      </c>
      <c r="K34" s="30">
        <f t="shared" si="3"/>
        <v>916.3988071570576</v>
      </c>
      <c r="L34" s="30">
        <v>3444240</v>
      </c>
      <c r="M34" s="30">
        <f t="shared" si="4"/>
        <v>136.94791252485089</v>
      </c>
      <c r="N34" s="30">
        <v>21101437</v>
      </c>
      <c r="O34" s="30">
        <f t="shared" si="5"/>
        <v>839.02333996023856</v>
      </c>
      <c r="P34" s="30">
        <v>2996393</v>
      </c>
      <c r="Q34" s="30">
        <f t="shared" si="6"/>
        <v>119.14087475149105</v>
      </c>
      <c r="R34" s="30">
        <v>11478178</v>
      </c>
      <c r="S34" s="30">
        <f t="shared" si="7"/>
        <v>456.38878727634193</v>
      </c>
      <c r="T34" s="30">
        <v>9485012</v>
      </c>
      <c r="U34" s="30">
        <f t="shared" si="8"/>
        <v>377.13765407554672</v>
      </c>
      <c r="V34" s="33">
        <f t="shared" si="9"/>
        <v>272765848</v>
      </c>
      <c r="W34" s="56">
        <f t="shared" si="10"/>
        <v>10845.560556660039</v>
      </c>
    </row>
    <row r="35" spans="1:23" s="11" customFormat="1" x14ac:dyDescent="0.2">
      <c r="A35" s="37">
        <v>33</v>
      </c>
      <c r="B35" s="24" t="s">
        <v>24</v>
      </c>
      <c r="C35" s="27">
        <v>1326</v>
      </c>
      <c r="D35" s="30">
        <v>8224901</v>
      </c>
      <c r="E35" s="30">
        <f t="shared" si="0"/>
        <v>6202.7911010558073</v>
      </c>
      <c r="F35" s="30">
        <v>3957340</v>
      </c>
      <c r="G35" s="30">
        <f t="shared" si="1"/>
        <v>2984.4193061840119</v>
      </c>
      <c r="H35" s="30">
        <v>859172</v>
      </c>
      <c r="I35" s="30">
        <f t="shared" si="2"/>
        <v>647.94268476621414</v>
      </c>
      <c r="J35" s="30">
        <v>368978</v>
      </c>
      <c r="K35" s="30">
        <f t="shared" si="3"/>
        <v>278.26395173453994</v>
      </c>
      <c r="L35" s="30">
        <v>716310</v>
      </c>
      <c r="M35" s="30">
        <f t="shared" si="4"/>
        <v>540.20361990950221</v>
      </c>
      <c r="N35" s="30">
        <v>1615802</v>
      </c>
      <c r="O35" s="30">
        <f t="shared" si="5"/>
        <v>1218.5535444947209</v>
      </c>
      <c r="P35" s="30">
        <v>33496</v>
      </c>
      <c r="Q35" s="30">
        <f t="shared" si="6"/>
        <v>25.260935143288084</v>
      </c>
      <c r="R35" s="30">
        <v>2028783</v>
      </c>
      <c r="S35" s="30">
        <f t="shared" si="7"/>
        <v>1530.0022624434389</v>
      </c>
      <c r="T35" s="30">
        <v>1658469</v>
      </c>
      <c r="U35" s="30">
        <f t="shared" si="8"/>
        <v>1250.7307692307693</v>
      </c>
      <c r="V35" s="33">
        <f t="shared" si="9"/>
        <v>19463251</v>
      </c>
      <c r="W35" s="56">
        <f t="shared" si="10"/>
        <v>14678.168174962293</v>
      </c>
    </row>
    <row r="36" spans="1:23" s="11" customFormat="1" x14ac:dyDescent="0.2">
      <c r="A36" s="37">
        <v>34</v>
      </c>
      <c r="B36" s="24" t="s">
        <v>25</v>
      </c>
      <c r="C36" s="27">
        <v>4079</v>
      </c>
      <c r="D36" s="30">
        <v>23925336</v>
      </c>
      <c r="E36" s="30">
        <f t="shared" si="0"/>
        <v>5865.4905614121108</v>
      </c>
      <c r="F36" s="30">
        <v>13400002</v>
      </c>
      <c r="G36" s="30">
        <f t="shared" si="1"/>
        <v>3285.1193920078449</v>
      </c>
      <c r="H36" s="30">
        <v>2104085</v>
      </c>
      <c r="I36" s="30">
        <f t="shared" si="2"/>
        <v>515.83353763177251</v>
      </c>
      <c r="J36" s="30">
        <v>1951313</v>
      </c>
      <c r="K36" s="30">
        <f t="shared" si="3"/>
        <v>478.38024025496446</v>
      </c>
      <c r="L36" s="30">
        <v>1900182</v>
      </c>
      <c r="M36" s="30">
        <f t="shared" si="4"/>
        <v>465.84506006374113</v>
      </c>
      <c r="N36" s="30">
        <v>5511563</v>
      </c>
      <c r="O36" s="30">
        <f t="shared" si="5"/>
        <v>1351.2044618779112</v>
      </c>
      <c r="P36" s="30">
        <v>643206</v>
      </c>
      <c r="Q36" s="30">
        <f t="shared" si="6"/>
        <v>157.68717822995833</v>
      </c>
      <c r="R36" s="30">
        <v>1926676</v>
      </c>
      <c r="S36" s="30">
        <f t="shared" si="7"/>
        <v>472.34027948026477</v>
      </c>
      <c r="T36" s="30">
        <v>1025415</v>
      </c>
      <c r="U36" s="30">
        <f t="shared" si="8"/>
        <v>251.38882078940918</v>
      </c>
      <c r="V36" s="33">
        <f t="shared" si="9"/>
        <v>52387778</v>
      </c>
      <c r="W36" s="56">
        <f t="shared" si="10"/>
        <v>12843.289531747978</v>
      </c>
    </row>
    <row r="37" spans="1:23" x14ac:dyDescent="0.2">
      <c r="A37" s="38">
        <v>35</v>
      </c>
      <c r="B37" s="25" t="s">
        <v>26</v>
      </c>
      <c r="C37" s="28">
        <v>6337</v>
      </c>
      <c r="D37" s="31">
        <v>35311275</v>
      </c>
      <c r="E37" s="31">
        <f t="shared" si="0"/>
        <v>5572.2384409026354</v>
      </c>
      <c r="F37" s="31">
        <v>17271213</v>
      </c>
      <c r="G37" s="31">
        <f t="shared" si="1"/>
        <v>2725.4557361527536</v>
      </c>
      <c r="H37" s="31">
        <v>2838346</v>
      </c>
      <c r="I37" s="31">
        <f t="shared" si="2"/>
        <v>447.90058387249485</v>
      </c>
      <c r="J37" s="31">
        <v>3448656</v>
      </c>
      <c r="K37" s="31">
        <f t="shared" si="3"/>
        <v>544.20956288464572</v>
      </c>
      <c r="L37" s="31">
        <v>5209638</v>
      </c>
      <c r="M37" s="31">
        <f t="shared" si="4"/>
        <v>822.09846930724314</v>
      </c>
      <c r="N37" s="31">
        <v>5693647</v>
      </c>
      <c r="O37" s="31">
        <f t="shared" si="5"/>
        <v>898.47672400189367</v>
      </c>
      <c r="P37" s="31">
        <v>357409</v>
      </c>
      <c r="Q37" s="31">
        <f t="shared" si="6"/>
        <v>56.400347167429381</v>
      </c>
      <c r="R37" s="31">
        <v>2046154</v>
      </c>
      <c r="S37" s="31">
        <f t="shared" si="7"/>
        <v>322.8900110462364</v>
      </c>
      <c r="T37" s="31">
        <v>1532731</v>
      </c>
      <c r="U37" s="31">
        <f t="shared" si="8"/>
        <v>241.87012782073538</v>
      </c>
      <c r="V37" s="34">
        <f t="shared" si="9"/>
        <v>73709069</v>
      </c>
      <c r="W37" s="57">
        <f t="shared" si="10"/>
        <v>11631.540003156068</v>
      </c>
    </row>
    <row r="38" spans="1:23" x14ac:dyDescent="0.2">
      <c r="A38" s="36">
        <v>36</v>
      </c>
      <c r="B38" s="23" t="s">
        <v>159</v>
      </c>
      <c r="C38" s="26">
        <v>15336</v>
      </c>
      <c r="D38" s="29">
        <v>94980693</v>
      </c>
      <c r="E38" s="29">
        <f t="shared" si="0"/>
        <v>6193.3159233176839</v>
      </c>
      <c r="F38" s="29">
        <v>35825282</v>
      </c>
      <c r="G38" s="29">
        <f t="shared" si="1"/>
        <v>2336.0251695357329</v>
      </c>
      <c r="H38" s="29">
        <v>26979896</v>
      </c>
      <c r="I38" s="29">
        <f t="shared" si="2"/>
        <v>1759.2524778299426</v>
      </c>
      <c r="J38" s="29">
        <v>17401191</v>
      </c>
      <c r="K38" s="29">
        <f t="shared" si="3"/>
        <v>1134.6629499217527</v>
      </c>
      <c r="L38" s="29">
        <v>18534984</v>
      </c>
      <c r="M38" s="29">
        <f t="shared" si="4"/>
        <v>1208.5931142410016</v>
      </c>
      <c r="N38" s="29">
        <v>12710335</v>
      </c>
      <c r="O38" s="29">
        <f t="shared" si="5"/>
        <v>828.79075378195091</v>
      </c>
      <c r="P38" s="29">
        <v>1612971</v>
      </c>
      <c r="Q38" s="29">
        <f t="shared" si="6"/>
        <v>105.17546948356808</v>
      </c>
      <c r="R38" s="29">
        <v>16345806</v>
      </c>
      <c r="S38" s="29">
        <f t="shared" si="7"/>
        <v>1065.8454616588419</v>
      </c>
      <c r="T38" s="29">
        <v>265228288</v>
      </c>
      <c r="U38" s="29">
        <f t="shared" si="8"/>
        <v>17294.489306207615</v>
      </c>
      <c r="V38" s="32">
        <f t="shared" si="9"/>
        <v>489619446</v>
      </c>
      <c r="W38" s="55">
        <f t="shared" si="10"/>
        <v>31926.150625978091</v>
      </c>
    </row>
    <row r="39" spans="1:23" s="11" customFormat="1" x14ac:dyDescent="0.2">
      <c r="A39" s="37">
        <v>37</v>
      </c>
      <c r="B39" s="24" t="s">
        <v>134</v>
      </c>
      <c r="C39" s="27">
        <v>19420</v>
      </c>
      <c r="D39" s="30">
        <v>118201012</v>
      </c>
      <c r="E39" s="30">
        <f t="shared" si="0"/>
        <v>6086.5608650875383</v>
      </c>
      <c r="F39" s="30">
        <v>54309444</v>
      </c>
      <c r="G39" s="30">
        <f t="shared" si="1"/>
        <v>2796.5728115345005</v>
      </c>
      <c r="H39" s="30">
        <v>3999892</v>
      </c>
      <c r="I39" s="30">
        <f t="shared" si="2"/>
        <v>205.96766220391351</v>
      </c>
      <c r="J39" s="30">
        <v>25735341</v>
      </c>
      <c r="K39" s="30">
        <f t="shared" si="3"/>
        <v>1325.1977857878476</v>
      </c>
      <c r="L39" s="30">
        <v>3062219</v>
      </c>
      <c r="M39" s="30">
        <f t="shared" si="4"/>
        <v>157.68377960865087</v>
      </c>
      <c r="N39" s="30">
        <v>16980638</v>
      </c>
      <c r="O39" s="30">
        <f t="shared" si="5"/>
        <v>874.3891864057673</v>
      </c>
      <c r="P39" s="30">
        <v>2628967</v>
      </c>
      <c r="Q39" s="30">
        <f t="shared" si="6"/>
        <v>135.37420185375902</v>
      </c>
      <c r="R39" s="30">
        <v>17609813</v>
      </c>
      <c r="S39" s="30">
        <f t="shared" si="7"/>
        <v>906.78748712667357</v>
      </c>
      <c r="T39" s="30">
        <v>40701214</v>
      </c>
      <c r="U39" s="30">
        <f t="shared" si="8"/>
        <v>2095.8400617919669</v>
      </c>
      <c r="V39" s="33">
        <f t="shared" si="9"/>
        <v>283228540</v>
      </c>
      <c r="W39" s="56">
        <f t="shared" si="10"/>
        <v>14584.373841400618</v>
      </c>
    </row>
    <row r="40" spans="1:23" s="11" customFormat="1" x14ac:dyDescent="0.2">
      <c r="A40" s="37">
        <v>38</v>
      </c>
      <c r="B40" s="24" t="s">
        <v>167</v>
      </c>
      <c r="C40" s="27">
        <v>4059</v>
      </c>
      <c r="D40" s="30">
        <v>35350226</v>
      </c>
      <c r="E40" s="30">
        <f t="shared" si="0"/>
        <v>8709.0973146095093</v>
      </c>
      <c r="F40" s="30">
        <v>16757638</v>
      </c>
      <c r="G40" s="30">
        <f t="shared" si="1"/>
        <v>4128.5139196846512</v>
      </c>
      <c r="H40" s="30">
        <v>2391727</v>
      </c>
      <c r="I40" s="30">
        <f t="shared" si="2"/>
        <v>589.24045331362402</v>
      </c>
      <c r="J40" s="30">
        <v>1443071</v>
      </c>
      <c r="K40" s="30">
        <f t="shared" si="3"/>
        <v>355.52377432865239</v>
      </c>
      <c r="L40" s="30">
        <v>3387638</v>
      </c>
      <c r="M40" s="30">
        <f t="shared" si="4"/>
        <v>834.59916235525986</v>
      </c>
      <c r="N40" s="30">
        <v>4830860</v>
      </c>
      <c r="O40" s="30">
        <f t="shared" si="5"/>
        <v>1190.160137965016</v>
      </c>
      <c r="P40" s="30">
        <v>357933</v>
      </c>
      <c r="Q40" s="30">
        <f t="shared" si="6"/>
        <v>88.18255728011826</v>
      </c>
      <c r="R40" s="30">
        <v>418916</v>
      </c>
      <c r="S40" s="30">
        <f t="shared" si="7"/>
        <v>103.20670115792068</v>
      </c>
      <c r="T40" s="30">
        <v>926383</v>
      </c>
      <c r="U40" s="30">
        <f t="shared" si="8"/>
        <v>228.22936683912295</v>
      </c>
      <c r="V40" s="33">
        <f t="shared" si="9"/>
        <v>65864392</v>
      </c>
      <c r="W40" s="56">
        <f t="shared" si="10"/>
        <v>16226.753387533876</v>
      </c>
    </row>
    <row r="41" spans="1:23" s="11" customFormat="1" x14ac:dyDescent="0.2">
      <c r="A41" s="37">
        <v>39</v>
      </c>
      <c r="B41" s="24" t="s">
        <v>135</v>
      </c>
      <c r="C41" s="27">
        <v>2989</v>
      </c>
      <c r="D41" s="30">
        <v>14880343</v>
      </c>
      <c r="E41" s="30">
        <f t="shared" si="0"/>
        <v>4978.3683506189363</v>
      </c>
      <c r="F41" s="30">
        <v>7718520</v>
      </c>
      <c r="G41" s="30">
        <f t="shared" si="1"/>
        <v>2582.3084643693542</v>
      </c>
      <c r="H41" s="30">
        <v>2228487</v>
      </c>
      <c r="I41" s="30">
        <f t="shared" si="2"/>
        <v>745.56273001003683</v>
      </c>
      <c r="J41" s="30">
        <v>740659</v>
      </c>
      <c r="K41" s="30">
        <f t="shared" si="3"/>
        <v>247.79491468718635</v>
      </c>
      <c r="L41" s="30">
        <v>3766752</v>
      </c>
      <c r="M41" s="30">
        <f t="shared" si="4"/>
        <v>1260.2047507527602</v>
      </c>
      <c r="N41" s="30">
        <v>3148578</v>
      </c>
      <c r="O41" s="30">
        <f t="shared" si="5"/>
        <v>1053.3884242221479</v>
      </c>
      <c r="P41" s="30">
        <v>155026</v>
      </c>
      <c r="Q41" s="30">
        <f t="shared" si="6"/>
        <v>51.865506858481098</v>
      </c>
      <c r="R41" s="30">
        <v>609461</v>
      </c>
      <c r="S41" s="30">
        <f t="shared" si="7"/>
        <v>203.90130478420878</v>
      </c>
      <c r="T41" s="30">
        <v>669691</v>
      </c>
      <c r="U41" s="30">
        <f t="shared" si="8"/>
        <v>224.05185680829709</v>
      </c>
      <c r="V41" s="33">
        <f t="shared" si="9"/>
        <v>33917517</v>
      </c>
      <c r="W41" s="56">
        <f t="shared" si="10"/>
        <v>11347.446303111408</v>
      </c>
    </row>
    <row r="42" spans="1:23" x14ac:dyDescent="0.2">
      <c r="A42" s="38">
        <v>40</v>
      </c>
      <c r="B42" s="25" t="s">
        <v>27</v>
      </c>
      <c r="C42" s="28">
        <v>23517</v>
      </c>
      <c r="D42" s="31">
        <v>132001053</v>
      </c>
      <c r="E42" s="31">
        <f t="shared" si="0"/>
        <v>5613.0056129608365</v>
      </c>
      <c r="F42" s="31">
        <v>67647884</v>
      </c>
      <c r="G42" s="31">
        <f t="shared" si="1"/>
        <v>2876.5524514181229</v>
      </c>
      <c r="H42" s="31">
        <v>4058275</v>
      </c>
      <c r="I42" s="31">
        <f t="shared" si="2"/>
        <v>172.56771697070204</v>
      </c>
      <c r="J42" s="31">
        <v>12211398</v>
      </c>
      <c r="K42" s="31">
        <f t="shared" si="3"/>
        <v>519.25832376578649</v>
      </c>
      <c r="L42" s="31">
        <v>5730291</v>
      </c>
      <c r="M42" s="31">
        <f t="shared" si="4"/>
        <v>243.66590126291618</v>
      </c>
      <c r="N42" s="31">
        <v>20169152</v>
      </c>
      <c r="O42" s="31">
        <f t="shared" si="5"/>
        <v>857.64136582047024</v>
      </c>
      <c r="P42" s="31">
        <v>4185702</v>
      </c>
      <c r="Q42" s="31">
        <f t="shared" si="6"/>
        <v>177.9862227324914</v>
      </c>
      <c r="R42" s="31">
        <v>11867900</v>
      </c>
      <c r="S42" s="31">
        <f t="shared" si="7"/>
        <v>504.65195390568528</v>
      </c>
      <c r="T42" s="31">
        <v>50264062</v>
      </c>
      <c r="U42" s="31">
        <f t="shared" si="8"/>
        <v>2137.3500871709825</v>
      </c>
      <c r="V42" s="34">
        <f t="shared" si="9"/>
        <v>308135717</v>
      </c>
      <c r="W42" s="57">
        <f t="shared" si="10"/>
        <v>13102.679636007993</v>
      </c>
    </row>
    <row r="43" spans="1:23" x14ac:dyDescent="0.2">
      <c r="A43" s="36">
        <v>41</v>
      </c>
      <c r="B43" s="23" t="s">
        <v>28</v>
      </c>
      <c r="C43" s="26">
        <v>1484</v>
      </c>
      <c r="D43" s="29">
        <v>12468073</v>
      </c>
      <c r="E43" s="29">
        <f t="shared" si="0"/>
        <v>8401.6664420485176</v>
      </c>
      <c r="F43" s="29">
        <v>5229128</v>
      </c>
      <c r="G43" s="29">
        <f t="shared" si="1"/>
        <v>3523.6711590296495</v>
      </c>
      <c r="H43" s="29">
        <v>1041413</v>
      </c>
      <c r="I43" s="29">
        <f t="shared" si="2"/>
        <v>701.76078167115907</v>
      </c>
      <c r="J43" s="29">
        <v>353268</v>
      </c>
      <c r="K43" s="29">
        <f t="shared" si="3"/>
        <v>238.05121293800539</v>
      </c>
      <c r="L43" s="29">
        <v>452534</v>
      </c>
      <c r="M43" s="29">
        <f t="shared" si="4"/>
        <v>304.94204851752022</v>
      </c>
      <c r="N43" s="29">
        <v>1741668</v>
      </c>
      <c r="O43" s="29">
        <f t="shared" si="5"/>
        <v>1173.6307277628032</v>
      </c>
      <c r="P43" s="29">
        <v>364281</v>
      </c>
      <c r="Q43" s="29">
        <f t="shared" si="6"/>
        <v>245.47237196765499</v>
      </c>
      <c r="R43" s="29">
        <v>1031910</v>
      </c>
      <c r="S43" s="29">
        <f t="shared" si="7"/>
        <v>695.35714285714289</v>
      </c>
      <c r="T43" s="29">
        <v>2486375</v>
      </c>
      <c r="U43" s="29">
        <f t="shared" si="8"/>
        <v>1675.4548517520216</v>
      </c>
      <c r="V43" s="32">
        <f t="shared" si="9"/>
        <v>25168650</v>
      </c>
      <c r="W43" s="55">
        <f t="shared" si="10"/>
        <v>16960.006738544475</v>
      </c>
    </row>
    <row r="44" spans="1:23" s="11" customFormat="1" x14ac:dyDescent="0.2">
      <c r="A44" s="37">
        <v>42</v>
      </c>
      <c r="B44" s="24" t="s">
        <v>29</v>
      </c>
      <c r="C44" s="27">
        <v>2986</v>
      </c>
      <c r="D44" s="30">
        <v>17826743</v>
      </c>
      <c r="E44" s="30">
        <f t="shared" si="0"/>
        <v>5970.1081714668453</v>
      </c>
      <c r="F44" s="30">
        <v>9013813</v>
      </c>
      <c r="G44" s="30">
        <f t="shared" si="1"/>
        <v>3018.6915606162088</v>
      </c>
      <c r="H44" s="30">
        <v>1062287</v>
      </c>
      <c r="I44" s="30">
        <f t="shared" si="2"/>
        <v>355.75586068318819</v>
      </c>
      <c r="J44" s="30">
        <v>1343988</v>
      </c>
      <c r="K44" s="30">
        <f t="shared" si="3"/>
        <v>450.09645010046887</v>
      </c>
      <c r="L44" s="30">
        <v>829284</v>
      </c>
      <c r="M44" s="30">
        <f t="shared" si="4"/>
        <v>277.72404554588076</v>
      </c>
      <c r="N44" s="30">
        <v>3312588</v>
      </c>
      <c r="O44" s="30">
        <f t="shared" si="5"/>
        <v>1109.3730743469525</v>
      </c>
      <c r="P44" s="30">
        <v>387327</v>
      </c>
      <c r="Q44" s="30">
        <f t="shared" si="6"/>
        <v>129.71433355659747</v>
      </c>
      <c r="R44" s="30">
        <v>2274180</v>
      </c>
      <c r="S44" s="30">
        <f t="shared" si="7"/>
        <v>761.61419959812463</v>
      </c>
      <c r="T44" s="30">
        <v>702639</v>
      </c>
      <c r="U44" s="30">
        <f t="shared" si="8"/>
        <v>235.31111855324849</v>
      </c>
      <c r="V44" s="33">
        <f t="shared" si="9"/>
        <v>36752849</v>
      </c>
      <c r="W44" s="56">
        <f t="shared" si="10"/>
        <v>12308.388814467515</v>
      </c>
    </row>
    <row r="45" spans="1:23" s="11" customFormat="1" x14ac:dyDescent="0.2">
      <c r="A45" s="37">
        <v>43</v>
      </c>
      <c r="B45" s="24" t="s">
        <v>30</v>
      </c>
      <c r="C45" s="27">
        <v>4402</v>
      </c>
      <c r="D45" s="30">
        <v>25006891</v>
      </c>
      <c r="E45" s="30">
        <f t="shared" si="0"/>
        <v>5680.8021353930035</v>
      </c>
      <c r="F45" s="30">
        <v>13090278</v>
      </c>
      <c r="G45" s="30">
        <f t="shared" si="1"/>
        <v>2973.7114947751024</v>
      </c>
      <c r="H45" s="30">
        <v>1900120</v>
      </c>
      <c r="I45" s="30">
        <f t="shared" si="2"/>
        <v>431.64925034075418</v>
      </c>
      <c r="J45" s="30">
        <v>4765745</v>
      </c>
      <c r="K45" s="30">
        <f t="shared" si="3"/>
        <v>1082.6317582916856</v>
      </c>
      <c r="L45" s="30">
        <v>1512863</v>
      </c>
      <c r="M45" s="30">
        <f t="shared" si="4"/>
        <v>343.67628350749658</v>
      </c>
      <c r="N45" s="30">
        <v>5903057</v>
      </c>
      <c r="O45" s="30">
        <f t="shared" si="5"/>
        <v>1340.9943207632894</v>
      </c>
      <c r="P45" s="30">
        <v>802997</v>
      </c>
      <c r="Q45" s="30">
        <f t="shared" si="6"/>
        <v>182.41640163562016</v>
      </c>
      <c r="R45" s="30">
        <v>4145014</v>
      </c>
      <c r="S45" s="30">
        <f t="shared" si="7"/>
        <v>941.62062698773286</v>
      </c>
      <c r="T45" s="30">
        <v>10060610</v>
      </c>
      <c r="U45" s="30">
        <f t="shared" si="8"/>
        <v>2285.463425715584</v>
      </c>
      <c r="V45" s="33">
        <f t="shared" si="9"/>
        <v>67187575</v>
      </c>
      <c r="W45" s="56">
        <f t="shared" si="10"/>
        <v>15262.965697410267</v>
      </c>
    </row>
    <row r="46" spans="1:23" s="11" customFormat="1" x14ac:dyDescent="0.2">
      <c r="A46" s="37">
        <v>44</v>
      </c>
      <c r="B46" s="24" t="s">
        <v>136</v>
      </c>
      <c r="C46" s="27">
        <v>7535</v>
      </c>
      <c r="D46" s="30">
        <v>40302752</v>
      </c>
      <c r="E46" s="30">
        <f t="shared" si="0"/>
        <v>5348.7394824153944</v>
      </c>
      <c r="F46" s="30">
        <v>22467830</v>
      </c>
      <c r="G46" s="30">
        <f t="shared" si="1"/>
        <v>2981.7956204379561</v>
      </c>
      <c r="H46" s="30">
        <v>3833958</v>
      </c>
      <c r="I46" s="30">
        <f t="shared" si="2"/>
        <v>508.81990710019909</v>
      </c>
      <c r="J46" s="30">
        <v>3221736</v>
      </c>
      <c r="K46" s="30">
        <f t="shared" si="3"/>
        <v>427.56947577969476</v>
      </c>
      <c r="L46" s="30">
        <v>2199789</v>
      </c>
      <c r="M46" s="30">
        <f t="shared" si="4"/>
        <v>291.94280026542799</v>
      </c>
      <c r="N46" s="30">
        <v>8947884</v>
      </c>
      <c r="O46" s="30">
        <f t="shared" si="5"/>
        <v>1187.509489051095</v>
      </c>
      <c r="P46" s="30">
        <v>0</v>
      </c>
      <c r="Q46" s="30">
        <f t="shared" si="6"/>
        <v>0</v>
      </c>
      <c r="R46" s="30">
        <v>2606370</v>
      </c>
      <c r="S46" s="30">
        <f t="shared" si="7"/>
        <v>345.90179163901792</v>
      </c>
      <c r="T46" s="30">
        <v>14389354</v>
      </c>
      <c r="U46" s="30">
        <f t="shared" si="8"/>
        <v>1909.6687458526874</v>
      </c>
      <c r="V46" s="33">
        <f t="shared" si="9"/>
        <v>97969673</v>
      </c>
      <c r="W46" s="56">
        <f t="shared" si="10"/>
        <v>13001.947312541473</v>
      </c>
    </row>
    <row r="47" spans="1:23" x14ac:dyDescent="0.2">
      <c r="A47" s="38">
        <v>45</v>
      </c>
      <c r="B47" s="25" t="s">
        <v>63</v>
      </c>
      <c r="C47" s="28">
        <v>9540</v>
      </c>
      <c r="D47" s="31">
        <v>85625586</v>
      </c>
      <c r="E47" s="31">
        <f t="shared" si="0"/>
        <v>8975.4283018867918</v>
      </c>
      <c r="F47" s="31">
        <v>47807284</v>
      </c>
      <c r="G47" s="31">
        <f t="shared" si="1"/>
        <v>5011.2457023060797</v>
      </c>
      <c r="H47" s="31">
        <v>5325542</v>
      </c>
      <c r="I47" s="31">
        <f t="shared" si="2"/>
        <v>558.23291404612155</v>
      </c>
      <c r="J47" s="31">
        <v>16690363</v>
      </c>
      <c r="K47" s="31">
        <f t="shared" si="3"/>
        <v>1749.5139412997903</v>
      </c>
      <c r="L47" s="31">
        <v>3614356</v>
      </c>
      <c r="M47" s="31">
        <f t="shared" si="4"/>
        <v>378.86331236897274</v>
      </c>
      <c r="N47" s="31">
        <v>9868533</v>
      </c>
      <c r="O47" s="31">
        <f t="shared" si="5"/>
        <v>1034.4374213836477</v>
      </c>
      <c r="P47" s="31">
        <v>6452277</v>
      </c>
      <c r="Q47" s="31">
        <f t="shared" si="6"/>
        <v>676.33930817610064</v>
      </c>
      <c r="R47" s="31">
        <v>14264461</v>
      </c>
      <c r="S47" s="31">
        <f t="shared" si="7"/>
        <v>1495.2265199161425</v>
      </c>
      <c r="T47" s="31">
        <v>6399192</v>
      </c>
      <c r="U47" s="31">
        <f t="shared" si="8"/>
        <v>670.77484276729558</v>
      </c>
      <c r="V47" s="34">
        <f t="shared" si="9"/>
        <v>196047594</v>
      </c>
      <c r="W47" s="57">
        <f t="shared" si="10"/>
        <v>20550.062264150944</v>
      </c>
    </row>
    <row r="48" spans="1:23" x14ac:dyDescent="0.2">
      <c r="A48" s="36">
        <v>46</v>
      </c>
      <c r="B48" s="23" t="s">
        <v>31</v>
      </c>
      <c r="C48" s="26">
        <v>1220</v>
      </c>
      <c r="D48" s="29">
        <v>6404502</v>
      </c>
      <c r="E48" s="29">
        <f t="shared" si="0"/>
        <v>5249.5918032786885</v>
      </c>
      <c r="F48" s="29">
        <v>3085211</v>
      </c>
      <c r="G48" s="29">
        <f t="shared" si="1"/>
        <v>2528.8614754098362</v>
      </c>
      <c r="H48" s="29">
        <v>1046927</v>
      </c>
      <c r="I48" s="29">
        <f t="shared" si="2"/>
        <v>858.13688524590168</v>
      </c>
      <c r="J48" s="29">
        <v>1636864</v>
      </c>
      <c r="K48" s="29">
        <f t="shared" si="3"/>
        <v>1341.6918032786884</v>
      </c>
      <c r="L48" s="29">
        <v>491774</v>
      </c>
      <c r="M48" s="29">
        <f t="shared" si="4"/>
        <v>403.09344262295082</v>
      </c>
      <c r="N48" s="29">
        <v>1418675</v>
      </c>
      <c r="O48" s="29">
        <f t="shared" si="5"/>
        <v>1162.8483606557377</v>
      </c>
      <c r="P48" s="29">
        <v>57690</v>
      </c>
      <c r="Q48" s="29">
        <f t="shared" si="6"/>
        <v>47.286885245901637</v>
      </c>
      <c r="R48" s="29">
        <v>1069181</v>
      </c>
      <c r="S48" s="29">
        <f t="shared" si="7"/>
        <v>876.37786885245896</v>
      </c>
      <c r="T48" s="29">
        <v>1218077</v>
      </c>
      <c r="U48" s="29">
        <f t="shared" si="8"/>
        <v>998.42377049180323</v>
      </c>
      <c r="V48" s="32">
        <f t="shared" si="9"/>
        <v>16428901</v>
      </c>
      <c r="W48" s="55">
        <f t="shared" si="10"/>
        <v>13466.312295081967</v>
      </c>
    </row>
    <row r="49" spans="1:23" s="11" customFormat="1" x14ac:dyDescent="0.2">
      <c r="A49" s="37">
        <v>47</v>
      </c>
      <c r="B49" s="24" t="s">
        <v>32</v>
      </c>
      <c r="C49" s="27">
        <v>3762</v>
      </c>
      <c r="D49" s="30">
        <v>31192366</v>
      </c>
      <c r="E49" s="30">
        <f t="shared" si="0"/>
        <v>8291.4316852737902</v>
      </c>
      <c r="F49" s="30">
        <v>11970234</v>
      </c>
      <c r="G49" s="30">
        <f t="shared" si="1"/>
        <v>3181.8803827751194</v>
      </c>
      <c r="H49" s="30">
        <v>6211235</v>
      </c>
      <c r="I49" s="30">
        <f t="shared" si="2"/>
        <v>1651.0459861775651</v>
      </c>
      <c r="J49" s="30">
        <v>23400502</v>
      </c>
      <c r="K49" s="30">
        <f t="shared" si="3"/>
        <v>6220.2291334396596</v>
      </c>
      <c r="L49" s="30">
        <v>1211634</v>
      </c>
      <c r="M49" s="30">
        <f t="shared" si="4"/>
        <v>322.0717703349282</v>
      </c>
      <c r="N49" s="30">
        <v>6673554</v>
      </c>
      <c r="O49" s="30">
        <f t="shared" si="5"/>
        <v>1773.9377990430621</v>
      </c>
      <c r="P49" s="30">
        <v>280983</v>
      </c>
      <c r="Q49" s="30">
        <f t="shared" si="6"/>
        <v>74.689792663476879</v>
      </c>
      <c r="R49" s="30">
        <v>7016292</v>
      </c>
      <c r="S49" s="30">
        <f t="shared" si="7"/>
        <v>1865.0430622009569</v>
      </c>
      <c r="T49" s="30">
        <v>1005043</v>
      </c>
      <c r="U49" s="30">
        <f t="shared" si="8"/>
        <v>267.15656565656565</v>
      </c>
      <c r="V49" s="33">
        <f t="shared" si="9"/>
        <v>88961843</v>
      </c>
      <c r="W49" s="56">
        <f t="shared" si="10"/>
        <v>23647.486177565126</v>
      </c>
    </row>
    <row r="50" spans="1:23" s="11" customFormat="1" x14ac:dyDescent="0.2">
      <c r="A50" s="37">
        <v>48</v>
      </c>
      <c r="B50" s="24" t="s">
        <v>173</v>
      </c>
      <c r="C50" s="27">
        <v>5981</v>
      </c>
      <c r="D50" s="30">
        <v>39487483</v>
      </c>
      <c r="E50" s="30">
        <f t="shared" si="0"/>
        <v>6602.1539876274874</v>
      </c>
      <c r="F50" s="30">
        <v>20153700</v>
      </c>
      <c r="G50" s="30">
        <f t="shared" si="1"/>
        <v>3369.6204648052167</v>
      </c>
      <c r="H50" s="30">
        <v>2315073</v>
      </c>
      <c r="I50" s="30">
        <f t="shared" si="2"/>
        <v>387.07122554756728</v>
      </c>
      <c r="J50" s="30">
        <v>935201</v>
      </c>
      <c r="K50" s="30">
        <f t="shared" si="3"/>
        <v>156.36197960207323</v>
      </c>
      <c r="L50" s="30">
        <v>2526374</v>
      </c>
      <c r="M50" s="30">
        <f t="shared" si="4"/>
        <v>422.39993312155156</v>
      </c>
      <c r="N50" s="30">
        <v>6263414</v>
      </c>
      <c r="O50" s="30">
        <f t="shared" si="5"/>
        <v>1047.2185253302123</v>
      </c>
      <c r="P50" s="30">
        <v>17834139</v>
      </c>
      <c r="Q50" s="30">
        <f t="shared" si="6"/>
        <v>2981.7988630663767</v>
      </c>
      <c r="R50" s="30">
        <v>6442035</v>
      </c>
      <c r="S50" s="30">
        <f t="shared" si="7"/>
        <v>1077.0832636682828</v>
      </c>
      <c r="T50" s="30">
        <v>3687496</v>
      </c>
      <c r="U50" s="30">
        <f t="shared" si="8"/>
        <v>616.53502758735999</v>
      </c>
      <c r="V50" s="33">
        <f t="shared" si="9"/>
        <v>99644915</v>
      </c>
      <c r="W50" s="56">
        <f t="shared" si="10"/>
        <v>16660.243270356128</v>
      </c>
    </row>
    <row r="51" spans="1:23" s="11" customFormat="1" x14ac:dyDescent="0.2">
      <c r="A51" s="37">
        <v>49</v>
      </c>
      <c r="B51" s="24" t="s">
        <v>170</v>
      </c>
      <c r="C51" s="27">
        <v>13886</v>
      </c>
      <c r="D51" s="30">
        <v>73405892</v>
      </c>
      <c r="E51" s="30">
        <f t="shared" si="0"/>
        <v>5286.3237793461039</v>
      </c>
      <c r="F51" s="30">
        <v>42905049</v>
      </c>
      <c r="G51" s="30">
        <f t="shared" si="1"/>
        <v>3089.8062076911997</v>
      </c>
      <c r="H51" s="30">
        <v>3292480</v>
      </c>
      <c r="I51" s="30">
        <f t="shared" si="2"/>
        <v>237.10787843871526</v>
      </c>
      <c r="J51" s="30">
        <v>6301063</v>
      </c>
      <c r="K51" s="30">
        <f t="shared" si="3"/>
        <v>453.77092035143312</v>
      </c>
      <c r="L51" s="30">
        <v>2784333</v>
      </c>
      <c r="M51" s="30">
        <f t="shared" si="4"/>
        <v>200.51368284603197</v>
      </c>
      <c r="N51" s="30">
        <v>10222406</v>
      </c>
      <c r="O51" s="30">
        <f t="shared" si="5"/>
        <v>736.16635460175712</v>
      </c>
      <c r="P51" s="30">
        <v>443640</v>
      </c>
      <c r="Q51" s="30">
        <f t="shared" si="6"/>
        <v>31.948725334869653</v>
      </c>
      <c r="R51" s="30">
        <v>1167310</v>
      </c>
      <c r="S51" s="30">
        <f t="shared" si="7"/>
        <v>84.063805271496477</v>
      </c>
      <c r="T51" s="30">
        <v>14700839</v>
      </c>
      <c r="U51" s="30">
        <f t="shared" si="8"/>
        <v>1058.680613567622</v>
      </c>
      <c r="V51" s="33">
        <f t="shared" si="9"/>
        <v>155223012</v>
      </c>
      <c r="W51" s="56">
        <f t="shared" si="10"/>
        <v>11178.38196744923</v>
      </c>
    </row>
    <row r="52" spans="1:23" x14ac:dyDescent="0.2">
      <c r="A52" s="38">
        <v>50</v>
      </c>
      <c r="B52" s="25" t="s">
        <v>33</v>
      </c>
      <c r="C52" s="28">
        <v>8159</v>
      </c>
      <c r="D52" s="31">
        <v>44638027</v>
      </c>
      <c r="E52" s="31">
        <f t="shared" si="0"/>
        <v>5471.0169138374804</v>
      </c>
      <c r="F52" s="31">
        <v>19316116</v>
      </c>
      <c r="G52" s="31">
        <f t="shared" si="1"/>
        <v>2367.4612084814316</v>
      </c>
      <c r="H52" s="31">
        <v>5035870</v>
      </c>
      <c r="I52" s="31">
        <f t="shared" si="2"/>
        <v>617.21657065816885</v>
      </c>
      <c r="J52" s="31">
        <v>10832073</v>
      </c>
      <c r="K52" s="31">
        <f t="shared" si="3"/>
        <v>1327.6226253217305</v>
      </c>
      <c r="L52" s="31">
        <v>1514359</v>
      </c>
      <c r="M52" s="31">
        <f t="shared" si="4"/>
        <v>185.60595661232995</v>
      </c>
      <c r="N52" s="31">
        <v>6425685</v>
      </c>
      <c r="O52" s="31">
        <f t="shared" si="5"/>
        <v>787.55791150876337</v>
      </c>
      <c r="P52" s="31">
        <v>4483851</v>
      </c>
      <c r="Q52" s="31">
        <f t="shared" si="6"/>
        <v>549.55889202108096</v>
      </c>
      <c r="R52" s="31">
        <v>8207649</v>
      </c>
      <c r="S52" s="31">
        <f t="shared" si="7"/>
        <v>1005.9626179678883</v>
      </c>
      <c r="T52" s="31">
        <v>16769337</v>
      </c>
      <c r="U52" s="31">
        <f t="shared" si="8"/>
        <v>2055.3176859909304</v>
      </c>
      <c r="V52" s="34">
        <f t="shared" si="9"/>
        <v>117222967</v>
      </c>
      <c r="W52" s="57">
        <f t="shared" si="10"/>
        <v>14367.320382399805</v>
      </c>
    </row>
    <row r="53" spans="1:23" x14ac:dyDescent="0.2">
      <c r="A53" s="36">
        <v>51</v>
      </c>
      <c r="B53" s="23" t="s">
        <v>34</v>
      </c>
      <c r="C53" s="26">
        <v>8707</v>
      </c>
      <c r="D53" s="29">
        <v>53601789</v>
      </c>
      <c r="E53" s="29">
        <f t="shared" si="0"/>
        <v>6156.1719306305267</v>
      </c>
      <c r="F53" s="29">
        <v>22839564</v>
      </c>
      <c r="G53" s="29">
        <f t="shared" si="1"/>
        <v>2623.1266796830137</v>
      </c>
      <c r="H53" s="29">
        <v>1967859</v>
      </c>
      <c r="I53" s="29">
        <f t="shared" si="2"/>
        <v>226.00884345928563</v>
      </c>
      <c r="J53" s="29">
        <v>14446211</v>
      </c>
      <c r="K53" s="29">
        <f t="shared" si="3"/>
        <v>1659.1490754565293</v>
      </c>
      <c r="L53" s="29">
        <v>3048225</v>
      </c>
      <c r="M53" s="29">
        <f t="shared" si="4"/>
        <v>350.08900884345928</v>
      </c>
      <c r="N53" s="29">
        <v>8022548</v>
      </c>
      <c r="O53" s="29">
        <f t="shared" si="5"/>
        <v>921.39060526013554</v>
      </c>
      <c r="P53" s="29">
        <v>555041</v>
      </c>
      <c r="Q53" s="29">
        <f t="shared" si="6"/>
        <v>63.746525783852071</v>
      </c>
      <c r="R53" s="29">
        <v>3606275</v>
      </c>
      <c r="S53" s="29">
        <f t="shared" si="7"/>
        <v>414.18111864017459</v>
      </c>
      <c r="T53" s="29">
        <v>1474853</v>
      </c>
      <c r="U53" s="29">
        <f t="shared" si="8"/>
        <v>169.38704490639716</v>
      </c>
      <c r="V53" s="32">
        <f t="shared" si="9"/>
        <v>109562365</v>
      </c>
      <c r="W53" s="55">
        <f t="shared" si="10"/>
        <v>12583.250832663374</v>
      </c>
    </row>
    <row r="54" spans="1:23" s="11" customFormat="1" x14ac:dyDescent="0.2">
      <c r="A54" s="37">
        <v>52</v>
      </c>
      <c r="B54" s="24" t="s">
        <v>160</v>
      </c>
      <c r="C54" s="27">
        <v>38270</v>
      </c>
      <c r="D54" s="30">
        <v>254532672</v>
      </c>
      <c r="E54" s="30">
        <f t="shared" si="0"/>
        <v>6650.9713091194144</v>
      </c>
      <c r="F54" s="30">
        <v>141514989</v>
      </c>
      <c r="G54" s="30">
        <f t="shared" si="1"/>
        <v>3697.804781813431</v>
      </c>
      <c r="H54" s="30">
        <v>9148016</v>
      </c>
      <c r="I54" s="30">
        <f t="shared" si="2"/>
        <v>239.03882937026393</v>
      </c>
      <c r="J54" s="30">
        <v>51415000</v>
      </c>
      <c r="K54" s="30">
        <f t="shared" si="3"/>
        <v>1343.4805330546119</v>
      </c>
      <c r="L54" s="30">
        <v>15691684</v>
      </c>
      <c r="M54" s="30">
        <f t="shared" si="4"/>
        <v>410.02571204598905</v>
      </c>
      <c r="N54" s="30">
        <v>22529830</v>
      </c>
      <c r="O54" s="30">
        <f t="shared" si="5"/>
        <v>588.70734256597859</v>
      </c>
      <c r="P54" s="30">
        <v>1738444</v>
      </c>
      <c r="Q54" s="30">
        <f t="shared" si="6"/>
        <v>45.4257643062451</v>
      </c>
      <c r="R54" s="30">
        <v>31716274</v>
      </c>
      <c r="S54" s="30">
        <f t="shared" si="7"/>
        <v>828.75030049647239</v>
      </c>
      <c r="T54" s="30">
        <v>19419405</v>
      </c>
      <c r="U54" s="30">
        <f t="shared" si="8"/>
        <v>507.43153906454143</v>
      </c>
      <c r="V54" s="33">
        <f t="shared" si="9"/>
        <v>547706314</v>
      </c>
      <c r="W54" s="56">
        <f t="shared" si="10"/>
        <v>14311.636111836948</v>
      </c>
    </row>
    <row r="55" spans="1:23" s="11" customFormat="1" x14ac:dyDescent="0.2">
      <c r="A55" s="37">
        <v>53</v>
      </c>
      <c r="B55" s="24" t="s">
        <v>163</v>
      </c>
      <c r="C55" s="27">
        <v>19374</v>
      </c>
      <c r="D55" s="30">
        <v>105550873</v>
      </c>
      <c r="E55" s="30">
        <f t="shared" si="0"/>
        <v>5448.0681841643436</v>
      </c>
      <c r="F55" s="30">
        <v>51882720</v>
      </c>
      <c r="G55" s="30">
        <f t="shared" si="1"/>
        <v>2677.9560235366985</v>
      </c>
      <c r="H55" s="30">
        <v>3505181</v>
      </c>
      <c r="I55" s="30">
        <f t="shared" si="2"/>
        <v>180.92190564674306</v>
      </c>
      <c r="J55" s="30">
        <v>10852375</v>
      </c>
      <c r="K55" s="30">
        <f t="shared" si="3"/>
        <v>560.15149168989365</v>
      </c>
      <c r="L55" s="30">
        <v>3858036</v>
      </c>
      <c r="M55" s="30">
        <f t="shared" si="4"/>
        <v>199.13471663053576</v>
      </c>
      <c r="N55" s="30">
        <v>16776370</v>
      </c>
      <c r="O55" s="30">
        <f t="shared" si="5"/>
        <v>865.92185403117583</v>
      </c>
      <c r="P55" s="30">
        <v>3138202</v>
      </c>
      <c r="Q55" s="30">
        <f t="shared" si="6"/>
        <v>161.98007639103955</v>
      </c>
      <c r="R55" s="30">
        <v>1789892</v>
      </c>
      <c r="S55" s="30">
        <f t="shared" si="7"/>
        <v>92.386290905337049</v>
      </c>
      <c r="T55" s="30">
        <v>6208734</v>
      </c>
      <c r="U55" s="30">
        <f t="shared" si="8"/>
        <v>320.46732734592752</v>
      </c>
      <c r="V55" s="33">
        <f t="shared" si="9"/>
        <v>203562383</v>
      </c>
      <c r="W55" s="56">
        <f t="shared" si="10"/>
        <v>10506.987870341694</v>
      </c>
    </row>
    <row r="56" spans="1:23" s="11" customFormat="1" x14ac:dyDescent="0.2">
      <c r="A56" s="37">
        <v>54</v>
      </c>
      <c r="B56" s="24" t="s">
        <v>35</v>
      </c>
      <c r="C56" s="27">
        <v>592</v>
      </c>
      <c r="D56" s="30">
        <v>4002377</v>
      </c>
      <c r="E56" s="30">
        <f t="shared" si="0"/>
        <v>6760.7719594594591</v>
      </c>
      <c r="F56" s="30">
        <v>2560616</v>
      </c>
      <c r="G56" s="30">
        <f t="shared" si="1"/>
        <v>4325.364864864865</v>
      </c>
      <c r="H56" s="30">
        <v>500318</v>
      </c>
      <c r="I56" s="30">
        <f t="shared" si="2"/>
        <v>845.13175675675677</v>
      </c>
      <c r="J56" s="30">
        <v>405561</v>
      </c>
      <c r="K56" s="30">
        <f t="shared" si="3"/>
        <v>685.06925675675677</v>
      </c>
      <c r="L56" s="30">
        <v>246613</v>
      </c>
      <c r="M56" s="30">
        <f t="shared" si="4"/>
        <v>416.57601351351349</v>
      </c>
      <c r="N56" s="30">
        <v>1029994</v>
      </c>
      <c r="O56" s="30">
        <f t="shared" si="5"/>
        <v>1739.8547297297298</v>
      </c>
      <c r="P56" s="30">
        <v>56531</v>
      </c>
      <c r="Q56" s="30">
        <f t="shared" si="6"/>
        <v>95.491554054054049</v>
      </c>
      <c r="R56" s="30">
        <v>121364</v>
      </c>
      <c r="S56" s="30">
        <f t="shared" si="7"/>
        <v>205.00675675675674</v>
      </c>
      <c r="T56" s="30">
        <v>214750</v>
      </c>
      <c r="U56" s="30">
        <f t="shared" si="8"/>
        <v>362.75337837837839</v>
      </c>
      <c r="V56" s="33">
        <f t="shared" si="9"/>
        <v>9138124</v>
      </c>
      <c r="W56" s="56">
        <f t="shared" si="10"/>
        <v>15436.02027027027</v>
      </c>
    </row>
    <row r="57" spans="1:23" x14ac:dyDescent="0.2">
      <c r="A57" s="38">
        <v>55</v>
      </c>
      <c r="B57" s="25" t="s">
        <v>64</v>
      </c>
      <c r="C57" s="28">
        <v>17917</v>
      </c>
      <c r="D57" s="31">
        <v>96442356</v>
      </c>
      <c r="E57" s="31">
        <f t="shared" si="0"/>
        <v>5382.729028297148</v>
      </c>
      <c r="F57" s="31">
        <v>58267527</v>
      </c>
      <c r="G57" s="31">
        <f t="shared" si="1"/>
        <v>3252.0805380365018</v>
      </c>
      <c r="H57" s="31">
        <v>3329781</v>
      </c>
      <c r="I57" s="31">
        <f t="shared" si="2"/>
        <v>185.8447842830831</v>
      </c>
      <c r="J57" s="31">
        <v>10230141</v>
      </c>
      <c r="K57" s="31">
        <f t="shared" si="3"/>
        <v>570.97399118155943</v>
      </c>
      <c r="L57" s="31">
        <v>3961724</v>
      </c>
      <c r="M57" s="31">
        <f t="shared" si="4"/>
        <v>221.11536529552939</v>
      </c>
      <c r="N57" s="31">
        <v>11651041</v>
      </c>
      <c r="O57" s="31">
        <f t="shared" si="5"/>
        <v>650.2785622593068</v>
      </c>
      <c r="P57" s="31">
        <v>381846</v>
      </c>
      <c r="Q57" s="31">
        <f t="shared" si="6"/>
        <v>21.311938382541719</v>
      </c>
      <c r="R57" s="31">
        <v>1060039</v>
      </c>
      <c r="S57" s="31">
        <f t="shared" si="7"/>
        <v>59.163866718758719</v>
      </c>
      <c r="T57" s="31">
        <v>23601498</v>
      </c>
      <c r="U57" s="31">
        <f t="shared" si="8"/>
        <v>1317.268404308757</v>
      </c>
      <c r="V57" s="34">
        <f t="shared" si="9"/>
        <v>208925953</v>
      </c>
      <c r="W57" s="57">
        <f t="shared" si="10"/>
        <v>11660.766478763186</v>
      </c>
    </row>
    <row r="58" spans="1:23" x14ac:dyDescent="0.2">
      <c r="A58" s="36">
        <v>56</v>
      </c>
      <c r="B58" s="23" t="s">
        <v>36</v>
      </c>
      <c r="C58" s="26">
        <v>2113</v>
      </c>
      <c r="D58" s="29">
        <v>13988239</v>
      </c>
      <c r="E58" s="29">
        <f t="shared" si="0"/>
        <v>6620.0847136772363</v>
      </c>
      <c r="F58" s="29">
        <v>7289406</v>
      </c>
      <c r="G58" s="29">
        <f t="shared" si="1"/>
        <v>3449.7898722195928</v>
      </c>
      <c r="H58" s="29">
        <v>2054898</v>
      </c>
      <c r="I58" s="29">
        <f t="shared" si="2"/>
        <v>972.50260293421672</v>
      </c>
      <c r="J58" s="29">
        <v>20120360</v>
      </c>
      <c r="K58" s="29">
        <f t="shared" si="3"/>
        <v>9522.1769995267387</v>
      </c>
      <c r="L58" s="29">
        <v>954806</v>
      </c>
      <c r="M58" s="29">
        <f t="shared" si="4"/>
        <v>451.87221959299575</v>
      </c>
      <c r="N58" s="29">
        <v>2320477</v>
      </c>
      <c r="O58" s="29">
        <f t="shared" si="5"/>
        <v>1098.190724088973</v>
      </c>
      <c r="P58" s="29">
        <v>483711</v>
      </c>
      <c r="Q58" s="29">
        <f t="shared" si="6"/>
        <v>228.92143871273072</v>
      </c>
      <c r="R58" s="29">
        <v>1810198</v>
      </c>
      <c r="S58" s="29">
        <f t="shared" si="7"/>
        <v>856.69569332702315</v>
      </c>
      <c r="T58" s="29">
        <v>12513872</v>
      </c>
      <c r="U58" s="29">
        <f t="shared" si="8"/>
        <v>5922.324656885944</v>
      </c>
      <c r="V58" s="32">
        <f t="shared" si="9"/>
        <v>61535967</v>
      </c>
      <c r="W58" s="55">
        <f t="shared" si="10"/>
        <v>29122.558920965454</v>
      </c>
    </row>
    <row r="59" spans="1:23" s="11" customFormat="1" x14ac:dyDescent="0.2">
      <c r="A59" s="37">
        <v>57</v>
      </c>
      <c r="B59" s="24" t="s">
        <v>65</v>
      </c>
      <c r="C59" s="27">
        <v>9620</v>
      </c>
      <c r="D59" s="30">
        <v>52177158</v>
      </c>
      <c r="E59" s="30">
        <f t="shared" si="0"/>
        <v>5423.8209979209978</v>
      </c>
      <c r="F59" s="30">
        <v>24510970</v>
      </c>
      <c r="G59" s="30">
        <f t="shared" si="1"/>
        <v>2547.9178794178792</v>
      </c>
      <c r="H59" s="30">
        <v>2038167</v>
      </c>
      <c r="I59" s="30">
        <f t="shared" si="2"/>
        <v>211.86767151767151</v>
      </c>
      <c r="J59" s="30">
        <v>3088485</v>
      </c>
      <c r="K59" s="30">
        <f t="shared" si="3"/>
        <v>321.04833679833678</v>
      </c>
      <c r="L59" s="30">
        <v>2953280</v>
      </c>
      <c r="M59" s="30">
        <f t="shared" si="4"/>
        <v>306.99376299376297</v>
      </c>
      <c r="N59" s="30">
        <v>7822052</v>
      </c>
      <c r="O59" s="30">
        <f t="shared" si="5"/>
        <v>813.10311850311848</v>
      </c>
      <c r="P59" s="30">
        <v>1125933</v>
      </c>
      <c r="Q59" s="30">
        <f t="shared" si="6"/>
        <v>117.04085239085239</v>
      </c>
      <c r="R59" s="30">
        <v>1604395</v>
      </c>
      <c r="S59" s="30">
        <f t="shared" si="7"/>
        <v>166.77702702702703</v>
      </c>
      <c r="T59" s="30">
        <v>12147740</v>
      </c>
      <c r="U59" s="30">
        <f t="shared" si="8"/>
        <v>1262.7588357588359</v>
      </c>
      <c r="V59" s="33">
        <f t="shared" si="9"/>
        <v>107468180</v>
      </c>
      <c r="W59" s="56">
        <f t="shared" si="10"/>
        <v>11171.328482328483</v>
      </c>
    </row>
    <row r="60" spans="1:23" s="11" customFormat="1" x14ac:dyDescent="0.2">
      <c r="A60" s="37">
        <v>58</v>
      </c>
      <c r="B60" s="24" t="s">
        <v>37</v>
      </c>
      <c r="C60" s="27">
        <v>8882</v>
      </c>
      <c r="D60" s="30">
        <v>51182668</v>
      </c>
      <c r="E60" s="30">
        <f t="shared" si="0"/>
        <v>5762.5160999774826</v>
      </c>
      <c r="F60" s="30">
        <v>25507793</v>
      </c>
      <c r="G60" s="30">
        <f t="shared" si="1"/>
        <v>2871.8523981085341</v>
      </c>
      <c r="H60" s="30">
        <v>3384951</v>
      </c>
      <c r="I60" s="30">
        <f t="shared" si="2"/>
        <v>381.10234181490654</v>
      </c>
      <c r="J60" s="30">
        <v>2143773</v>
      </c>
      <c r="K60" s="30">
        <f t="shared" si="3"/>
        <v>241.36151767619904</v>
      </c>
      <c r="L60" s="30">
        <v>2171727</v>
      </c>
      <c r="M60" s="30">
        <f t="shared" si="4"/>
        <v>244.50878180589956</v>
      </c>
      <c r="N60" s="30">
        <v>9247875</v>
      </c>
      <c r="O60" s="30">
        <f t="shared" si="5"/>
        <v>1041.1928619680252</v>
      </c>
      <c r="P60" s="30">
        <v>678551</v>
      </c>
      <c r="Q60" s="30">
        <f t="shared" si="6"/>
        <v>76.396194550776855</v>
      </c>
      <c r="R60" s="30">
        <v>4493030</v>
      </c>
      <c r="S60" s="30">
        <f t="shared" si="7"/>
        <v>505.85791488403515</v>
      </c>
      <c r="T60" s="30">
        <v>29087444</v>
      </c>
      <c r="U60" s="30">
        <f t="shared" si="8"/>
        <v>3274.8754784958342</v>
      </c>
      <c r="V60" s="33">
        <f t="shared" si="9"/>
        <v>127897812</v>
      </c>
      <c r="W60" s="56">
        <f t="shared" si="10"/>
        <v>14399.663589281694</v>
      </c>
    </row>
    <row r="61" spans="1:23" s="11" customFormat="1" x14ac:dyDescent="0.2">
      <c r="A61" s="37">
        <v>59</v>
      </c>
      <c r="B61" s="24" t="s">
        <v>38</v>
      </c>
      <c r="C61" s="27">
        <v>5261</v>
      </c>
      <c r="D61" s="30">
        <v>27412661</v>
      </c>
      <c r="E61" s="30">
        <f t="shared" si="0"/>
        <v>5210.541912183995</v>
      </c>
      <c r="F61" s="30">
        <v>15481574</v>
      </c>
      <c r="G61" s="30">
        <f t="shared" si="1"/>
        <v>2942.705569283406</v>
      </c>
      <c r="H61" s="30">
        <v>891021</v>
      </c>
      <c r="I61" s="30">
        <f t="shared" si="2"/>
        <v>169.36342900589241</v>
      </c>
      <c r="J61" s="30">
        <v>1439084</v>
      </c>
      <c r="K61" s="30">
        <f t="shared" si="3"/>
        <v>273.53811062535641</v>
      </c>
      <c r="L61" s="30">
        <v>2843065</v>
      </c>
      <c r="M61" s="30">
        <f t="shared" si="4"/>
        <v>540.4039156053982</v>
      </c>
      <c r="N61" s="30">
        <v>4466400</v>
      </c>
      <c r="O61" s="30">
        <f t="shared" si="5"/>
        <v>848.96407527086103</v>
      </c>
      <c r="P61" s="30">
        <v>134562</v>
      </c>
      <c r="Q61" s="30">
        <f t="shared" si="6"/>
        <v>25.577266679338528</v>
      </c>
      <c r="R61" s="30">
        <v>1791779</v>
      </c>
      <c r="S61" s="30">
        <f t="shared" si="7"/>
        <v>340.57764683520242</v>
      </c>
      <c r="T61" s="30">
        <v>672319</v>
      </c>
      <c r="U61" s="30">
        <f t="shared" si="8"/>
        <v>127.79300513210416</v>
      </c>
      <c r="V61" s="33">
        <f t="shared" si="9"/>
        <v>55132465</v>
      </c>
      <c r="W61" s="56">
        <f t="shared" si="10"/>
        <v>10479.464930621554</v>
      </c>
    </row>
    <row r="62" spans="1:23" x14ac:dyDescent="0.2">
      <c r="A62" s="38">
        <v>60</v>
      </c>
      <c r="B62" s="25" t="s">
        <v>39</v>
      </c>
      <c r="C62" s="28">
        <v>6306</v>
      </c>
      <c r="D62" s="31">
        <v>32618319</v>
      </c>
      <c r="E62" s="31">
        <f t="shared" si="0"/>
        <v>5172.5846812559466</v>
      </c>
      <c r="F62" s="31">
        <v>17246903</v>
      </c>
      <c r="G62" s="31">
        <f t="shared" si="1"/>
        <v>2734.9988899460832</v>
      </c>
      <c r="H62" s="31">
        <v>2248539</v>
      </c>
      <c r="I62" s="31">
        <f t="shared" si="2"/>
        <v>356.57136060894385</v>
      </c>
      <c r="J62" s="31">
        <v>7762294</v>
      </c>
      <c r="K62" s="31">
        <f t="shared" si="3"/>
        <v>1230.9378369806534</v>
      </c>
      <c r="L62" s="31">
        <v>1350583</v>
      </c>
      <c r="M62" s="31">
        <f t="shared" si="4"/>
        <v>214.174278464954</v>
      </c>
      <c r="N62" s="31">
        <v>6227128</v>
      </c>
      <c r="O62" s="31">
        <f t="shared" si="5"/>
        <v>987.49254678084367</v>
      </c>
      <c r="P62" s="31">
        <v>358890</v>
      </c>
      <c r="Q62" s="31">
        <f t="shared" si="6"/>
        <v>56.91246431969553</v>
      </c>
      <c r="R62" s="31">
        <v>7245848</v>
      </c>
      <c r="S62" s="31">
        <f t="shared" si="7"/>
        <v>1149.0402790992705</v>
      </c>
      <c r="T62" s="31">
        <v>2439306</v>
      </c>
      <c r="U62" s="31">
        <f t="shared" si="8"/>
        <v>386.82302568981925</v>
      </c>
      <c r="V62" s="34">
        <f t="shared" si="9"/>
        <v>77497810</v>
      </c>
      <c r="W62" s="57">
        <f t="shared" si="10"/>
        <v>12289.535363146209</v>
      </c>
    </row>
    <row r="63" spans="1:23" x14ac:dyDescent="0.2">
      <c r="A63" s="36">
        <v>61</v>
      </c>
      <c r="B63" s="23" t="s">
        <v>40</v>
      </c>
      <c r="C63" s="26">
        <v>3886</v>
      </c>
      <c r="D63" s="29">
        <v>27911625</v>
      </c>
      <c r="E63" s="29">
        <f t="shared" si="0"/>
        <v>7182.6106536284096</v>
      </c>
      <c r="F63" s="29">
        <v>12822388</v>
      </c>
      <c r="G63" s="29">
        <f t="shared" si="1"/>
        <v>3299.6366443643851</v>
      </c>
      <c r="H63" s="29">
        <v>2685778</v>
      </c>
      <c r="I63" s="29">
        <f t="shared" si="2"/>
        <v>691.14204837879572</v>
      </c>
      <c r="J63" s="29">
        <v>1022684</v>
      </c>
      <c r="K63" s="29">
        <f t="shared" si="3"/>
        <v>263.17138445702523</v>
      </c>
      <c r="L63" s="29">
        <v>3845464</v>
      </c>
      <c r="M63" s="29">
        <f t="shared" si="4"/>
        <v>989.56870818322182</v>
      </c>
      <c r="N63" s="29">
        <v>3647428</v>
      </c>
      <c r="O63" s="29">
        <f t="shared" si="5"/>
        <v>938.60730828615544</v>
      </c>
      <c r="P63" s="29">
        <v>117784</v>
      </c>
      <c r="Q63" s="29">
        <f t="shared" si="6"/>
        <v>30.309830159547094</v>
      </c>
      <c r="R63" s="29">
        <v>445540</v>
      </c>
      <c r="S63" s="29">
        <f t="shared" si="7"/>
        <v>114.65259907359753</v>
      </c>
      <c r="T63" s="29">
        <v>6150584</v>
      </c>
      <c r="U63" s="29">
        <f t="shared" si="8"/>
        <v>1582.7545033453423</v>
      </c>
      <c r="V63" s="32">
        <f t="shared" si="9"/>
        <v>58649275</v>
      </c>
      <c r="W63" s="55">
        <f t="shared" si="10"/>
        <v>15092.45367987648</v>
      </c>
    </row>
    <row r="64" spans="1:23" s="11" customFormat="1" x14ac:dyDescent="0.2">
      <c r="A64" s="37">
        <v>62</v>
      </c>
      <c r="B64" s="24" t="s">
        <v>41</v>
      </c>
      <c r="C64" s="27">
        <v>2101</v>
      </c>
      <c r="D64" s="30">
        <v>11354967</v>
      </c>
      <c r="E64" s="30">
        <f t="shared" si="0"/>
        <v>5404.5535459305092</v>
      </c>
      <c r="F64" s="30">
        <v>6283061</v>
      </c>
      <c r="G64" s="30">
        <f t="shared" si="1"/>
        <v>2990.5097572584482</v>
      </c>
      <c r="H64" s="30">
        <v>282828</v>
      </c>
      <c r="I64" s="30">
        <f t="shared" si="2"/>
        <v>134.61589719181342</v>
      </c>
      <c r="J64" s="30">
        <v>908822</v>
      </c>
      <c r="K64" s="30">
        <f t="shared" si="3"/>
        <v>432.56639695383149</v>
      </c>
      <c r="L64" s="30">
        <v>591989</v>
      </c>
      <c r="M64" s="30">
        <f t="shared" si="4"/>
        <v>281.76534983341264</v>
      </c>
      <c r="N64" s="30">
        <v>2625299</v>
      </c>
      <c r="O64" s="30">
        <f t="shared" si="5"/>
        <v>1249.5473584007616</v>
      </c>
      <c r="P64" s="30">
        <v>317212</v>
      </c>
      <c r="Q64" s="30">
        <f t="shared" si="6"/>
        <v>150.98143741075677</v>
      </c>
      <c r="R64" s="30">
        <v>103158</v>
      </c>
      <c r="S64" s="30">
        <f t="shared" si="7"/>
        <v>49.099476439790578</v>
      </c>
      <c r="T64" s="30">
        <v>287008</v>
      </c>
      <c r="U64" s="30">
        <f t="shared" si="8"/>
        <v>136.60542598762495</v>
      </c>
      <c r="V64" s="33">
        <f t="shared" si="9"/>
        <v>22754344</v>
      </c>
      <c r="W64" s="56">
        <f t="shared" si="10"/>
        <v>10830.244645406949</v>
      </c>
    </row>
    <row r="65" spans="1:25" s="11" customFormat="1" x14ac:dyDescent="0.2">
      <c r="A65" s="37">
        <v>63</v>
      </c>
      <c r="B65" s="24" t="s">
        <v>42</v>
      </c>
      <c r="C65" s="27">
        <v>2171</v>
      </c>
      <c r="D65" s="30">
        <v>17024355</v>
      </c>
      <c r="E65" s="30">
        <f t="shared" si="0"/>
        <v>7841.7111929986186</v>
      </c>
      <c r="F65" s="30">
        <v>6984203</v>
      </c>
      <c r="G65" s="30">
        <f t="shared" si="1"/>
        <v>3217.0442192538003</v>
      </c>
      <c r="H65" s="30">
        <v>1829139</v>
      </c>
      <c r="I65" s="30">
        <f t="shared" si="2"/>
        <v>842.53293413173651</v>
      </c>
      <c r="J65" s="30">
        <v>1185954</v>
      </c>
      <c r="K65" s="30">
        <f t="shared" si="3"/>
        <v>546.27084292952554</v>
      </c>
      <c r="L65" s="30">
        <v>822195</v>
      </c>
      <c r="M65" s="30">
        <f t="shared" si="4"/>
        <v>378.71718102257023</v>
      </c>
      <c r="N65" s="30">
        <v>2025115</v>
      </c>
      <c r="O65" s="30">
        <f t="shared" si="5"/>
        <v>932.8028558268079</v>
      </c>
      <c r="P65" s="30">
        <v>515244</v>
      </c>
      <c r="Q65" s="30">
        <f t="shared" si="6"/>
        <v>237.33026255181943</v>
      </c>
      <c r="R65" s="30">
        <v>641611</v>
      </c>
      <c r="S65" s="30">
        <f t="shared" si="7"/>
        <v>295.53707968678026</v>
      </c>
      <c r="T65" s="30">
        <v>742681</v>
      </c>
      <c r="U65" s="30">
        <f t="shared" si="8"/>
        <v>342.09166282818978</v>
      </c>
      <c r="V65" s="33">
        <f t="shared" si="9"/>
        <v>31770497</v>
      </c>
      <c r="W65" s="56">
        <f t="shared" si="10"/>
        <v>14634.038231229848</v>
      </c>
    </row>
    <row r="66" spans="1:25" s="11" customFormat="1" x14ac:dyDescent="0.2">
      <c r="A66" s="37">
        <v>64</v>
      </c>
      <c r="B66" s="24" t="s">
        <v>43</v>
      </c>
      <c r="C66" s="27">
        <v>2393</v>
      </c>
      <c r="D66" s="30">
        <v>13487814</v>
      </c>
      <c r="E66" s="30">
        <f t="shared" si="0"/>
        <v>5636.3618888424571</v>
      </c>
      <c r="F66" s="30">
        <v>7350470</v>
      </c>
      <c r="G66" s="30">
        <f t="shared" si="1"/>
        <v>3071.6548265775177</v>
      </c>
      <c r="H66" s="30">
        <v>483199</v>
      </c>
      <c r="I66" s="30">
        <f t="shared" si="2"/>
        <v>201.92185541161723</v>
      </c>
      <c r="J66" s="30">
        <v>884334</v>
      </c>
      <c r="K66" s="30">
        <f t="shared" si="3"/>
        <v>369.5503552026745</v>
      </c>
      <c r="L66" s="30">
        <v>750146</v>
      </c>
      <c r="M66" s="30">
        <f t="shared" si="4"/>
        <v>313.4751358127873</v>
      </c>
      <c r="N66" s="30">
        <v>2425070</v>
      </c>
      <c r="O66" s="30">
        <f t="shared" si="5"/>
        <v>1013.4015879648977</v>
      </c>
      <c r="P66" s="30">
        <v>165844</v>
      </c>
      <c r="Q66" s="30">
        <f t="shared" si="6"/>
        <v>69.303802758044299</v>
      </c>
      <c r="R66" s="30">
        <v>1220220</v>
      </c>
      <c r="S66" s="30">
        <f t="shared" si="7"/>
        <v>509.91224404513162</v>
      </c>
      <c r="T66" s="30">
        <v>230592</v>
      </c>
      <c r="U66" s="30">
        <f t="shared" si="8"/>
        <v>96.361053071458414</v>
      </c>
      <c r="V66" s="33">
        <f t="shared" si="9"/>
        <v>26997689</v>
      </c>
      <c r="W66" s="56">
        <f t="shared" si="10"/>
        <v>11281.942749686586</v>
      </c>
    </row>
    <row r="67" spans="1:25" x14ac:dyDescent="0.2">
      <c r="A67" s="38">
        <v>65</v>
      </c>
      <c r="B67" s="25" t="s">
        <v>44</v>
      </c>
      <c r="C67" s="28">
        <v>8350</v>
      </c>
      <c r="D67" s="31">
        <v>58027062</v>
      </c>
      <c r="E67" s="31">
        <f t="shared" si="0"/>
        <v>6949.3487425149697</v>
      </c>
      <c r="F67" s="31">
        <v>26078650</v>
      </c>
      <c r="G67" s="31">
        <f t="shared" si="1"/>
        <v>3123.1916167664672</v>
      </c>
      <c r="H67" s="31">
        <v>3546948</v>
      </c>
      <c r="I67" s="31">
        <f t="shared" si="2"/>
        <v>424.78419161676646</v>
      </c>
      <c r="J67" s="31">
        <v>11345105</v>
      </c>
      <c r="K67" s="31">
        <f t="shared" si="3"/>
        <v>1358.6952095808383</v>
      </c>
      <c r="L67" s="31">
        <v>2303892</v>
      </c>
      <c r="M67" s="31">
        <f t="shared" si="4"/>
        <v>275.91520958083834</v>
      </c>
      <c r="N67" s="31">
        <v>8574558</v>
      </c>
      <c r="O67" s="31">
        <f t="shared" si="5"/>
        <v>1026.8931736526947</v>
      </c>
      <c r="P67" s="31">
        <v>1515972</v>
      </c>
      <c r="Q67" s="31">
        <f t="shared" si="6"/>
        <v>181.55353293413174</v>
      </c>
      <c r="R67" s="31">
        <v>6697217</v>
      </c>
      <c r="S67" s="31">
        <f t="shared" si="7"/>
        <v>802.06191616766466</v>
      </c>
      <c r="T67" s="31">
        <v>5518684</v>
      </c>
      <c r="U67" s="31">
        <f t="shared" si="8"/>
        <v>660.92023952095803</v>
      </c>
      <c r="V67" s="34">
        <f t="shared" si="9"/>
        <v>123608088</v>
      </c>
      <c r="W67" s="57">
        <f t="shared" si="10"/>
        <v>14803.36383233533</v>
      </c>
    </row>
    <row r="68" spans="1:25" x14ac:dyDescent="0.2">
      <c r="A68" s="36">
        <v>66</v>
      </c>
      <c r="B68" s="23" t="s">
        <v>66</v>
      </c>
      <c r="C68" s="26">
        <v>1465</v>
      </c>
      <c r="D68" s="29">
        <v>11972887</v>
      </c>
      <c r="E68" s="29">
        <f t="shared" ref="E68:E71" si="11">D68/$C68</f>
        <v>8172.6191126279864</v>
      </c>
      <c r="F68" s="29">
        <v>6539911</v>
      </c>
      <c r="G68" s="29">
        <f t="shared" ref="G68:G71" si="12">F68/$C68</f>
        <v>4464.1030716723553</v>
      </c>
      <c r="H68" s="29">
        <v>471281</v>
      </c>
      <c r="I68" s="29">
        <f t="shared" ref="I68:I71" si="13">H68/$C68</f>
        <v>321.69351535836176</v>
      </c>
      <c r="J68" s="29">
        <v>304616</v>
      </c>
      <c r="K68" s="29">
        <f t="shared" ref="K68:K71" si="14">J68/$C68</f>
        <v>207.92901023890784</v>
      </c>
      <c r="L68" s="29">
        <v>1218503</v>
      </c>
      <c r="M68" s="29">
        <f t="shared" ref="M68:M71" si="15">L68/$C68</f>
        <v>831.74266211604095</v>
      </c>
      <c r="N68" s="29">
        <v>1440058</v>
      </c>
      <c r="O68" s="29">
        <f t="shared" ref="O68:O71" si="16">N68/$C68</f>
        <v>982.9747440273037</v>
      </c>
      <c r="P68" s="29">
        <v>0</v>
      </c>
      <c r="Q68" s="29">
        <f t="shared" ref="Q68:Q71" si="17">P68/$C68</f>
        <v>0</v>
      </c>
      <c r="R68" s="29">
        <v>210338</v>
      </c>
      <c r="S68" s="29">
        <f t="shared" ref="S68:S71" si="18">R68/$C68</f>
        <v>143.5754266211604</v>
      </c>
      <c r="T68" s="29">
        <v>3129933</v>
      </c>
      <c r="U68" s="29">
        <f t="shared" ref="U68:U71" si="19">T68/$C68</f>
        <v>2136.473037542662</v>
      </c>
      <c r="V68" s="32">
        <f t="shared" ref="V68:V71" si="20">D68+F68+H68+J68+L68+N68+P68+R68+T68</f>
        <v>25287527</v>
      </c>
      <c r="W68" s="55">
        <f t="shared" ref="W68:W71" si="21">V68/$C68</f>
        <v>17261.110580204779</v>
      </c>
    </row>
    <row r="69" spans="1:25" s="11" customFormat="1" x14ac:dyDescent="0.2">
      <c r="A69" s="37">
        <v>67</v>
      </c>
      <c r="B69" s="24" t="s">
        <v>172</v>
      </c>
      <c r="C69" s="27">
        <v>5417</v>
      </c>
      <c r="D69" s="30">
        <v>29837403</v>
      </c>
      <c r="E69" s="30">
        <f t="shared" si="11"/>
        <v>5508.1046704818164</v>
      </c>
      <c r="F69" s="30">
        <v>13012699</v>
      </c>
      <c r="G69" s="30">
        <f t="shared" si="12"/>
        <v>2402.1966032859518</v>
      </c>
      <c r="H69" s="30">
        <v>2486577</v>
      </c>
      <c r="I69" s="30">
        <f t="shared" si="13"/>
        <v>459.03212110023998</v>
      </c>
      <c r="J69" s="30">
        <v>1373482</v>
      </c>
      <c r="K69" s="30">
        <f t="shared" si="14"/>
        <v>253.55030459664022</v>
      </c>
      <c r="L69" s="30">
        <v>5089951</v>
      </c>
      <c r="M69" s="30">
        <f t="shared" si="15"/>
        <v>939.62543843455785</v>
      </c>
      <c r="N69" s="30">
        <v>3476345</v>
      </c>
      <c r="O69" s="30">
        <f t="shared" si="16"/>
        <v>641.74727709064052</v>
      </c>
      <c r="P69" s="30">
        <v>530969</v>
      </c>
      <c r="Q69" s="30">
        <f t="shared" si="17"/>
        <v>98.01901421450988</v>
      </c>
      <c r="R69" s="30">
        <v>8574058</v>
      </c>
      <c r="S69" s="30">
        <f t="shared" si="18"/>
        <v>1582.8056119623409</v>
      </c>
      <c r="T69" s="30">
        <v>591431</v>
      </c>
      <c r="U69" s="30">
        <f t="shared" si="19"/>
        <v>109.18054273583164</v>
      </c>
      <c r="V69" s="33">
        <f t="shared" si="20"/>
        <v>64972915</v>
      </c>
      <c r="W69" s="56">
        <f t="shared" si="21"/>
        <v>11994.261583902529</v>
      </c>
    </row>
    <row r="70" spans="1:25" s="11" customFormat="1" x14ac:dyDescent="0.2">
      <c r="A70" s="37">
        <v>68</v>
      </c>
      <c r="B70" s="24" t="s">
        <v>171</v>
      </c>
      <c r="C70" s="27">
        <v>1479</v>
      </c>
      <c r="D70" s="30">
        <v>8465130</v>
      </c>
      <c r="E70" s="30">
        <f t="shared" si="11"/>
        <v>5723.5496957403648</v>
      </c>
      <c r="F70" s="30">
        <v>3356911</v>
      </c>
      <c r="G70" s="30">
        <f t="shared" si="12"/>
        <v>2269.7167004732928</v>
      </c>
      <c r="H70" s="30">
        <v>666760</v>
      </c>
      <c r="I70" s="30">
        <f t="shared" si="13"/>
        <v>450.8181203515889</v>
      </c>
      <c r="J70" s="30">
        <v>838248</v>
      </c>
      <c r="K70" s="30">
        <f t="shared" si="14"/>
        <v>566.76673427991886</v>
      </c>
      <c r="L70" s="30">
        <v>707818</v>
      </c>
      <c r="M70" s="30">
        <f t="shared" si="15"/>
        <v>478.57876943881001</v>
      </c>
      <c r="N70" s="30">
        <v>1573571</v>
      </c>
      <c r="O70" s="30">
        <f t="shared" si="16"/>
        <v>1063.9425287356321</v>
      </c>
      <c r="P70" s="30">
        <v>27885</v>
      </c>
      <c r="Q70" s="30">
        <f t="shared" si="17"/>
        <v>18.853955375253548</v>
      </c>
      <c r="R70" s="30">
        <v>154748</v>
      </c>
      <c r="S70" s="30">
        <f t="shared" si="18"/>
        <v>104.63015551048005</v>
      </c>
      <c r="T70" s="30">
        <v>2361436</v>
      </c>
      <c r="U70" s="30">
        <f t="shared" si="19"/>
        <v>1596.6436781609195</v>
      </c>
      <c r="V70" s="33">
        <f t="shared" si="20"/>
        <v>18152507</v>
      </c>
      <c r="W70" s="56">
        <f t="shared" si="21"/>
        <v>12273.50033806626</v>
      </c>
    </row>
    <row r="71" spans="1:25" s="11" customFormat="1" x14ac:dyDescent="0.2">
      <c r="A71" s="37">
        <v>69</v>
      </c>
      <c r="B71" s="24" t="s">
        <v>164</v>
      </c>
      <c r="C71" s="27">
        <v>4632</v>
      </c>
      <c r="D71" s="30">
        <v>23408844</v>
      </c>
      <c r="E71" s="30">
        <f t="shared" si="11"/>
        <v>5053.7227979274612</v>
      </c>
      <c r="F71" s="30">
        <v>8731023</v>
      </c>
      <c r="G71" s="30">
        <f t="shared" si="12"/>
        <v>1884.9358808290156</v>
      </c>
      <c r="H71" s="30">
        <v>1426407</v>
      </c>
      <c r="I71" s="30">
        <f t="shared" si="13"/>
        <v>307.94624352331607</v>
      </c>
      <c r="J71" s="30">
        <v>3221974</v>
      </c>
      <c r="K71" s="30">
        <f t="shared" si="14"/>
        <v>695.5902417962003</v>
      </c>
      <c r="L71" s="30">
        <v>5840225</v>
      </c>
      <c r="M71" s="30">
        <f t="shared" si="15"/>
        <v>1260.8430483592401</v>
      </c>
      <c r="N71" s="30">
        <v>3223442</v>
      </c>
      <c r="O71" s="30">
        <f t="shared" si="16"/>
        <v>695.90716753022457</v>
      </c>
      <c r="P71" s="30">
        <v>634626</v>
      </c>
      <c r="Q71" s="30">
        <f t="shared" si="17"/>
        <v>137.00906735751295</v>
      </c>
      <c r="R71" s="30">
        <v>5110912</v>
      </c>
      <c r="S71" s="30">
        <f t="shared" si="18"/>
        <v>1103.392055267703</v>
      </c>
      <c r="T71" s="30">
        <v>232824</v>
      </c>
      <c r="U71" s="30">
        <f t="shared" si="19"/>
        <v>50.26424870466321</v>
      </c>
      <c r="V71" s="33">
        <f t="shared" si="20"/>
        <v>51830277</v>
      </c>
      <c r="W71" s="56">
        <f t="shared" si="21"/>
        <v>11189.610751295337</v>
      </c>
    </row>
    <row r="72" spans="1:25" x14ac:dyDescent="0.2">
      <c r="A72" s="38">
        <v>396</v>
      </c>
      <c r="B72" s="25" t="s">
        <v>177</v>
      </c>
      <c r="C72" s="28">
        <v>30164</v>
      </c>
      <c r="D72" s="31">
        <v>185136951</v>
      </c>
      <c r="E72" s="31">
        <v>6137.6790545020558</v>
      </c>
      <c r="F72" s="31">
        <v>41593143</v>
      </c>
      <c r="G72" s="31">
        <v>1378.9001127171462</v>
      </c>
      <c r="H72" s="31">
        <v>48861567</v>
      </c>
      <c r="I72" s="31">
        <v>1619.8636454051186</v>
      </c>
      <c r="J72" s="31">
        <v>15788555</v>
      </c>
      <c r="K72" s="31">
        <v>523.42378331786233</v>
      </c>
      <c r="L72" s="31">
        <v>53907498</v>
      </c>
      <c r="M72" s="31">
        <v>1787.1468638111655</v>
      </c>
      <c r="N72" s="31">
        <v>24523998</v>
      </c>
      <c r="O72" s="31">
        <v>813.02207929982762</v>
      </c>
      <c r="P72" s="31">
        <v>2416213</v>
      </c>
      <c r="Q72" s="31">
        <v>80.102539451001192</v>
      </c>
      <c r="R72" s="31">
        <v>12811716</v>
      </c>
      <c r="S72" s="31">
        <v>424.73531361888342</v>
      </c>
      <c r="T72" s="31">
        <v>13599220</v>
      </c>
      <c r="U72" s="31">
        <v>450.8427264288556</v>
      </c>
      <c r="V72" s="34">
        <v>398638861</v>
      </c>
      <c r="W72" s="57">
        <v>13215.716118551916</v>
      </c>
    </row>
    <row r="73" spans="1:25" ht="12.75" customHeight="1" x14ac:dyDescent="0.2">
      <c r="A73" s="5"/>
      <c r="B73" s="6" t="s">
        <v>137</v>
      </c>
      <c r="C73" s="15">
        <f>SUM(C3:C72)</f>
        <v>687714</v>
      </c>
      <c r="D73" s="8">
        <f>SUM(D3:D72)</f>
        <v>4131163375</v>
      </c>
      <c r="E73" s="8">
        <f>D73/$C73</f>
        <v>6007.0950642272801</v>
      </c>
      <c r="F73" s="8">
        <f>SUM(F3:F72)</f>
        <v>2045462351</v>
      </c>
      <c r="G73" s="8">
        <f>F73/$C73</f>
        <v>2974.2921490619647</v>
      </c>
      <c r="H73" s="8">
        <f>SUM(H3:H72)</f>
        <v>333067109</v>
      </c>
      <c r="I73" s="8">
        <f>H73/$C73</f>
        <v>484.31049680535801</v>
      </c>
      <c r="J73" s="8">
        <f>SUM(J3:J72)</f>
        <v>663284559</v>
      </c>
      <c r="K73" s="8">
        <f>J73/$C73</f>
        <v>964.47732487632936</v>
      </c>
      <c r="L73" s="8">
        <f>SUM(L3:L72)</f>
        <v>286818158</v>
      </c>
      <c r="M73" s="8">
        <f>L73/$C73</f>
        <v>417.06022852522995</v>
      </c>
      <c r="N73" s="8">
        <f>SUM(N3:N72)</f>
        <v>617709163</v>
      </c>
      <c r="O73" s="8">
        <f>N73/$C73</f>
        <v>898.20646809574907</v>
      </c>
      <c r="P73" s="8">
        <f>SUM(P3:P72)</f>
        <v>129450695</v>
      </c>
      <c r="Q73" s="8">
        <f>P73/$C73</f>
        <v>188.23332809859912</v>
      </c>
      <c r="R73" s="8">
        <f>SUM(R3:R72)</f>
        <v>403873198</v>
      </c>
      <c r="S73" s="8">
        <f>R73/$C73</f>
        <v>587.26912350192083</v>
      </c>
      <c r="T73" s="8">
        <f>SUM(T3:T72)</f>
        <v>998373319</v>
      </c>
      <c r="U73" s="8">
        <f>T73/$C73</f>
        <v>1451.7274899158663</v>
      </c>
      <c r="V73" s="9">
        <f>SUM(V3:V72)</f>
        <v>9609201927</v>
      </c>
      <c r="W73" s="58">
        <f>V73/$C73</f>
        <v>13972.671673108298</v>
      </c>
      <c r="X73" s="60"/>
      <c r="Y73" s="60"/>
    </row>
    <row r="74" spans="1:25" x14ac:dyDescent="0.2">
      <c r="A74" s="10"/>
      <c r="B74" s="3"/>
      <c r="C74" s="3"/>
      <c r="D74" s="3"/>
      <c r="E74" s="3"/>
      <c r="F74" s="3"/>
      <c r="G74" s="3"/>
      <c r="H74" s="3"/>
      <c r="I74" s="7"/>
      <c r="J74" s="3"/>
      <c r="K74" s="3"/>
      <c r="L74" s="3"/>
      <c r="M74" s="3"/>
      <c r="N74" s="3"/>
      <c r="O74" s="7"/>
      <c r="P74" s="3"/>
      <c r="Q74" s="3"/>
      <c r="R74" s="3"/>
      <c r="S74" s="3"/>
      <c r="T74" s="3"/>
      <c r="U74" s="7"/>
      <c r="V74" s="3"/>
      <c r="W74" s="3"/>
    </row>
    <row r="75" spans="1:25" x14ac:dyDescent="0.2">
      <c r="A75" s="37">
        <v>318001</v>
      </c>
      <c r="B75" s="24" t="s">
        <v>45</v>
      </c>
      <c r="C75" s="26">
        <v>1447</v>
      </c>
      <c r="D75" s="29">
        <v>8410061</v>
      </c>
      <c r="E75" s="29">
        <f>D75/$C75</f>
        <v>5812.0670352453353</v>
      </c>
      <c r="F75" s="29">
        <v>3383614</v>
      </c>
      <c r="G75" s="29">
        <f>F75/$C75</f>
        <v>2338.3648928818243</v>
      </c>
      <c r="H75" s="29">
        <v>38579</v>
      </c>
      <c r="I75" s="29">
        <f>H75/$C75</f>
        <v>26.661368348306841</v>
      </c>
      <c r="J75" s="29">
        <v>331950</v>
      </c>
      <c r="K75" s="29">
        <f>J75/$C75</f>
        <v>229.40566689702834</v>
      </c>
      <c r="L75" s="29">
        <v>88668</v>
      </c>
      <c r="M75" s="29">
        <f>L75/$C75</f>
        <v>61.277125086385624</v>
      </c>
      <c r="N75" s="29">
        <v>928020</v>
      </c>
      <c r="O75" s="29">
        <f>N75/$C75</f>
        <v>641.34070490670354</v>
      </c>
      <c r="P75" s="29">
        <v>89982</v>
      </c>
      <c r="Q75" s="29">
        <f>P75/$C75</f>
        <v>62.185210780926056</v>
      </c>
      <c r="R75" s="29">
        <v>930101</v>
      </c>
      <c r="S75" s="29">
        <f>R75/$C75</f>
        <v>642.77885279889426</v>
      </c>
      <c r="T75" s="29">
        <v>0</v>
      </c>
      <c r="U75" s="29">
        <f>T75/$C75</f>
        <v>0</v>
      </c>
      <c r="V75" s="32">
        <f>D75+F75+H75+J75+L75+N75+P75+R75+T75</f>
        <v>14200975</v>
      </c>
      <c r="W75" s="56">
        <f>V75/$C75</f>
        <v>9814.0808569454039</v>
      </c>
    </row>
    <row r="76" spans="1:25" s="11" customFormat="1" x14ac:dyDescent="0.2">
      <c r="A76" s="37">
        <v>319001</v>
      </c>
      <c r="B76" s="24" t="s">
        <v>46</v>
      </c>
      <c r="C76" s="27">
        <v>728</v>
      </c>
      <c r="D76" s="30">
        <v>2405329</v>
      </c>
      <c r="E76" s="30">
        <f>D76/$C76</f>
        <v>3304.0233516483518</v>
      </c>
      <c r="F76" s="30">
        <v>929317</v>
      </c>
      <c r="G76" s="30">
        <f>F76/$C76</f>
        <v>1276.5343406593406</v>
      </c>
      <c r="H76" s="30">
        <v>0</v>
      </c>
      <c r="I76" s="30">
        <f>H76/$C76</f>
        <v>0</v>
      </c>
      <c r="J76" s="30">
        <v>21763</v>
      </c>
      <c r="K76" s="30">
        <f>J76/$C76</f>
        <v>29.89423076923077</v>
      </c>
      <c r="L76" s="30">
        <v>1346760</v>
      </c>
      <c r="M76" s="30">
        <f>L76/$C76</f>
        <v>1849.9450549450548</v>
      </c>
      <c r="N76" s="30">
        <v>238975</v>
      </c>
      <c r="O76" s="30">
        <f>N76/$C76</f>
        <v>328.26236263736263</v>
      </c>
      <c r="P76" s="30">
        <v>76220</v>
      </c>
      <c r="Q76" s="30">
        <f>P76/$C76</f>
        <v>104.6978021978022</v>
      </c>
      <c r="R76" s="30">
        <v>447641</v>
      </c>
      <c r="S76" s="30">
        <f>R76/$C76</f>
        <v>614.8914835164835</v>
      </c>
      <c r="T76" s="30">
        <v>0</v>
      </c>
      <c r="U76" s="30">
        <f>T76/$C76</f>
        <v>0</v>
      </c>
      <c r="V76" s="32">
        <f>D76+F76+H76+J76+L76+N76+P76+R76+T76</f>
        <v>5466005</v>
      </c>
      <c r="W76" s="56">
        <f>V76/$C76</f>
        <v>7508.2486263736264</v>
      </c>
    </row>
    <row r="77" spans="1:25" x14ac:dyDescent="0.2">
      <c r="A77" s="37" t="s">
        <v>58</v>
      </c>
      <c r="B77" s="41" t="s">
        <v>59</v>
      </c>
      <c r="C77" s="27">
        <v>237</v>
      </c>
      <c r="D77" s="30">
        <v>5960018</v>
      </c>
      <c r="E77" s="30">
        <f>D77/$C77</f>
        <v>25147.755274261603</v>
      </c>
      <c r="F77" s="30">
        <v>1258017</v>
      </c>
      <c r="G77" s="30">
        <f>F77/$C77</f>
        <v>5308.0886075949365</v>
      </c>
      <c r="H77" s="30">
        <v>0</v>
      </c>
      <c r="I77" s="30">
        <f>H77/$C77</f>
        <v>0</v>
      </c>
      <c r="J77" s="30">
        <v>11083896</v>
      </c>
      <c r="K77" s="30">
        <f>J77/$C77</f>
        <v>46767.493670886077</v>
      </c>
      <c r="L77" s="30">
        <v>68384</v>
      </c>
      <c r="M77" s="30">
        <f>L77/$C77</f>
        <v>288.54008438818568</v>
      </c>
      <c r="N77" s="30">
        <v>591223</v>
      </c>
      <c r="O77" s="30">
        <f>N77/$C77</f>
        <v>2494.6118143459917</v>
      </c>
      <c r="P77" s="30">
        <v>0</v>
      </c>
      <c r="Q77" s="30">
        <f>P77/$C77</f>
        <v>0</v>
      </c>
      <c r="R77" s="30">
        <v>11748</v>
      </c>
      <c r="S77" s="30">
        <f>R77/$C77</f>
        <v>49.569620253164558</v>
      </c>
      <c r="T77" s="30">
        <v>0</v>
      </c>
      <c r="U77" s="30">
        <f>T77/$C77</f>
        <v>0</v>
      </c>
      <c r="V77" s="32">
        <f>D77+F77+H77+J77+L77+N77+P77+R77+T77</f>
        <v>18973286</v>
      </c>
      <c r="W77" s="56">
        <f>V77/$C77</f>
        <v>80056.059071729964</v>
      </c>
    </row>
    <row r="78" spans="1:25" ht="12.75" customHeight="1" x14ac:dyDescent="0.2">
      <c r="A78" s="5"/>
      <c r="B78" s="6" t="s">
        <v>175</v>
      </c>
      <c r="C78" s="15">
        <f>SUM(C75:C77)</f>
        <v>2412</v>
      </c>
      <c r="D78" s="8">
        <f>SUM(D75:D77)</f>
        <v>16775408</v>
      </c>
      <c r="E78" s="8">
        <f>D78/$C78</f>
        <v>6954.9784411276951</v>
      </c>
      <c r="F78" s="8">
        <f t="shared" ref="F78" si="22">SUM(F75:F77)</f>
        <v>5570948</v>
      </c>
      <c r="G78" s="8">
        <f t="shared" ref="G78" si="23">F78/$C78</f>
        <v>2309.6799336650083</v>
      </c>
      <c r="H78" s="8">
        <f t="shared" ref="H78" si="24">SUM(H75:H77)</f>
        <v>38579</v>
      </c>
      <c r="I78" s="8">
        <f t="shared" ref="I78" si="25">H78/$C78</f>
        <v>15.994610281923714</v>
      </c>
      <c r="J78" s="8">
        <f t="shared" ref="J78" si="26">SUM(J75:J77)</f>
        <v>11437609</v>
      </c>
      <c r="K78" s="8">
        <f t="shared" ref="K78" si="27">J78/$C78</f>
        <v>4741.9606135986733</v>
      </c>
      <c r="L78" s="8">
        <f t="shared" ref="L78" si="28">SUM(L75:L77)</f>
        <v>1503812</v>
      </c>
      <c r="M78" s="8">
        <f t="shared" ref="M78" si="29">L78/$C78</f>
        <v>623.47097844112773</v>
      </c>
      <c r="N78" s="8">
        <f t="shared" ref="N78" si="30">SUM(N75:N77)</f>
        <v>1758218</v>
      </c>
      <c r="O78" s="8">
        <f t="shared" ref="O78" si="31">N78/$C78</f>
        <v>728.94610281923713</v>
      </c>
      <c r="P78" s="8">
        <f t="shared" ref="P78" si="32">SUM(P75:P77)</f>
        <v>166202</v>
      </c>
      <c r="Q78" s="8">
        <f t="shared" ref="Q78" si="33">P78/$C78</f>
        <v>68.906301824212278</v>
      </c>
      <c r="R78" s="8">
        <f t="shared" ref="R78" si="34">SUM(R75:R77)</f>
        <v>1389490</v>
      </c>
      <c r="S78" s="8">
        <f t="shared" ref="S78" si="35">R78/$C78</f>
        <v>576.07379767827524</v>
      </c>
      <c r="T78" s="8">
        <f t="shared" ref="T78" si="36">SUM(T75:T77)</f>
        <v>0</v>
      </c>
      <c r="U78" s="8">
        <f t="shared" ref="U78" si="37">T78/$C78</f>
        <v>0</v>
      </c>
      <c r="V78" s="9">
        <f t="shared" ref="V78" si="38">SUM(V75:V77)</f>
        <v>38640266</v>
      </c>
      <c r="W78" s="58">
        <f t="shared" ref="W78" si="39">V78/$C78</f>
        <v>16020.010779436152</v>
      </c>
      <c r="X78" s="60"/>
      <c r="Y78" s="60"/>
    </row>
    <row r="79" spans="1:25" x14ac:dyDescent="0.2">
      <c r="A79" s="10"/>
      <c r="B79" s="3"/>
      <c r="C79" s="3"/>
      <c r="D79" s="3"/>
      <c r="E79" s="3"/>
      <c r="F79" s="3"/>
      <c r="G79" s="3"/>
      <c r="H79" s="3"/>
      <c r="I79" s="7"/>
      <c r="J79" s="3"/>
      <c r="K79" s="3"/>
      <c r="L79" s="3"/>
      <c r="M79" s="3"/>
      <c r="N79" s="3"/>
      <c r="O79" s="7"/>
      <c r="P79" s="3"/>
      <c r="Q79" s="3"/>
      <c r="R79" s="3"/>
      <c r="S79" s="3"/>
      <c r="T79" s="3"/>
      <c r="U79" s="7"/>
      <c r="V79" s="3"/>
      <c r="W79" s="3"/>
    </row>
    <row r="80" spans="1:25" x14ac:dyDescent="0.2">
      <c r="A80" s="38">
        <v>321001</v>
      </c>
      <c r="B80" s="42" t="s">
        <v>47</v>
      </c>
      <c r="C80" s="27">
        <v>350</v>
      </c>
      <c r="D80" s="31">
        <v>1742185</v>
      </c>
      <c r="E80" s="31">
        <f t="shared" ref="E80:E120" si="40">D80/$C80</f>
        <v>4977.6714285714288</v>
      </c>
      <c r="F80" s="31">
        <v>594438</v>
      </c>
      <c r="G80" s="31">
        <f t="shared" ref="G80:G119" si="41">F80/$C80</f>
        <v>1698.3942857142856</v>
      </c>
      <c r="H80" s="31">
        <v>207061</v>
      </c>
      <c r="I80" s="31">
        <f t="shared" ref="I80:I119" si="42">H80/$C80</f>
        <v>591.60285714285715</v>
      </c>
      <c r="J80" s="31">
        <v>459398</v>
      </c>
      <c r="K80" s="31">
        <f t="shared" ref="K80:K119" si="43">J80/$C80</f>
        <v>1312.5657142857142</v>
      </c>
      <c r="L80" s="31">
        <v>102168</v>
      </c>
      <c r="M80" s="31">
        <f t="shared" ref="M80:M119" si="44">L80/$C80</f>
        <v>291.90857142857141</v>
      </c>
      <c r="N80" s="31">
        <v>411792</v>
      </c>
      <c r="O80" s="31">
        <f t="shared" ref="O80:O119" si="45">N80/$C80</f>
        <v>1176.5485714285714</v>
      </c>
      <c r="P80" s="31">
        <v>0</v>
      </c>
      <c r="Q80" s="31">
        <f t="shared" ref="Q80:Q119" si="46">P80/$C80</f>
        <v>0</v>
      </c>
      <c r="R80" s="31">
        <v>30550</v>
      </c>
      <c r="S80" s="31">
        <f t="shared" ref="S80:S119" si="47">R80/$C80</f>
        <v>87.285714285714292</v>
      </c>
      <c r="T80" s="31">
        <v>0</v>
      </c>
      <c r="U80" s="31">
        <f t="shared" ref="U80:U119" si="48">T80/$C80</f>
        <v>0</v>
      </c>
      <c r="V80" s="32">
        <f t="shared" ref="V80:V119" si="49">D80+F80+H80+J80+L80+N80+P80+R80+T80</f>
        <v>3547592</v>
      </c>
      <c r="W80" s="56">
        <f t="shared" ref="W80:W119" si="50">V80/$C80</f>
        <v>10135.977142857142</v>
      </c>
    </row>
    <row r="81" spans="1:45" x14ac:dyDescent="0.2">
      <c r="A81" s="36">
        <v>329001</v>
      </c>
      <c r="B81" s="43" t="s">
        <v>48</v>
      </c>
      <c r="C81" s="26">
        <v>346</v>
      </c>
      <c r="D81" s="12">
        <v>2038124</v>
      </c>
      <c r="E81" s="29">
        <f t="shared" si="40"/>
        <v>5890.5317919075142</v>
      </c>
      <c r="F81" s="12">
        <v>802806</v>
      </c>
      <c r="G81" s="29">
        <f t="shared" si="41"/>
        <v>2320.2485549132948</v>
      </c>
      <c r="H81" s="12">
        <v>150202</v>
      </c>
      <c r="I81" s="29">
        <f t="shared" si="42"/>
        <v>434.1098265895954</v>
      </c>
      <c r="J81" s="12">
        <v>319422</v>
      </c>
      <c r="K81" s="29">
        <f t="shared" si="43"/>
        <v>923.18497109826592</v>
      </c>
      <c r="L81" s="12">
        <v>104605</v>
      </c>
      <c r="M81" s="29">
        <f t="shared" si="44"/>
        <v>302.32658959537571</v>
      </c>
      <c r="N81" s="12">
        <v>365577</v>
      </c>
      <c r="O81" s="29">
        <f t="shared" si="45"/>
        <v>1056.5809248554913</v>
      </c>
      <c r="P81" s="12">
        <v>247168</v>
      </c>
      <c r="Q81" s="29">
        <f t="shared" si="46"/>
        <v>714.35838150289021</v>
      </c>
      <c r="R81" s="12">
        <v>151811</v>
      </c>
      <c r="S81" s="29">
        <f t="shared" si="47"/>
        <v>438.76011560693644</v>
      </c>
      <c r="T81" s="12">
        <v>0</v>
      </c>
      <c r="U81" s="29">
        <f t="shared" si="48"/>
        <v>0</v>
      </c>
      <c r="V81" s="32">
        <f t="shared" si="49"/>
        <v>4179715</v>
      </c>
      <c r="W81" s="56">
        <f t="shared" si="50"/>
        <v>12080.101156069364</v>
      </c>
    </row>
    <row r="82" spans="1:45" x14ac:dyDescent="0.2">
      <c r="A82" s="37">
        <v>331001</v>
      </c>
      <c r="B82" s="24" t="s">
        <v>49</v>
      </c>
      <c r="C82" s="27">
        <v>1036</v>
      </c>
      <c r="D82" s="29">
        <v>5251512</v>
      </c>
      <c r="E82" s="30">
        <f t="shared" si="40"/>
        <v>5069.0270270270266</v>
      </c>
      <c r="F82" s="29">
        <v>1128689</v>
      </c>
      <c r="G82" s="30">
        <f t="shared" si="41"/>
        <v>1089.4681467181467</v>
      </c>
      <c r="H82" s="29">
        <v>1790526</v>
      </c>
      <c r="I82" s="30">
        <f t="shared" si="42"/>
        <v>1728.3069498069499</v>
      </c>
      <c r="J82" s="29">
        <v>407572</v>
      </c>
      <c r="K82" s="30">
        <f t="shared" si="43"/>
        <v>393.40926640926642</v>
      </c>
      <c r="L82" s="29">
        <v>97664</v>
      </c>
      <c r="M82" s="30">
        <f t="shared" si="44"/>
        <v>94.270270270270274</v>
      </c>
      <c r="N82" s="29">
        <v>783294</v>
      </c>
      <c r="O82" s="30">
        <f t="shared" si="45"/>
        <v>756.07528957528962</v>
      </c>
      <c r="P82" s="29">
        <v>36496</v>
      </c>
      <c r="Q82" s="30">
        <f t="shared" si="46"/>
        <v>35.227799227799231</v>
      </c>
      <c r="R82" s="29">
        <v>138991</v>
      </c>
      <c r="S82" s="30">
        <f t="shared" si="47"/>
        <v>134.16119691119692</v>
      </c>
      <c r="T82" s="29">
        <v>3065</v>
      </c>
      <c r="U82" s="30">
        <f t="shared" si="48"/>
        <v>2.9584942084942085</v>
      </c>
      <c r="V82" s="32">
        <f t="shared" si="49"/>
        <v>9637809</v>
      </c>
      <c r="W82" s="56">
        <f t="shared" si="50"/>
        <v>9302.9044401544397</v>
      </c>
    </row>
    <row r="83" spans="1:45" s="11" customFormat="1" x14ac:dyDescent="0.2">
      <c r="A83" s="37">
        <v>333001</v>
      </c>
      <c r="B83" s="24" t="s">
        <v>50</v>
      </c>
      <c r="C83" s="27">
        <v>746</v>
      </c>
      <c r="D83" s="30">
        <v>2607513</v>
      </c>
      <c r="E83" s="30">
        <f t="shared" si="40"/>
        <v>3495.3257372654157</v>
      </c>
      <c r="F83" s="30">
        <v>1204969</v>
      </c>
      <c r="G83" s="30">
        <f t="shared" si="41"/>
        <v>1615.2399463806971</v>
      </c>
      <c r="H83" s="30">
        <v>196442</v>
      </c>
      <c r="I83" s="30">
        <f t="shared" si="42"/>
        <v>263.32707774798928</v>
      </c>
      <c r="J83" s="30">
        <v>142156</v>
      </c>
      <c r="K83" s="30">
        <f t="shared" si="43"/>
        <v>190.55764075067023</v>
      </c>
      <c r="L83" s="30">
        <v>441704</v>
      </c>
      <c r="M83" s="30">
        <f t="shared" si="44"/>
        <v>592.09651474530835</v>
      </c>
      <c r="N83" s="30">
        <v>387035</v>
      </c>
      <c r="O83" s="30">
        <f t="shared" si="45"/>
        <v>518.81367292225207</v>
      </c>
      <c r="P83" s="30">
        <v>71239</v>
      </c>
      <c r="Q83" s="30">
        <f t="shared" si="46"/>
        <v>95.49463806970509</v>
      </c>
      <c r="R83" s="30">
        <v>2207627</v>
      </c>
      <c r="S83" s="30">
        <f t="shared" si="47"/>
        <v>2959.2855227882037</v>
      </c>
      <c r="T83" s="30">
        <v>3188</v>
      </c>
      <c r="U83" s="30">
        <f t="shared" si="48"/>
        <v>4.2734584450402142</v>
      </c>
      <c r="V83" s="32">
        <f t="shared" si="49"/>
        <v>7261873</v>
      </c>
      <c r="W83" s="56">
        <f t="shared" si="50"/>
        <v>9734.4142091152808</v>
      </c>
    </row>
    <row r="84" spans="1:45" s="11" customFormat="1" x14ac:dyDescent="0.2">
      <c r="A84" s="38">
        <v>336001</v>
      </c>
      <c r="B84" s="42" t="s">
        <v>51</v>
      </c>
      <c r="C84" s="27">
        <v>857</v>
      </c>
      <c r="D84" s="31">
        <v>4523572</v>
      </c>
      <c r="E84" s="31">
        <f t="shared" si="40"/>
        <v>5278.3803967327885</v>
      </c>
      <c r="F84" s="31">
        <v>1701331</v>
      </c>
      <c r="G84" s="31">
        <f t="shared" si="41"/>
        <v>1985.2170361726955</v>
      </c>
      <c r="H84" s="31">
        <v>228064</v>
      </c>
      <c r="I84" s="31">
        <f t="shared" si="42"/>
        <v>266.11901983663944</v>
      </c>
      <c r="J84" s="31">
        <v>170191</v>
      </c>
      <c r="K84" s="31">
        <f t="shared" si="43"/>
        <v>198.58926487747959</v>
      </c>
      <c r="L84" s="31">
        <v>166233</v>
      </c>
      <c r="M84" s="31">
        <f t="shared" si="44"/>
        <v>193.97082847141189</v>
      </c>
      <c r="N84" s="31">
        <v>871077</v>
      </c>
      <c r="O84" s="31">
        <f t="shared" si="45"/>
        <v>1016.4259043173862</v>
      </c>
      <c r="P84" s="31">
        <v>135501</v>
      </c>
      <c r="Q84" s="31">
        <f t="shared" si="46"/>
        <v>158.11085180863478</v>
      </c>
      <c r="R84" s="31">
        <v>56347</v>
      </c>
      <c r="S84" s="31">
        <f t="shared" si="47"/>
        <v>65.749124854142352</v>
      </c>
      <c r="T84" s="31">
        <v>0</v>
      </c>
      <c r="U84" s="31">
        <f t="shared" si="48"/>
        <v>0</v>
      </c>
      <c r="V84" s="32">
        <f t="shared" si="49"/>
        <v>7852316</v>
      </c>
      <c r="W84" s="56">
        <f t="shared" si="50"/>
        <v>9162.5624270711778</v>
      </c>
    </row>
    <row r="85" spans="1:45" s="11" customFormat="1" x14ac:dyDescent="0.2">
      <c r="A85" s="36">
        <v>337001</v>
      </c>
      <c r="B85" s="43" t="s">
        <v>52</v>
      </c>
      <c r="C85" s="26">
        <v>960</v>
      </c>
      <c r="D85" s="29">
        <v>9463208</v>
      </c>
      <c r="E85" s="29">
        <f t="shared" si="40"/>
        <v>9857.5083333333332</v>
      </c>
      <c r="F85" s="29">
        <v>1568318</v>
      </c>
      <c r="G85" s="29">
        <f t="shared" si="41"/>
        <v>1633.6645833333334</v>
      </c>
      <c r="H85" s="29">
        <v>1069430</v>
      </c>
      <c r="I85" s="29">
        <f t="shared" si="42"/>
        <v>1113.9895833333333</v>
      </c>
      <c r="J85" s="29">
        <v>468975</v>
      </c>
      <c r="K85" s="29">
        <f t="shared" si="43"/>
        <v>488.515625</v>
      </c>
      <c r="L85" s="29">
        <v>210239</v>
      </c>
      <c r="M85" s="29">
        <f t="shared" si="44"/>
        <v>218.99895833333332</v>
      </c>
      <c r="N85" s="29">
        <v>795669</v>
      </c>
      <c r="O85" s="29">
        <f t="shared" si="45"/>
        <v>828.82187499999998</v>
      </c>
      <c r="P85" s="29">
        <v>60754</v>
      </c>
      <c r="Q85" s="29">
        <f t="shared" si="46"/>
        <v>63.28541666666667</v>
      </c>
      <c r="R85" s="29">
        <v>1814575</v>
      </c>
      <c r="S85" s="29">
        <f t="shared" si="47"/>
        <v>1890.1822916666667</v>
      </c>
      <c r="T85" s="29">
        <v>0</v>
      </c>
      <c r="U85" s="29">
        <f t="shared" si="48"/>
        <v>0</v>
      </c>
      <c r="V85" s="32">
        <f t="shared" si="49"/>
        <v>15451168</v>
      </c>
      <c r="W85" s="56">
        <f t="shared" si="50"/>
        <v>16094.966666666667</v>
      </c>
    </row>
    <row r="86" spans="1:45" x14ac:dyDescent="0.2">
      <c r="A86" s="37">
        <v>339001</v>
      </c>
      <c r="B86" s="24" t="s">
        <v>83</v>
      </c>
      <c r="C86" s="27">
        <v>409</v>
      </c>
      <c r="D86" s="30">
        <v>2227535</v>
      </c>
      <c r="E86" s="30">
        <f t="shared" si="40"/>
        <v>5446.295843520782</v>
      </c>
      <c r="F86" s="30">
        <v>484876</v>
      </c>
      <c r="G86" s="30">
        <f t="shared" si="41"/>
        <v>1185.515892420538</v>
      </c>
      <c r="H86" s="30">
        <v>559425</v>
      </c>
      <c r="I86" s="30">
        <f t="shared" si="42"/>
        <v>1367.7872860635696</v>
      </c>
      <c r="J86" s="30">
        <v>503173</v>
      </c>
      <c r="K86" s="30">
        <f t="shared" si="43"/>
        <v>1230.2518337408312</v>
      </c>
      <c r="L86" s="30">
        <v>605593</v>
      </c>
      <c r="M86" s="30">
        <f t="shared" si="44"/>
        <v>1480.6674816625916</v>
      </c>
      <c r="N86" s="30">
        <v>324781</v>
      </c>
      <c r="O86" s="30">
        <f t="shared" si="45"/>
        <v>794.08557457212714</v>
      </c>
      <c r="P86" s="30">
        <v>5742</v>
      </c>
      <c r="Q86" s="30">
        <f t="shared" si="46"/>
        <v>14.039119804400977</v>
      </c>
      <c r="R86" s="30">
        <v>25881</v>
      </c>
      <c r="S86" s="30">
        <f t="shared" si="47"/>
        <v>63.278728606356971</v>
      </c>
      <c r="T86" s="30">
        <v>0</v>
      </c>
      <c r="U86" s="30">
        <f t="shared" si="48"/>
        <v>0</v>
      </c>
      <c r="V86" s="32">
        <f t="shared" si="49"/>
        <v>4737006</v>
      </c>
      <c r="W86" s="56">
        <f t="shared" si="50"/>
        <v>11581.921760391198</v>
      </c>
    </row>
    <row r="87" spans="1:45" x14ac:dyDescent="0.2">
      <c r="A87" s="37">
        <v>340001</v>
      </c>
      <c r="B87" s="24" t="s">
        <v>54</v>
      </c>
      <c r="C87" s="27">
        <v>119</v>
      </c>
      <c r="D87" s="30">
        <v>826254</v>
      </c>
      <c r="E87" s="30">
        <f t="shared" si="40"/>
        <v>6943.3109243697481</v>
      </c>
      <c r="F87" s="30">
        <v>334783</v>
      </c>
      <c r="G87" s="30">
        <f t="shared" si="41"/>
        <v>2813.3025210084033</v>
      </c>
      <c r="H87" s="30">
        <v>133305</v>
      </c>
      <c r="I87" s="30">
        <f t="shared" si="42"/>
        <v>1120.2100840336134</v>
      </c>
      <c r="J87" s="30">
        <v>22209</v>
      </c>
      <c r="K87" s="30">
        <f t="shared" si="43"/>
        <v>186.63025210084032</v>
      </c>
      <c r="L87" s="30">
        <v>39619</v>
      </c>
      <c r="M87" s="30">
        <f t="shared" si="44"/>
        <v>332.93277310924367</v>
      </c>
      <c r="N87" s="30">
        <v>93808</v>
      </c>
      <c r="O87" s="30">
        <f t="shared" si="45"/>
        <v>788.30252100840335</v>
      </c>
      <c r="P87" s="30">
        <v>1499</v>
      </c>
      <c r="Q87" s="30">
        <f t="shared" si="46"/>
        <v>12.596638655462185</v>
      </c>
      <c r="R87" s="30">
        <v>6906</v>
      </c>
      <c r="S87" s="30">
        <f t="shared" si="47"/>
        <v>58.033613445378151</v>
      </c>
      <c r="T87" s="30">
        <v>0</v>
      </c>
      <c r="U87" s="30">
        <f t="shared" si="48"/>
        <v>0</v>
      </c>
      <c r="V87" s="32">
        <f t="shared" si="49"/>
        <v>1458383</v>
      </c>
      <c r="W87" s="56">
        <f t="shared" si="50"/>
        <v>12255.319327731093</v>
      </c>
    </row>
    <row r="88" spans="1:45" x14ac:dyDescent="0.2">
      <c r="A88" s="37">
        <v>341001</v>
      </c>
      <c r="B88" s="24" t="s">
        <v>55</v>
      </c>
      <c r="C88" s="27">
        <v>945</v>
      </c>
      <c r="D88" s="30">
        <v>3755447</v>
      </c>
      <c r="E88" s="30">
        <f t="shared" si="40"/>
        <v>3974.0179894179896</v>
      </c>
      <c r="F88" s="30">
        <v>1529198</v>
      </c>
      <c r="G88" s="30">
        <f t="shared" si="41"/>
        <v>1618.1989417989419</v>
      </c>
      <c r="H88" s="30">
        <v>528246</v>
      </c>
      <c r="I88" s="30">
        <f t="shared" si="42"/>
        <v>558.99047619047622</v>
      </c>
      <c r="J88" s="30">
        <v>2070778</v>
      </c>
      <c r="K88" s="30">
        <f t="shared" si="43"/>
        <v>2191.2994708994711</v>
      </c>
      <c r="L88" s="30">
        <v>1114995</v>
      </c>
      <c r="M88" s="30">
        <f t="shared" si="44"/>
        <v>1179.8888888888889</v>
      </c>
      <c r="N88" s="30">
        <v>1185369</v>
      </c>
      <c r="O88" s="30">
        <f t="shared" si="45"/>
        <v>1254.3587301587302</v>
      </c>
      <c r="P88" s="30">
        <v>547476</v>
      </c>
      <c r="Q88" s="30">
        <f t="shared" si="46"/>
        <v>579.33968253968249</v>
      </c>
      <c r="R88" s="30">
        <v>953269</v>
      </c>
      <c r="S88" s="30">
        <f t="shared" si="47"/>
        <v>1008.7502645502645</v>
      </c>
      <c r="T88" s="30">
        <v>1487684</v>
      </c>
      <c r="U88" s="30">
        <f t="shared" si="48"/>
        <v>1574.268783068783</v>
      </c>
      <c r="V88" s="32">
        <f t="shared" si="49"/>
        <v>13172462</v>
      </c>
      <c r="W88" s="56">
        <f t="shared" si="50"/>
        <v>13939.113227513228</v>
      </c>
    </row>
    <row r="89" spans="1:45" x14ac:dyDescent="0.2">
      <c r="A89" s="38">
        <v>343001</v>
      </c>
      <c r="B89" s="42" t="s">
        <v>56</v>
      </c>
      <c r="C89" s="28">
        <v>511</v>
      </c>
      <c r="D89" s="31">
        <v>2554471</v>
      </c>
      <c r="E89" s="31">
        <f t="shared" si="40"/>
        <v>4998.9647749510759</v>
      </c>
      <c r="F89" s="31">
        <v>940176</v>
      </c>
      <c r="G89" s="31">
        <f t="shared" si="41"/>
        <v>1839.8747553816047</v>
      </c>
      <c r="H89" s="31">
        <v>340810</v>
      </c>
      <c r="I89" s="31">
        <f t="shared" si="42"/>
        <v>666.94716242661445</v>
      </c>
      <c r="J89" s="31">
        <v>1334268</v>
      </c>
      <c r="K89" s="31">
        <f t="shared" si="43"/>
        <v>2611.0919765166341</v>
      </c>
      <c r="L89" s="31">
        <v>389914</v>
      </c>
      <c r="M89" s="31">
        <f t="shared" si="44"/>
        <v>763.04109589041093</v>
      </c>
      <c r="N89" s="31">
        <v>520715</v>
      </c>
      <c r="O89" s="31">
        <f t="shared" si="45"/>
        <v>1019.0117416829746</v>
      </c>
      <c r="P89" s="31">
        <v>403</v>
      </c>
      <c r="Q89" s="31">
        <f t="shared" si="46"/>
        <v>0.78864970645792565</v>
      </c>
      <c r="R89" s="31">
        <v>154877</v>
      </c>
      <c r="S89" s="31">
        <f t="shared" si="47"/>
        <v>303.08610567514677</v>
      </c>
      <c r="T89" s="31">
        <v>7273</v>
      </c>
      <c r="U89" s="31">
        <f t="shared" si="48"/>
        <v>14.232876712328768</v>
      </c>
      <c r="V89" s="32">
        <f t="shared" si="49"/>
        <v>6242907</v>
      </c>
      <c r="W89" s="56">
        <f t="shared" si="50"/>
        <v>12217.039138943248</v>
      </c>
    </row>
    <row r="90" spans="1:45" x14ac:dyDescent="0.2">
      <c r="A90" s="36">
        <v>344001</v>
      </c>
      <c r="B90" s="43" t="s">
        <v>71</v>
      </c>
      <c r="C90" s="26">
        <v>567</v>
      </c>
      <c r="D90" s="29">
        <v>3691353</v>
      </c>
      <c r="E90" s="29">
        <f t="shared" si="40"/>
        <v>6510.3227513227512</v>
      </c>
      <c r="F90" s="29">
        <v>677143</v>
      </c>
      <c r="G90" s="29">
        <f t="shared" si="41"/>
        <v>1194.2557319223986</v>
      </c>
      <c r="H90" s="29">
        <v>524231</v>
      </c>
      <c r="I90" s="29">
        <f t="shared" si="42"/>
        <v>924.56966490299828</v>
      </c>
      <c r="J90" s="29">
        <v>115885</v>
      </c>
      <c r="K90" s="29">
        <f t="shared" si="43"/>
        <v>204.38271604938271</v>
      </c>
      <c r="L90" s="29">
        <v>860304</v>
      </c>
      <c r="M90" s="29">
        <f t="shared" si="44"/>
        <v>1517.2910052910054</v>
      </c>
      <c r="N90" s="29">
        <v>291833</v>
      </c>
      <c r="O90" s="29">
        <f t="shared" si="45"/>
        <v>514.69664902998238</v>
      </c>
      <c r="P90" s="29">
        <v>0</v>
      </c>
      <c r="Q90" s="29">
        <f t="shared" si="46"/>
        <v>0</v>
      </c>
      <c r="R90" s="29">
        <v>109736</v>
      </c>
      <c r="S90" s="29">
        <f t="shared" si="47"/>
        <v>193.5379188712522</v>
      </c>
      <c r="T90" s="29">
        <v>0</v>
      </c>
      <c r="U90" s="29">
        <f t="shared" si="48"/>
        <v>0</v>
      </c>
      <c r="V90" s="32">
        <f t="shared" si="49"/>
        <v>6270485</v>
      </c>
      <c r="W90" s="56">
        <f t="shared" si="50"/>
        <v>11059.056437389771</v>
      </c>
    </row>
    <row r="91" spans="1:45" s="17" customFormat="1" x14ac:dyDescent="0.2">
      <c r="A91" s="37">
        <v>345001</v>
      </c>
      <c r="B91" s="24" t="s">
        <v>120</v>
      </c>
      <c r="C91" s="27">
        <v>2275</v>
      </c>
      <c r="D91" s="30">
        <v>6744573</v>
      </c>
      <c r="E91" s="30">
        <f t="shared" si="40"/>
        <v>2964.6474725274725</v>
      </c>
      <c r="F91" s="30">
        <v>1861343</v>
      </c>
      <c r="G91" s="30">
        <f t="shared" si="41"/>
        <v>818.17274725274729</v>
      </c>
      <c r="H91" s="30">
        <v>9626751</v>
      </c>
      <c r="I91" s="30">
        <f t="shared" si="42"/>
        <v>4231.5389010989011</v>
      </c>
      <c r="J91" s="30">
        <v>1266138</v>
      </c>
      <c r="K91" s="30">
        <f t="shared" si="43"/>
        <v>556.5441758241758</v>
      </c>
      <c r="L91" s="30">
        <v>862352</v>
      </c>
      <c r="M91" s="30">
        <f t="shared" si="44"/>
        <v>379.05582417582417</v>
      </c>
      <c r="N91" s="30">
        <v>398634</v>
      </c>
      <c r="O91" s="30">
        <f t="shared" si="45"/>
        <v>175.22373626373627</v>
      </c>
      <c r="P91" s="30">
        <v>930454</v>
      </c>
      <c r="Q91" s="30">
        <f t="shared" si="46"/>
        <v>408.99076923076922</v>
      </c>
      <c r="R91" s="30">
        <v>72437</v>
      </c>
      <c r="S91" s="30">
        <f t="shared" si="47"/>
        <v>31.84043956043956</v>
      </c>
      <c r="T91" s="30">
        <v>0</v>
      </c>
      <c r="U91" s="30">
        <f t="shared" si="48"/>
        <v>0</v>
      </c>
      <c r="V91" s="32">
        <f t="shared" si="49"/>
        <v>21762682</v>
      </c>
      <c r="W91" s="56">
        <f t="shared" si="50"/>
        <v>9566.0140659340668</v>
      </c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</row>
    <row r="92" spans="1:45" s="11" customFormat="1" x14ac:dyDescent="0.2">
      <c r="A92" s="37">
        <v>346001</v>
      </c>
      <c r="B92" s="24" t="s">
        <v>72</v>
      </c>
      <c r="C92" s="27">
        <v>857</v>
      </c>
      <c r="D92" s="30">
        <v>3752469</v>
      </c>
      <c r="E92" s="30">
        <f t="shared" si="40"/>
        <v>4378.6102683780628</v>
      </c>
      <c r="F92" s="30">
        <v>594405</v>
      </c>
      <c r="G92" s="30">
        <f t="shared" si="41"/>
        <v>693.58809801633606</v>
      </c>
      <c r="H92" s="30">
        <v>1534728</v>
      </c>
      <c r="I92" s="30">
        <f t="shared" si="42"/>
        <v>1790.8144690781796</v>
      </c>
      <c r="J92" s="30">
        <v>456302</v>
      </c>
      <c r="K92" s="30">
        <f t="shared" si="43"/>
        <v>532.44107351225205</v>
      </c>
      <c r="L92" s="30">
        <v>539104</v>
      </c>
      <c r="M92" s="30">
        <f t="shared" si="44"/>
        <v>629.05950991831969</v>
      </c>
      <c r="N92" s="30">
        <v>761811</v>
      </c>
      <c r="O92" s="30">
        <f t="shared" si="45"/>
        <v>888.92765460910152</v>
      </c>
      <c r="P92" s="30">
        <v>369683</v>
      </c>
      <c r="Q92" s="30">
        <f t="shared" si="46"/>
        <v>431.36872812135357</v>
      </c>
      <c r="R92" s="30">
        <v>1406396</v>
      </c>
      <c r="S92" s="30">
        <f t="shared" si="47"/>
        <v>1641.0688448074679</v>
      </c>
      <c r="T92" s="30">
        <v>1370888</v>
      </c>
      <c r="U92" s="30">
        <f t="shared" si="48"/>
        <v>1599.6359393232206</v>
      </c>
      <c r="V92" s="32">
        <f t="shared" si="49"/>
        <v>10785786</v>
      </c>
      <c r="W92" s="56">
        <f t="shared" si="50"/>
        <v>12585.514585764295</v>
      </c>
    </row>
    <row r="93" spans="1:45" s="11" customFormat="1" x14ac:dyDescent="0.2">
      <c r="A93" s="37">
        <v>347001</v>
      </c>
      <c r="B93" s="24" t="s">
        <v>68</v>
      </c>
      <c r="C93" s="27">
        <v>715</v>
      </c>
      <c r="D93" s="30">
        <v>4763766</v>
      </c>
      <c r="E93" s="30">
        <f t="shared" si="40"/>
        <v>6662.6097902097899</v>
      </c>
      <c r="F93" s="30">
        <v>1054186</v>
      </c>
      <c r="G93" s="30">
        <f t="shared" si="41"/>
        <v>1474.3860139860139</v>
      </c>
      <c r="H93" s="30">
        <v>360404</v>
      </c>
      <c r="I93" s="30">
        <f t="shared" si="42"/>
        <v>504.06153846153848</v>
      </c>
      <c r="J93" s="30">
        <v>870782</v>
      </c>
      <c r="K93" s="30">
        <f t="shared" si="43"/>
        <v>1217.876923076923</v>
      </c>
      <c r="L93" s="30">
        <v>148808</v>
      </c>
      <c r="M93" s="30">
        <f t="shared" si="44"/>
        <v>208.12307692307692</v>
      </c>
      <c r="N93" s="30">
        <v>437225</v>
      </c>
      <c r="O93" s="30">
        <f t="shared" si="45"/>
        <v>611.50349650349654</v>
      </c>
      <c r="P93" s="30">
        <v>45667</v>
      </c>
      <c r="Q93" s="30">
        <f t="shared" si="46"/>
        <v>63.869930069930071</v>
      </c>
      <c r="R93" s="30">
        <v>128562</v>
      </c>
      <c r="S93" s="30">
        <f t="shared" si="47"/>
        <v>179.806993006993</v>
      </c>
      <c r="T93" s="30">
        <v>0</v>
      </c>
      <c r="U93" s="30">
        <f t="shared" si="48"/>
        <v>0</v>
      </c>
      <c r="V93" s="32">
        <f t="shared" si="49"/>
        <v>7809400</v>
      </c>
      <c r="W93" s="56">
        <f t="shared" si="50"/>
        <v>10922.237762237763</v>
      </c>
    </row>
    <row r="94" spans="1:45" s="11" customFormat="1" x14ac:dyDescent="0.2">
      <c r="A94" s="38">
        <v>348001</v>
      </c>
      <c r="B94" s="42" t="s">
        <v>121</v>
      </c>
      <c r="C94" s="28">
        <v>745</v>
      </c>
      <c r="D94" s="31">
        <v>4574993</v>
      </c>
      <c r="E94" s="31">
        <f t="shared" si="40"/>
        <v>6140.9302013422821</v>
      </c>
      <c r="F94" s="31">
        <v>783152</v>
      </c>
      <c r="G94" s="31">
        <f t="shared" si="41"/>
        <v>1051.2107382550334</v>
      </c>
      <c r="H94" s="31">
        <v>385669</v>
      </c>
      <c r="I94" s="31">
        <f t="shared" si="42"/>
        <v>517.67651006711412</v>
      </c>
      <c r="J94" s="31">
        <v>756802</v>
      </c>
      <c r="K94" s="31">
        <f t="shared" si="43"/>
        <v>1015.841610738255</v>
      </c>
      <c r="L94" s="31">
        <v>1181133</v>
      </c>
      <c r="M94" s="31">
        <f t="shared" si="44"/>
        <v>1585.413422818792</v>
      </c>
      <c r="N94" s="31">
        <v>323400</v>
      </c>
      <c r="O94" s="31">
        <f t="shared" si="45"/>
        <v>434.09395973154363</v>
      </c>
      <c r="P94" s="31">
        <v>46586</v>
      </c>
      <c r="Q94" s="31">
        <f t="shared" si="46"/>
        <v>62.531543624161074</v>
      </c>
      <c r="R94" s="31">
        <v>633305</v>
      </c>
      <c r="S94" s="31">
        <f t="shared" si="47"/>
        <v>850.07382550335569</v>
      </c>
      <c r="T94" s="31">
        <v>0</v>
      </c>
      <c r="U94" s="31">
        <f t="shared" si="48"/>
        <v>0</v>
      </c>
      <c r="V94" s="32">
        <f t="shared" si="49"/>
        <v>8685040</v>
      </c>
      <c r="W94" s="56">
        <f t="shared" si="50"/>
        <v>11657.771812080537</v>
      </c>
    </row>
    <row r="95" spans="1:45" s="11" customFormat="1" x14ac:dyDescent="0.2">
      <c r="A95" s="36" t="s">
        <v>93</v>
      </c>
      <c r="B95" s="43" t="s">
        <v>75</v>
      </c>
      <c r="C95" s="26">
        <v>246</v>
      </c>
      <c r="D95" s="29">
        <v>1580838</v>
      </c>
      <c r="E95" s="29">
        <f t="shared" si="40"/>
        <v>6426.1707317073169</v>
      </c>
      <c r="F95" s="29">
        <v>391742</v>
      </c>
      <c r="G95" s="29">
        <f t="shared" si="41"/>
        <v>1592.4471544715448</v>
      </c>
      <c r="H95" s="29">
        <v>158108</v>
      </c>
      <c r="I95" s="29">
        <f t="shared" si="42"/>
        <v>642.71544715447158</v>
      </c>
      <c r="J95" s="29">
        <v>257057</v>
      </c>
      <c r="K95" s="29">
        <f t="shared" si="43"/>
        <v>1044.9471544715448</v>
      </c>
      <c r="L95" s="29">
        <v>219570</v>
      </c>
      <c r="M95" s="29">
        <f t="shared" si="44"/>
        <v>892.56097560975604</v>
      </c>
      <c r="N95" s="29">
        <v>243025</v>
      </c>
      <c r="O95" s="29">
        <f t="shared" si="45"/>
        <v>987.90650406504062</v>
      </c>
      <c r="P95" s="29">
        <v>14875</v>
      </c>
      <c r="Q95" s="29">
        <f t="shared" si="46"/>
        <v>60.467479674796749</v>
      </c>
      <c r="R95" s="29">
        <v>12395</v>
      </c>
      <c r="S95" s="29">
        <f t="shared" si="47"/>
        <v>50.386178861788615</v>
      </c>
      <c r="T95" s="29">
        <v>11771</v>
      </c>
      <c r="U95" s="29">
        <f t="shared" si="48"/>
        <v>47.849593495934961</v>
      </c>
      <c r="V95" s="32">
        <f t="shared" si="49"/>
        <v>2889381</v>
      </c>
      <c r="W95" s="56">
        <f t="shared" si="50"/>
        <v>11745.451219512195</v>
      </c>
    </row>
    <row r="96" spans="1:45" s="11" customFormat="1" x14ac:dyDescent="0.2">
      <c r="A96" s="37" t="s">
        <v>94</v>
      </c>
      <c r="B96" s="24" t="s">
        <v>87</v>
      </c>
      <c r="C96" s="27">
        <v>553</v>
      </c>
      <c r="D96" s="30">
        <v>2325909</v>
      </c>
      <c r="E96" s="30">
        <f t="shared" si="40"/>
        <v>4205.9837251356239</v>
      </c>
      <c r="F96" s="30">
        <v>667996</v>
      </c>
      <c r="G96" s="30">
        <f t="shared" si="41"/>
        <v>1207.9493670886077</v>
      </c>
      <c r="H96" s="30">
        <v>1282344</v>
      </c>
      <c r="I96" s="30">
        <f t="shared" si="42"/>
        <v>2318.8860759493673</v>
      </c>
      <c r="J96" s="30">
        <v>1188385</v>
      </c>
      <c r="K96" s="30">
        <f t="shared" si="43"/>
        <v>2148.9783001808319</v>
      </c>
      <c r="L96" s="30">
        <v>72243</v>
      </c>
      <c r="M96" s="30">
        <f t="shared" si="44"/>
        <v>130.63833634719711</v>
      </c>
      <c r="N96" s="30">
        <v>783314</v>
      </c>
      <c r="O96" s="30">
        <f t="shared" si="45"/>
        <v>1416.4810126582279</v>
      </c>
      <c r="P96" s="30">
        <v>62499</v>
      </c>
      <c r="Q96" s="30">
        <f t="shared" si="46"/>
        <v>113.01808318264014</v>
      </c>
      <c r="R96" s="30">
        <v>33156</v>
      </c>
      <c r="S96" s="30">
        <f t="shared" si="47"/>
        <v>59.956600361663654</v>
      </c>
      <c r="T96" s="30">
        <v>12120</v>
      </c>
      <c r="U96" s="30">
        <f t="shared" si="48"/>
        <v>21.916817359855333</v>
      </c>
      <c r="V96" s="32">
        <f t="shared" si="49"/>
        <v>6427966</v>
      </c>
      <c r="W96" s="56">
        <f t="shared" si="50"/>
        <v>11623.808318264015</v>
      </c>
    </row>
    <row r="97" spans="1:45" s="11" customFormat="1" x14ac:dyDescent="0.2">
      <c r="A97" s="37" t="s">
        <v>95</v>
      </c>
      <c r="B97" s="24" t="s">
        <v>76</v>
      </c>
      <c r="C97" s="27">
        <v>444</v>
      </c>
      <c r="D97" s="30">
        <v>1770964</v>
      </c>
      <c r="E97" s="30">
        <f t="shared" si="40"/>
        <v>3988.6576576576576</v>
      </c>
      <c r="F97" s="30">
        <v>538825</v>
      </c>
      <c r="G97" s="30">
        <f t="shared" si="41"/>
        <v>1213.5698198198197</v>
      </c>
      <c r="H97" s="30">
        <v>126520</v>
      </c>
      <c r="I97" s="30">
        <f t="shared" si="42"/>
        <v>284.95495495495493</v>
      </c>
      <c r="J97" s="30">
        <v>1144165</v>
      </c>
      <c r="K97" s="30">
        <f t="shared" si="43"/>
        <v>2576.948198198198</v>
      </c>
      <c r="L97" s="30">
        <v>404078</v>
      </c>
      <c r="M97" s="30">
        <f t="shared" si="44"/>
        <v>910.08558558558559</v>
      </c>
      <c r="N97" s="30">
        <v>430368</v>
      </c>
      <c r="O97" s="30">
        <f t="shared" si="45"/>
        <v>969.29729729729729</v>
      </c>
      <c r="P97" s="30">
        <v>331224</v>
      </c>
      <c r="Q97" s="30">
        <f t="shared" si="46"/>
        <v>746</v>
      </c>
      <c r="R97" s="30">
        <v>71140</v>
      </c>
      <c r="S97" s="30">
        <f t="shared" si="47"/>
        <v>160.22522522522522</v>
      </c>
      <c r="T97" s="30">
        <v>35019</v>
      </c>
      <c r="U97" s="30">
        <f t="shared" si="48"/>
        <v>78.871621621621628</v>
      </c>
      <c r="V97" s="32">
        <f t="shared" si="49"/>
        <v>4852303</v>
      </c>
      <c r="W97" s="56">
        <f t="shared" si="50"/>
        <v>10928.610360360361</v>
      </c>
    </row>
    <row r="98" spans="1:45" s="11" customFormat="1" x14ac:dyDescent="0.2">
      <c r="A98" s="37" t="s">
        <v>96</v>
      </c>
      <c r="B98" s="24" t="s">
        <v>88</v>
      </c>
      <c r="C98" s="27">
        <v>475</v>
      </c>
      <c r="D98" s="30">
        <v>2240164</v>
      </c>
      <c r="E98" s="30">
        <f t="shared" si="40"/>
        <v>4716.1347368421057</v>
      </c>
      <c r="F98" s="30">
        <v>590236</v>
      </c>
      <c r="G98" s="30">
        <f t="shared" si="41"/>
        <v>1242.6021052631579</v>
      </c>
      <c r="H98" s="30">
        <v>1210872</v>
      </c>
      <c r="I98" s="30">
        <f t="shared" si="42"/>
        <v>2549.2042105263158</v>
      </c>
      <c r="J98" s="30">
        <v>1417782</v>
      </c>
      <c r="K98" s="30">
        <f t="shared" si="43"/>
        <v>2984.8042105263157</v>
      </c>
      <c r="L98" s="30">
        <v>76007</v>
      </c>
      <c r="M98" s="30">
        <f t="shared" si="44"/>
        <v>160.01473684210526</v>
      </c>
      <c r="N98" s="30">
        <v>647100</v>
      </c>
      <c r="O98" s="30">
        <f t="shared" si="45"/>
        <v>1362.3157894736842</v>
      </c>
      <c r="P98" s="30">
        <v>60925</v>
      </c>
      <c r="Q98" s="30">
        <f t="shared" si="46"/>
        <v>128.26315789473685</v>
      </c>
      <c r="R98" s="30">
        <v>11420</v>
      </c>
      <c r="S98" s="30">
        <f t="shared" si="47"/>
        <v>24.042105263157893</v>
      </c>
      <c r="T98" s="30">
        <v>11330</v>
      </c>
      <c r="U98" s="30">
        <f t="shared" si="48"/>
        <v>23.852631578947367</v>
      </c>
      <c r="V98" s="32">
        <f t="shared" si="49"/>
        <v>6265836</v>
      </c>
      <c r="W98" s="56">
        <f t="shared" si="50"/>
        <v>13191.233684210527</v>
      </c>
    </row>
    <row r="99" spans="1:45" s="11" customFormat="1" x14ac:dyDescent="0.2">
      <c r="A99" s="38" t="s">
        <v>122</v>
      </c>
      <c r="B99" s="42" t="s">
        <v>123</v>
      </c>
      <c r="C99" s="28">
        <v>381</v>
      </c>
      <c r="D99" s="31">
        <v>2516081</v>
      </c>
      <c r="E99" s="31">
        <f t="shared" si="40"/>
        <v>6603.8871391076118</v>
      </c>
      <c r="F99" s="31">
        <v>868562</v>
      </c>
      <c r="G99" s="31">
        <f t="shared" si="41"/>
        <v>2279.6902887139108</v>
      </c>
      <c r="H99" s="31">
        <v>247219</v>
      </c>
      <c r="I99" s="31">
        <f t="shared" si="42"/>
        <v>648.8687664041995</v>
      </c>
      <c r="J99" s="31">
        <v>221789</v>
      </c>
      <c r="K99" s="31">
        <f t="shared" si="43"/>
        <v>582.12335958005247</v>
      </c>
      <c r="L99" s="31">
        <v>240778</v>
      </c>
      <c r="M99" s="31">
        <f t="shared" si="44"/>
        <v>631.96325459317586</v>
      </c>
      <c r="N99" s="31">
        <v>630882</v>
      </c>
      <c r="O99" s="31">
        <f t="shared" si="45"/>
        <v>1655.8582677165355</v>
      </c>
      <c r="P99" s="31">
        <v>82865</v>
      </c>
      <c r="Q99" s="31">
        <f t="shared" si="46"/>
        <v>217.49343832020998</v>
      </c>
      <c r="R99" s="31">
        <v>10988</v>
      </c>
      <c r="S99" s="31">
        <f t="shared" si="47"/>
        <v>28.83989501312336</v>
      </c>
      <c r="T99" s="31">
        <v>0</v>
      </c>
      <c r="U99" s="31">
        <f t="shared" si="48"/>
        <v>0</v>
      </c>
      <c r="V99" s="32">
        <f t="shared" si="49"/>
        <v>4819164</v>
      </c>
      <c r="W99" s="56">
        <f t="shared" si="50"/>
        <v>12648.72440944882</v>
      </c>
    </row>
    <row r="100" spans="1:45" s="11" customFormat="1" x14ac:dyDescent="0.2">
      <c r="A100" s="36" t="s">
        <v>124</v>
      </c>
      <c r="B100" s="23" t="s">
        <v>125</v>
      </c>
      <c r="C100" s="26">
        <v>43</v>
      </c>
      <c r="D100" s="29">
        <v>231249</v>
      </c>
      <c r="E100" s="29">
        <f t="shared" si="40"/>
        <v>5377.8837209302328</v>
      </c>
      <c r="F100" s="29">
        <v>36917</v>
      </c>
      <c r="G100" s="29">
        <f t="shared" si="41"/>
        <v>858.53488372093022</v>
      </c>
      <c r="H100" s="29">
        <v>163724</v>
      </c>
      <c r="I100" s="29">
        <f t="shared" si="42"/>
        <v>3807.5348837209303</v>
      </c>
      <c r="J100" s="29">
        <v>158742</v>
      </c>
      <c r="K100" s="29">
        <f t="shared" si="43"/>
        <v>3691.6744186046512</v>
      </c>
      <c r="L100" s="29">
        <v>163706</v>
      </c>
      <c r="M100" s="29">
        <f t="shared" si="44"/>
        <v>3807.1162790697676</v>
      </c>
      <c r="N100" s="29">
        <v>24248</v>
      </c>
      <c r="O100" s="29">
        <f t="shared" si="45"/>
        <v>563.90697674418607</v>
      </c>
      <c r="P100" s="29">
        <v>46268</v>
      </c>
      <c r="Q100" s="29">
        <f t="shared" si="46"/>
        <v>1076</v>
      </c>
      <c r="R100" s="29">
        <v>54626</v>
      </c>
      <c r="S100" s="29">
        <f t="shared" si="47"/>
        <v>1270.3720930232557</v>
      </c>
      <c r="T100" s="29">
        <v>0</v>
      </c>
      <c r="U100" s="29">
        <f t="shared" si="48"/>
        <v>0</v>
      </c>
      <c r="V100" s="32">
        <f t="shared" si="49"/>
        <v>879480</v>
      </c>
      <c r="W100" s="56">
        <f t="shared" si="50"/>
        <v>20453.023255813954</v>
      </c>
    </row>
    <row r="101" spans="1:45" x14ac:dyDescent="0.2">
      <c r="A101" s="37" t="s">
        <v>126</v>
      </c>
      <c r="B101" s="24" t="s">
        <v>127</v>
      </c>
      <c r="C101" s="27">
        <v>110</v>
      </c>
      <c r="D101" s="30">
        <v>529186</v>
      </c>
      <c r="E101" s="30">
        <f t="shared" si="40"/>
        <v>4810.7818181818184</v>
      </c>
      <c r="F101" s="30">
        <v>101854</v>
      </c>
      <c r="G101" s="30">
        <f t="shared" si="41"/>
        <v>925.9454545454546</v>
      </c>
      <c r="H101" s="30">
        <v>434358</v>
      </c>
      <c r="I101" s="30">
        <f t="shared" si="42"/>
        <v>3948.7090909090907</v>
      </c>
      <c r="J101" s="30">
        <v>76835</v>
      </c>
      <c r="K101" s="30">
        <f t="shared" si="43"/>
        <v>698.5</v>
      </c>
      <c r="L101" s="30">
        <v>51337</v>
      </c>
      <c r="M101" s="30">
        <f t="shared" si="44"/>
        <v>466.7</v>
      </c>
      <c r="N101" s="30">
        <v>95148</v>
      </c>
      <c r="O101" s="30">
        <f t="shared" si="45"/>
        <v>864.9818181818182</v>
      </c>
      <c r="P101" s="30">
        <v>3278</v>
      </c>
      <c r="Q101" s="30">
        <f t="shared" si="46"/>
        <v>29.8</v>
      </c>
      <c r="R101" s="30">
        <v>2822</v>
      </c>
      <c r="S101" s="30">
        <f t="shared" si="47"/>
        <v>25.654545454545456</v>
      </c>
      <c r="T101" s="30">
        <v>0</v>
      </c>
      <c r="U101" s="30">
        <f t="shared" si="48"/>
        <v>0</v>
      </c>
      <c r="V101" s="32">
        <f t="shared" si="49"/>
        <v>1294818</v>
      </c>
      <c r="W101" s="56">
        <f t="shared" si="50"/>
        <v>11771.072727272727</v>
      </c>
    </row>
    <row r="102" spans="1:45" x14ac:dyDescent="0.2">
      <c r="A102" s="37" t="s">
        <v>128</v>
      </c>
      <c r="B102" s="41" t="s">
        <v>129</v>
      </c>
      <c r="C102" s="27">
        <v>324</v>
      </c>
      <c r="D102" s="30">
        <v>1615662</v>
      </c>
      <c r="E102" s="30">
        <f t="shared" si="40"/>
        <v>4986.6111111111113</v>
      </c>
      <c r="F102" s="30">
        <v>473713</v>
      </c>
      <c r="G102" s="30">
        <f t="shared" si="41"/>
        <v>1462.0771604938273</v>
      </c>
      <c r="H102" s="30">
        <v>498915</v>
      </c>
      <c r="I102" s="30">
        <f t="shared" si="42"/>
        <v>1539.8611111111111</v>
      </c>
      <c r="J102" s="30">
        <v>295440</v>
      </c>
      <c r="K102" s="30">
        <f t="shared" si="43"/>
        <v>911.85185185185185</v>
      </c>
      <c r="L102" s="30">
        <v>267333</v>
      </c>
      <c r="M102" s="30">
        <f t="shared" si="44"/>
        <v>825.10185185185185</v>
      </c>
      <c r="N102" s="30">
        <v>201398</v>
      </c>
      <c r="O102" s="30">
        <f t="shared" si="45"/>
        <v>621.59876543209873</v>
      </c>
      <c r="P102" s="30">
        <v>78915</v>
      </c>
      <c r="Q102" s="30">
        <f t="shared" si="46"/>
        <v>243.56481481481481</v>
      </c>
      <c r="R102" s="30">
        <v>86879</v>
      </c>
      <c r="S102" s="30">
        <f t="shared" si="47"/>
        <v>268.14506172839504</v>
      </c>
      <c r="T102" s="30">
        <v>0</v>
      </c>
      <c r="U102" s="30">
        <f t="shared" si="48"/>
        <v>0</v>
      </c>
      <c r="V102" s="32">
        <f t="shared" si="49"/>
        <v>3518255</v>
      </c>
      <c r="W102" s="56">
        <f t="shared" si="50"/>
        <v>10858.811728395061</v>
      </c>
    </row>
    <row r="103" spans="1:45" s="11" customFormat="1" x14ac:dyDescent="0.2">
      <c r="A103" s="37" t="s">
        <v>130</v>
      </c>
      <c r="B103" s="24" t="s">
        <v>131</v>
      </c>
      <c r="C103" s="27">
        <v>81</v>
      </c>
      <c r="D103" s="30">
        <v>517722</v>
      </c>
      <c r="E103" s="30">
        <f t="shared" si="40"/>
        <v>6391.6296296296296</v>
      </c>
      <c r="F103" s="30">
        <v>67488</v>
      </c>
      <c r="G103" s="30">
        <f t="shared" si="41"/>
        <v>833.18518518518522</v>
      </c>
      <c r="H103" s="30">
        <v>167210</v>
      </c>
      <c r="I103" s="30">
        <f t="shared" si="42"/>
        <v>2064.320987654321</v>
      </c>
      <c r="J103" s="30">
        <v>81374</v>
      </c>
      <c r="K103" s="30">
        <f t="shared" si="43"/>
        <v>1004.6172839506173</v>
      </c>
      <c r="L103" s="30">
        <v>165347</v>
      </c>
      <c r="M103" s="30">
        <f t="shared" si="44"/>
        <v>2041.320987654321</v>
      </c>
      <c r="N103" s="30">
        <v>189878</v>
      </c>
      <c r="O103" s="30">
        <f t="shared" si="45"/>
        <v>2344.1728395061727</v>
      </c>
      <c r="P103" s="30">
        <v>333628</v>
      </c>
      <c r="Q103" s="30">
        <f t="shared" si="46"/>
        <v>4118.8641975308637</v>
      </c>
      <c r="R103" s="30">
        <v>9725</v>
      </c>
      <c r="S103" s="30">
        <f t="shared" si="47"/>
        <v>120.06172839506173</v>
      </c>
      <c r="T103" s="30">
        <v>0</v>
      </c>
      <c r="U103" s="30">
        <f t="shared" si="48"/>
        <v>0</v>
      </c>
      <c r="V103" s="32">
        <f t="shared" si="49"/>
        <v>1532372</v>
      </c>
      <c r="W103" s="56">
        <f t="shared" si="50"/>
        <v>18918.172839506173</v>
      </c>
    </row>
    <row r="104" spans="1:45" s="11" customFormat="1" x14ac:dyDescent="0.2">
      <c r="A104" s="38" t="s">
        <v>98</v>
      </c>
      <c r="B104" s="42" t="s">
        <v>80</v>
      </c>
      <c r="C104" s="28">
        <v>676</v>
      </c>
      <c r="D104" s="31">
        <v>3765359</v>
      </c>
      <c r="E104" s="31">
        <f t="shared" si="40"/>
        <v>5570.0576923076924</v>
      </c>
      <c r="F104" s="31">
        <v>537332</v>
      </c>
      <c r="G104" s="31">
        <f t="shared" si="41"/>
        <v>794.86982248520712</v>
      </c>
      <c r="H104" s="31">
        <v>1693741</v>
      </c>
      <c r="I104" s="31">
        <f t="shared" si="42"/>
        <v>2505.5340236686388</v>
      </c>
      <c r="J104" s="31">
        <v>553967</v>
      </c>
      <c r="K104" s="31">
        <f t="shared" si="43"/>
        <v>819.47781065088759</v>
      </c>
      <c r="L104" s="31">
        <v>213976</v>
      </c>
      <c r="M104" s="31">
        <f t="shared" si="44"/>
        <v>316.53254437869822</v>
      </c>
      <c r="N104" s="31">
        <v>550639</v>
      </c>
      <c r="O104" s="31">
        <f t="shared" si="45"/>
        <v>814.55473372781069</v>
      </c>
      <c r="P104" s="31">
        <v>140909</v>
      </c>
      <c r="Q104" s="31">
        <f t="shared" si="46"/>
        <v>208.44526627218934</v>
      </c>
      <c r="R104" s="31">
        <v>1275303</v>
      </c>
      <c r="S104" s="31">
        <f t="shared" si="47"/>
        <v>1886.542899408284</v>
      </c>
      <c r="T104" s="31">
        <v>1248570</v>
      </c>
      <c r="U104" s="31">
        <f t="shared" si="48"/>
        <v>1846.9970414201184</v>
      </c>
      <c r="V104" s="32">
        <f t="shared" si="49"/>
        <v>9979796</v>
      </c>
      <c r="W104" s="56">
        <f t="shared" si="50"/>
        <v>14763.011834319526</v>
      </c>
    </row>
    <row r="105" spans="1:45" s="17" customFormat="1" x14ac:dyDescent="0.2">
      <c r="A105" s="36" t="s">
        <v>99</v>
      </c>
      <c r="B105" s="23" t="s">
        <v>84</v>
      </c>
      <c r="C105" s="26">
        <v>279</v>
      </c>
      <c r="D105" s="29">
        <v>1755787</v>
      </c>
      <c r="E105" s="29">
        <f t="shared" si="40"/>
        <v>6293.1433691756274</v>
      </c>
      <c r="F105" s="29">
        <v>243116</v>
      </c>
      <c r="G105" s="29">
        <f t="shared" si="41"/>
        <v>871.3835125448029</v>
      </c>
      <c r="H105" s="29">
        <v>233895</v>
      </c>
      <c r="I105" s="29">
        <f t="shared" si="42"/>
        <v>838.33333333333337</v>
      </c>
      <c r="J105" s="29">
        <v>395102</v>
      </c>
      <c r="K105" s="29">
        <f t="shared" si="43"/>
        <v>1416.1362007168459</v>
      </c>
      <c r="L105" s="29">
        <v>302859</v>
      </c>
      <c r="M105" s="29">
        <f t="shared" si="44"/>
        <v>1085.516129032258</v>
      </c>
      <c r="N105" s="29">
        <v>390640</v>
      </c>
      <c r="O105" s="29">
        <f t="shared" si="45"/>
        <v>1400.1433691756272</v>
      </c>
      <c r="P105" s="29">
        <v>100306</v>
      </c>
      <c r="Q105" s="29">
        <f t="shared" si="46"/>
        <v>359.51971326164875</v>
      </c>
      <c r="R105" s="29">
        <v>1322030</v>
      </c>
      <c r="S105" s="29">
        <f t="shared" si="47"/>
        <v>4738.4587813620074</v>
      </c>
      <c r="T105" s="29">
        <v>1305139</v>
      </c>
      <c r="U105" s="29">
        <f t="shared" si="48"/>
        <v>4677.9175627240147</v>
      </c>
      <c r="V105" s="32">
        <f t="shared" si="49"/>
        <v>6048874</v>
      </c>
      <c r="W105" s="56">
        <f t="shared" si="50"/>
        <v>21680.551971326164</v>
      </c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</row>
    <row r="106" spans="1:45" x14ac:dyDescent="0.2">
      <c r="A106" s="37" t="s">
        <v>100</v>
      </c>
      <c r="B106" s="24" t="s">
        <v>138</v>
      </c>
      <c r="C106" s="27">
        <v>500</v>
      </c>
      <c r="D106" s="30">
        <v>2339163</v>
      </c>
      <c r="E106" s="30">
        <f t="shared" si="40"/>
        <v>4678.326</v>
      </c>
      <c r="F106" s="30">
        <v>901080</v>
      </c>
      <c r="G106" s="30">
        <f t="shared" si="41"/>
        <v>1802.16</v>
      </c>
      <c r="H106" s="30">
        <v>293050</v>
      </c>
      <c r="I106" s="30">
        <f t="shared" si="42"/>
        <v>586.1</v>
      </c>
      <c r="J106" s="30">
        <v>158216</v>
      </c>
      <c r="K106" s="30">
        <f t="shared" si="43"/>
        <v>316.43200000000002</v>
      </c>
      <c r="L106" s="30">
        <v>236803</v>
      </c>
      <c r="M106" s="30">
        <f t="shared" si="44"/>
        <v>473.60599999999999</v>
      </c>
      <c r="N106" s="30">
        <v>368545</v>
      </c>
      <c r="O106" s="30">
        <f t="shared" si="45"/>
        <v>737.09</v>
      </c>
      <c r="P106" s="30">
        <v>15519</v>
      </c>
      <c r="Q106" s="30">
        <f t="shared" si="46"/>
        <v>31.038</v>
      </c>
      <c r="R106" s="30">
        <v>168241</v>
      </c>
      <c r="S106" s="30">
        <f t="shared" si="47"/>
        <v>336.48200000000003</v>
      </c>
      <c r="T106" s="30">
        <v>12828</v>
      </c>
      <c r="U106" s="30">
        <f t="shared" si="48"/>
        <v>25.655999999999999</v>
      </c>
      <c r="V106" s="32">
        <f t="shared" si="49"/>
        <v>4493445</v>
      </c>
      <c r="W106" s="56">
        <f t="shared" si="50"/>
        <v>8986.89</v>
      </c>
    </row>
    <row r="107" spans="1:45" x14ac:dyDescent="0.2">
      <c r="A107" s="37" t="s">
        <v>101</v>
      </c>
      <c r="B107" s="41" t="s">
        <v>82</v>
      </c>
      <c r="C107" s="27">
        <v>399</v>
      </c>
      <c r="D107" s="30">
        <v>1874305</v>
      </c>
      <c r="E107" s="30">
        <f t="shared" si="40"/>
        <v>4697.5062656641603</v>
      </c>
      <c r="F107" s="30">
        <v>268577</v>
      </c>
      <c r="G107" s="30">
        <f t="shared" si="41"/>
        <v>673.12531328320802</v>
      </c>
      <c r="H107" s="30">
        <v>846699</v>
      </c>
      <c r="I107" s="30">
        <f t="shared" si="42"/>
        <v>2122.0526315789475</v>
      </c>
      <c r="J107" s="30">
        <v>369012</v>
      </c>
      <c r="K107" s="30">
        <f t="shared" si="43"/>
        <v>924.84210526315792</v>
      </c>
      <c r="L107" s="30">
        <v>176031</v>
      </c>
      <c r="M107" s="30">
        <f t="shared" si="44"/>
        <v>441.18045112781954</v>
      </c>
      <c r="N107" s="30">
        <v>437830</v>
      </c>
      <c r="O107" s="30">
        <f t="shared" si="45"/>
        <v>1097.3182957393483</v>
      </c>
      <c r="P107" s="30">
        <v>405531</v>
      </c>
      <c r="Q107" s="30">
        <f t="shared" si="46"/>
        <v>1016.3684210526316</v>
      </c>
      <c r="R107" s="30">
        <v>287540</v>
      </c>
      <c r="S107" s="30">
        <f t="shared" si="47"/>
        <v>720.65162907268166</v>
      </c>
      <c r="T107" s="30">
        <v>265312</v>
      </c>
      <c r="U107" s="30">
        <f t="shared" si="48"/>
        <v>664.94235588972435</v>
      </c>
      <c r="V107" s="32">
        <f t="shared" si="49"/>
        <v>4930837</v>
      </c>
      <c r="W107" s="56">
        <f t="shared" si="50"/>
        <v>12357.987468671679</v>
      </c>
    </row>
    <row r="108" spans="1:45" s="11" customFormat="1" x14ac:dyDescent="0.2">
      <c r="A108" s="37" t="s">
        <v>102</v>
      </c>
      <c r="B108" s="41" t="s">
        <v>89</v>
      </c>
      <c r="C108" s="27">
        <v>169</v>
      </c>
      <c r="D108" s="30">
        <v>473261</v>
      </c>
      <c r="E108" s="30">
        <f t="shared" si="40"/>
        <v>2800.3609467455622</v>
      </c>
      <c r="F108" s="30">
        <v>192898</v>
      </c>
      <c r="G108" s="30">
        <f t="shared" si="41"/>
        <v>1141.4082840236686</v>
      </c>
      <c r="H108" s="30">
        <v>32848</v>
      </c>
      <c r="I108" s="30">
        <f t="shared" si="42"/>
        <v>194.36686390532543</v>
      </c>
      <c r="J108" s="30">
        <v>8615</v>
      </c>
      <c r="K108" s="30">
        <f t="shared" si="43"/>
        <v>50.976331360946745</v>
      </c>
      <c r="L108" s="30">
        <v>947838</v>
      </c>
      <c r="M108" s="30">
        <f t="shared" si="44"/>
        <v>5608.5088757396452</v>
      </c>
      <c r="N108" s="30">
        <v>53064</v>
      </c>
      <c r="O108" s="30">
        <f t="shared" si="45"/>
        <v>313.9881656804734</v>
      </c>
      <c r="P108" s="30">
        <v>12290</v>
      </c>
      <c r="Q108" s="30">
        <f t="shared" si="46"/>
        <v>72.721893491124263</v>
      </c>
      <c r="R108" s="30">
        <v>18496</v>
      </c>
      <c r="S108" s="30">
        <f t="shared" si="47"/>
        <v>109.44378698224853</v>
      </c>
      <c r="T108" s="30">
        <v>0</v>
      </c>
      <c r="U108" s="30">
        <f t="shared" si="48"/>
        <v>0</v>
      </c>
      <c r="V108" s="32">
        <f t="shared" si="49"/>
        <v>1739310</v>
      </c>
      <c r="W108" s="56">
        <f t="shared" si="50"/>
        <v>10291.775147928995</v>
      </c>
    </row>
    <row r="109" spans="1:45" s="11" customFormat="1" x14ac:dyDescent="0.2">
      <c r="A109" s="38" t="s">
        <v>103</v>
      </c>
      <c r="B109" s="42" t="s">
        <v>78</v>
      </c>
      <c r="C109" s="28">
        <v>649</v>
      </c>
      <c r="D109" s="31">
        <v>4138114</v>
      </c>
      <c r="E109" s="31">
        <f t="shared" si="40"/>
        <v>6376.1386748844379</v>
      </c>
      <c r="F109" s="31">
        <v>1785620</v>
      </c>
      <c r="G109" s="31">
        <f t="shared" si="41"/>
        <v>2751.3405238828968</v>
      </c>
      <c r="H109" s="31">
        <v>187065</v>
      </c>
      <c r="I109" s="31">
        <f t="shared" si="42"/>
        <v>288.23574730354392</v>
      </c>
      <c r="J109" s="31">
        <v>470251</v>
      </c>
      <c r="K109" s="31">
        <f t="shared" si="43"/>
        <v>724.57781201849002</v>
      </c>
      <c r="L109" s="31">
        <v>203440</v>
      </c>
      <c r="M109" s="31">
        <f t="shared" si="44"/>
        <v>313.4668721109399</v>
      </c>
      <c r="N109" s="31">
        <v>1009364</v>
      </c>
      <c r="O109" s="31">
        <f t="shared" si="45"/>
        <v>1555.2604006163328</v>
      </c>
      <c r="P109" s="31">
        <v>0</v>
      </c>
      <c r="Q109" s="31">
        <f t="shared" si="46"/>
        <v>0</v>
      </c>
      <c r="R109" s="31">
        <v>19166</v>
      </c>
      <c r="S109" s="31">
        <f t="shared" si="47"/>
        <v>29.531587057010785</v>
      </c>
      <c r="T109" s="31">
        <v>0</v>
      </c>
      <c r="U109" s="31">
        <f t="shared" si="48"/>
        <v>0</v>
      </c>
      <c r="V109" s="32">
        <f t="shared" si="49"/>
        <v>7813020</v>
      </c>
      <c r="W109" s="56">
        <f t="shared" si="50"/>
        <v>12038.551617873653</v>
      </c>
    </row>
    <row r="110" spans="1:45" s="17" customFormat="1" x14ac:dyDescent="0.2">
      <c r="A110" s="36" t="s">
        <v>104</v>
      </c>
      <c r="B110" s="23" t="s">
        <v>90</v>
      </c>
      <c r="C110" s="26">
        <v>887</v>
      </c>
      <c r="D110" s="29">
        <v>3636595</v>
      </c>
      <c r="E110" s="29">
        <f t="shared" si="40"/>
        <v>4099.8816234498308</v>
      </c>
      <c r="F110" s="29">
        <v>629127</v>
      </c>
      <c r="G110" s="29">
        <f t="shared" si="41"/>
        <v>709.27508455467864</v>
      </c>
      <c r="H110" s="29">
        <v>1573075</v>
      </c>
      <c r="I110" s="29">
        <f t="shared" si="42"/>
        <v>1773.4780157835401</v>
      </c>
      <c r="J110" s="29">
        <v>577719</v>
      </c>
      <c r="K110" s="29">
        <f t="shared" si="43"/>
        <v>651.31792559188273</v>
      </c>
      <c r="L110" s="29">
        <v>65910</v>
      </c>
      <c r="M110" s="29">
        <f t="shared" si="44"/>
        <v>74.306651634723792</v>
      </c>
      <c r="N110" s="29">
        <v>535565</v>
      </c>
      <c r="O110" s="29">
        <f t="shared" si="45"/>
        <v>603.79368658399096</v>
      </c>
      <c r="P110" s="29">
        <v>308141</v>
      </c>
      <c r="Q110" s="29">
        <f t="shared" si="46"/>
        <v>347.39684329199548</v>
      </c>
      <c r="R110" s="29">
        <v>1750188</v>
      </c>
      <c r="S110" s="29">
        <f t="shared" si="47"/>
        <v>1973.1544532130779</v>
      </c>
      <c r="T110" s="29">
        <v>1723117</v>
      </c>
      <c r="U110" s="29">
        <f t="shared" si="48"/>
        <v>1942.6347237880495</v>
      </c>
      <c r="V110" s="32">
        <f t="shared" si="49"/>
        <v>10799437</v>
      </c>
      <c r="W110" s="56">
        <f t="shared" si="50"/>
        <v>12175.239007891771</v>
      </c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</row>
    <row r="111" spans="1:45" x14ac:dyDescent="0.2">
      <c r="A111" s="37" t="s">
        <v>105</v>
      </c>
      <c r="B111" s="41" t="s">
        <v>79</v>
      </c>
      <c r="C111" s="27">
        <v>295</v>
      </c>
      <c r="D111" s="30">
        <v>2126128</v>
      </c>
      <c r="E111" s="30">
        <f t="shared" si="40"/>
        <v>7207.2135593220337</v>
      </c>
      <c r="F111" s="30">
        <v>537475</v>
      </c>
      <c r="G111" s="30">
        <f t="shared" si="41"/>
        <v>1821.949152542373</v>
      </c>
      <c r="H111" s="30">
        <v>321485</v>
      </c>
      <c r="I111" s="30">
        <f t="shared" si="42"/>
        <v>1089.7796610169491</v>
      </c>
      <c r="J111" s="30">
        <v>252051</v>
      </c>
      <c r="K111" s="30">
        <f t="shared" si="43"/>
        <v>854.41016949152538</v>
      </c>
      <c r="L111" s="30">
        <v>217442</v>
      </c>
      <c r="M111" s="30">
        <f t="shared" si="44"/>
        <v>737.09152542372885</v>
      </c>
      <c r="N111" s="30">
        <v>210765</v>
      </c>
      <c r="O111" s="30">
        <f t="shared" si="45"/>
        <v>714.45762711864404</v>
      </c>
      <c r="P111" s="30">
        <v>609085</v>
      </c>
      <c r="Q111" s="30">
        <f t="shared" si="46"/>
        <v>2064.6949152542375</v>
      </c>
      <c r="R111" s="30">
        <v>56971</v>
      </c>
      <c r="S111" s="30">
        <f t="shared" si="47"/>
        <v>193.12203389830509</v>
      </c>
      <c r="T111" s="30">
        <v>0</v>
      </c>
      <c r="U111" s="30">
        <f t="shared" si="48"/>
        <v>0</v>
      </c>
      <c r="V111" s="32">
        <f t="shared" si="49"/>
        <v>4331402</v>
      </c>
      <c r="W111" s="56">
        <f t="shared" si="50"/>
        <v>14682.718644067796</v>
      </c>
    </row>
    <row r="112" spans="1:45" x14ac:dyDescent="0.2">
      <c r="A112" s="37" t="s">
        <v>106</v>
      </c>
      <c r="B112" s="24" t="s">
        <v>91</v>
      </c>
      <c r="C112" s="27">
        <v>777</v>
      </c>
      <c r="D112" s="30">
        <v>3391701</v>
      </c>
      <c r="E112" s="30">
        <f t="shared" si="40"/>
        <v>4365.1235521235521</v>
      </c>
      <c r="F112" s="30">
        <v>546283</v>
      </c>
      <c r="G112" s="30">
        <f t="shared" si="41"/>
        <v>703.06692406692412</v>
      </c>
      <c r="H112" s="30">
        <v>1212626</v>
      </c>
      <c r="I112" s="30">
        <f t="shared" si="42"/>
        <v>1560.6512226512227</v>
      </c>
      <c r="J112" s="30">
        <v>581742</v>
      </c>
      <c r="K112" s="30">
        <f t="shared" si="43"/>
        <v>748.70270270270271</v>
      </c>
      <c r="L112" s="30">
        <v>68236</v>
      </c>
      <c r="M112" s="30">
        <f t="shared" si="44"/>
        <v>87.819819819819813</v>
      </c>
      <c r="N112" s="30">
        <v>451846</v>
      </c>
      <c r="O112" s="30">
        <f t="shared" si="45"/>
        <v>581.52638352638348</v>
      </c>
      <c r="P112" s="30">
        <v>229823</v>
      </c>
      <c r="Q112" s="30">
        <f t="shared" si="46"/>
        <v>295.78249678249676</v>
      </c>
      <c r="R112" s="30">
        <v>1699160</v>
      </c>
      <c r="S112" s="30">
        <f t="shared" si="47"/>
        <v>2186.8211068211067</v>
      </c>
      <c r="T112" s="30">
        <v>1675832</v>
      </c>
      <c r="U112" s="30">
        <f t="shared" si="48"/>
        <v>2156.797940797941</v>
      </c>
      <c r="V112" s="32">
        <f t="shared" si="49"/>
        <v>9857249</v>
      </c>
      <c r="W112" s="56">
        <f t="shared" si="50"/>
        <v>12686.292149292149</v>
      </c>
    </row>
    <row r="113" spans="1:45" s="11" customFormat="1" x14ac:dyDescent="0.2">
      <c r="A113" s="37" t="s">
        <v>107</v>
      </c>
      <c r="B113" s="24" t="s">
        <v>85</v>
      </c>
      <c r="C113" s="27">
        <v>349</v>
      </c>
      <c r="D113" s="30">
        <v>1272187</v>
      </c>
      <c r="E113" s="30">
        <f t="shared" si="40"/>
        <v>3645.2349570200572</v>
      </c>
      <c r="F113" s="30">
        <v>172439</v>
      </c>
      <c r="G113" s="30">
        <f t="shared" si="41"/>
        <v>494.09455587392551</v>
      </c>
      <c r="H113" s="30">
        <v>198379</v>
      </c>
      <c r="I113" s="30">
        <f t="shared" si="42"/>
        <v>568.42120343839542</v>
      </c>
      <c r="J113" s="30">
        <v>853998</v>
      </c>
      <c r="K113" s="30">
        <f t="shared" si="43"/>
        <v>2446.9856733524357</v>
      </c>
      <c r="L113" s="30">
        <v>396354</v>
      </c>
      <c r="M113" s="30">
        <f t="shared" si="44"/>
        <v>1135.6848137535817</v>
      </c>
      <c r="N113" s="30">
        <v>361897</v>
      </c>
      <c r="O113" s="30">
        <f t="shared" si="45"/>
        <v>1036.9541547277936</v>
      </c>
      <c r="P113" s="30">
        <v>39838</v>
      </c>
      <c r="Q113" s="30">
        <f t="shared" si="46"/>
        <v>114.14899713467048</v>
      </c>
      <c r="R113" s="30">
        <v>54584</v>
      </c>
      <c r="S113" s="30">
        <f t="shared" si="47"/>
        <v>156.40114613180515</v>
      </c>
      <c r="T113" s="30">
        <v>17826</v>
      </c>
      <c r="U113" s="30">
        <f t="shared" si="48"/>
        <v>51.077363896848141</v>
      </c>
      <c r="V113" s="32">
        <f t="shared" si="49"/>
        <v>3367502</v>
      </c>
      <c r="W113" s="56">
        <f t="shared" si="50"/>
        <v>9649.0028653295121</v>
      </c>
    </row>
    <row r="114" spans="1:45" s="17" customFormat="1" x14ac:dyDescent="0.2">
      <c r="A114" s="38" t="s">
        <v>108</v>
      </c>
      <c r="B114" s="42" t="s">
        <v>86</v>
      </c>
      <c r="C114" s="28">
        <v>180</v>
      </c>
      <c r="D114" s="31">
        <v>715527</v>
      </c>
      <c r="E114" s="31">
        <f t="shared" si="40"/>
        <v>3975.15</v>
      </c>
      <c r="F114" s="31">
        <v>96147</v>
      </c>
      <c r="G114" s="31">
        <f t="shared" si="41"/>
        <v>534.15</v>
      </c>
      <c r="H114" s="31">
        <v>348719</v>
      </c>
      <c r="I114" s="31">
        <f t="shared" si="42"/>
        <v>1937.3277777777778</v>
      </c>
      <c r="J114" s="31">
        <v>389523</v>
      </c>
      <c r="K114" s="31">
        <f t="shared" si="43"/>
        <v>2164.0166666666669</v>
      </c>
      <c r="L114" s="31">
        <v>145743</v>
      </c>
      <c r="M114" s="31">
        <f t="shared" si="44"/>
        <v>809.68333333333328</v>
      </c>
      <c r="N114" s="31">
        <v>246693</v>
      </c>
      <c r="O114" s="31">
        <f t="shared" si="45"/>
        <v>1370.5166666666667</v>
      </c>
      <c r="P114" s="31">
        <v>8736</v>
      </c>
      <c r="Q114" s="31">
        <f t="shared" si="46"/>
        <v>48.533333333333331</v>
      </c>
      <c r="R114" s="31">
        <v>23689</v>
      </c>
      <c r="S114" s="31">
        <f t="shared" si="47"/>
        <v>131.60555555555555</v>
      </c>
      <c r="T114" s="31">
        <v>353232</v>
      </c>
      <c r="U114" s="31">
        <f t="shared" si="48"/>
        <v>1962.4</v>
      </c>
      <c r="V114" s="32">
        <f t="shared" si="49"/>
        <v>2328009</v>
      </c>
      <c r="W114" s="56">
        <f t="shared" si="50"/>
        <v>12933.383333333333</v>
      </c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</row>
    <row r="115" spans="1:45" x14ac:dyDescent="0.2">
      <c r="A115" s="36" t="s">
        <v>109</v>
      </c>
      <c r="B115" s="23" t="s">
        <v>67</v>
      </c>
      <c r="C115" s="26">
        <v>1913</v>
      </c>
      <c r="D115" s="29">
        <v>3844018</v>
      </c>
      <c r="E115" s="29">
        <f t="shared" si="40"/>
        <v>2009.4187140616832</v>
      </c>
      <c r="F115" s="29">
        <v>995060</v>
      </c>
      <c r="G115" s="29">
        <f t="shared" si="41"/>
        <v>520.15682174594872</v>
      </c>
      <c r="H115" s="29">
        <v>8179323</v>
      </c>
      <c r="I115" s="29">
        <f t="shared" si="42"/>
        <v>4275.6523784631472</v>
      </c>
      <c r="J115" s="29">
        <v>79553</v>
      </c>
      <c r="K115" s="29">
        <f t="shared" si="43"/>
        <v>41.585467851542077</v>
      </c>
      <c r="L115" s="29">
        <v>430975</v>
      </c>
      <c r="M115" s="29">
        <f t="shared" si="44"/>
        <v>225.28750653423941</v>
      </c>
      <c r="N115" s="29">
        <v>2118029</v>
      </c>
      <c r="O115" s="29">
        <f t="shared" si="45"/>
        <v>1107.1766858337689</v>
      </c>
      <c r="P115" s="29">
        <v>24650</v>
      </c>
      <c r="Q115" s="29">
        <f t="shared" si="46"/>
        <v>12.885520125457397</v>
      </c>
      <c r="R115" s="29">
        <v>798651</v>
      </c>
      <c r="S115" s="29">
        <f t="shared" si="47"/>
        <v>417.4861474124412</v>
      </c>
      <c r="T115" s="29">
        <v>7385</v>
      </c>
      <c r="U115" s="29">
        <f t="shared" si="48"/>
        <v>3.8604286461055932</v>
      </c>
      <c r="V115" s="32">
        <f t="shared" si="49"/>
        <v>16477644</v>
      </c>
      <c r="W115" s="56">
        <f t="shared" si="50"/>
        <v>8613.5096706743334</v>
      </c>
    </row>
    <row r="116" spans="1:45" x14ac:dyDescent="0.2">
      <c r="A116" s="37" t="s">
        <v>110</v>
      </c>
      <c r="B116" s="41" t="s">
        <v>92</v>
      </c>
      <c r="C116" s="27">
        <v>633</v>
      </c>
      <c r="D116" s="30">
        <v>3461419</v>
      </c>
      <c r="E116" s="30">
        <f t="shared" si="40"/>
        <v>5468.2764612954188</v>
      </c>
      <c r="F116" s="30">
        <v>556721</v>
      </c>
      <c r="G116" s="30">
        <f t="shared" si="41"/>
        <v>879.49605055292261</v>
      </c>
      <c r="H116" s="30">
        <v>1738491</v>
      </c>
      <c r="I116" s="30">
        <f t="shared" si="42"/>
        <v>2746.4312796208533</v>
      </c>
      <c r="J116" s="30">
        <v>388003</v>
      </c>
      <c r="K116" s="30">
        <f t="shared" si="43"/>
        <v>612.958925750395</v>
      </c>
      <c r="L116" s="30">
        <v>468778</v>
      </c>
      <c r="M116" s="30">
        <f t="shared" si="44"/>
        <v>740.56556082148495</v>
      </c>
      <c r="N116" s="30">
        <v>489252</v>
      </c>
      <c r="O116" s="30">
        <f t="shared" si="45"/>
        <v>772.9099526066351</v>
      </c>
      <c r="P116" s="30">
        <v>433803</v>
      </c>
      <c r="Q116" s="30">
        <f t="shared" si="46"/>
        <v>685.31279620853081</v>
      </c>
      <c r="R116" s="30">
        <v>1615895</v>
      </c>
      <c r="S116" s="30">
        <f t="shared" si="47"/>
        <v>2552.7567140600318</v>
      </c>
      <c r="T116" s="30">
        <v>1590806</v>
      </c>
      <c r="U116" s="30">
        <f t="shared" si="48"/>
        <v>2513.1216429699844</v>
      </c>
      <c r="V116" s="32">
        <f t="shared" si="49"/>
        <v>10743168</v>
      </c>
      <c r="W116" s="56">
        <f t="shared" si="50"/>
        <v>16971.829383886256</v>
      </c>
    </row>
    <row r="117" spans="1:45" s="16" customFormat="1" x14ac:dyDescent="0.2">
      <c r="A117" s="37" t="s">
        <v>111</v>
      </c>
      <c r="B117" s="24" t="s">
        <v>74</v>
      </c>
      <c r="C117" s="27">
        <v>311</v>
      </c>
      <c r="D117" s="30">
        <v>1436075</v>
      </c>
      <c r="E117" s="30">
        <f t="shared" si="40"/>
        <v>4617.6045016077169</v>
      </c>
      <c r="F117" s="30">
        <v>205100</v>
      </c>
      <c r="G117" s="30">
        <f t="shared" si="41"/>
        <v>659.48553054662375</v>
      </c>
      <c r="H117" s="30">
        <v>408112</v>
      </c>
      <c r="I117" s="30">
        <f t="shared" si="42"/>
        <v>1312.257234726688</v>
      </c>
      <c r="J117" s="30">
        <v>200524</v>
      </c>
      <c r="K117" s="30">
        <f t="shared" si="43"/>
        <v>644.77170418006426</v>
      </c>
      <c r="L117" s="30">
        <v>503321</v>
      </c>
      <c r="M117" s="30">
        <f t="shared" si="44"/>
        <v>1618.3954983922829</v>
      </c>
      <c r="N117" s="30">
        <v>179854</v>
      </c>
      <c r="O117" s="30">
        <f t="shared" si="45"/>
        <v>578.30868167202573</v>
      </c>
      <c r="P117" s="30">
        <v>67718</v>
      </c>
      <c r="Q117" s="30">
        <f t="shared" si="46"/>
        <v>217.7427652733119</v>
      </c>
      <c r="R117" s="30">
        <v>104220</v>
      </c>
      <c r="S117" s="30">
        <f t="shared" si="47"/>
        <v>335.11254019292602</v>
      </c>
      <c r="T117" s="30">
        <v>0</v>
      </c>
      <c r="U117" s="30">
        <f t="shared" si="48"/>
        <v>0</v>
      </c>
      <c r="V117" s="32">
        <f t="shared" si="49"/>
        <v>3104924</v>
      </c>
      <c r="W117" s="56">
        <f t="shared" si="50"/>
        <v>9983.6784565916405</v>
      </c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</row>
    <row r="118" spans="1:45" s="11" customFormat="1" x14ac:dyDescent="0.2">
      <c r="A118" s="37" t="s">
        <v>112</v>
      </c>
      <c r="B118" s="24" t="s">
        <v>113</v>
      </c>
      <c r="C118" s="27">
        <v>250</v>
      </c>
      <c r="D118" s="30">
        <v>904653</v>
      </c>
      <c r="E118" s="30">
        <f t="shared" si="40"/>
        <v>3618.6120000000001</v>
      </c>
      <c r="F118" s="30">
        <v>149673</v>
      </c>
      <c r="G118" s="30">
        <f t="shared" si="41"/>
        <v>598.69200000000001</v>
      </c>
      <c r="H118" s="30">
        <v>279254</v>
      </c>
      <c r="I118" s="30">
        <f t="shared" si="42"/>
        <v>1117.0160000000001</v>
      </c>
      <c r="J118" s="30">
        <v>387981</v>
      </c>
      <c r="K118" s="30">
        <f t="shared" si="43"/>
        <v>1551.924</v>
      </c>
      <c r="L118" s="30">
        <v>181997</v>
      </c>
      <c r="M118" s="30">
        <f t="shared" si="44"/>
        <v>727.98800000000006</v>
      </c>
      <c r="N118" s="30">
        <v>72847</v>
      </c>
      <c r="O118" s="30">
        <f t="shared" si="45"/>
        <v>291.38799999999998</v>
      </c>
      <c r="P118" s="30">
        <v>36465</v>
      </c>
      <c r="Q118" s="30">
        <f t="shared" si="46"/>
        <v>145.86000000000001</v>
      </c>
      <c r="R118" s="30">
        <v>19642</v>
      </c>
      <c r="S118" s="30">
        <f t="shared" si="47"/>
        <v>78.567999999999998</v>
      </c>
      <c r="T118" s="30">
        <v>11983</v>
      </c>
      <c r="U118" s="30">
        <f t="shared" si="48"/>
        <v>47.932000000000002</v>
      </c>
      <c r="V118" s="32">
        <f t="shared" si="49"/>
        <v>2044495</v>
      </c>
      <c r="W118" s="56">
        <f t="shared" si="50"/>
        <v>8177.98</v>
      </c>
    </row>
    <row r="119" spans="1:45" s="11" customFormat="1" x14ac:dyDescent="0.2">
      <c r="A119" s="38" t="s">
        <v>115</v>
      </c>
      <c r="B119" s="42" t="s">
        <v>114</v>
      </c>
      <c r="C119" s="28">
        <v>255</v>
      </c>
      <c r="D119" s="31">
        <v>1523828</v>
      </c>
      <c r="E119" s="31">
        <f t="shared" si="40"/>
        <v>5975.7960784313727</v>
      </c>
      <c r="F119" s="31">
        <v>243483</v>
      </c>
      <c r="G119" s="31">
        <f t="shared" si="41"/>
        <v>954.83529411764709</v>
      </c>
      <c r="H119" s="31">
        <v>68342</v>
      </c>
      <c r="I119" s="31">
        <f t="shared" si="42"/>
        <v>268.00784313725489</v>
      </c>
      <c r="J119" s="31">
        <v>559098</v>
      </c>
      <c r="K119" s="31">
        <f t="shared" si="43"/>
        <v>2192.5411764705882</v>
      </c>
      <c r="L119" s="31">
        <v>394582</v>
      </c>
      <c r="M119" s="31">
        <f t="shared" si="44"/>
        <v>1547.3803921568629</v>
      </c>
      <c r="N119" s="31">
        <v>305504</v>
      </c>
      <c r="O119" s="31">
        <f t="shared" si="45"/>
        <v>1198.0549019607843</v>
      </c>
      <c r="P119" s="31">
        <v>136069</v>
      </c>
      <c r="Q119" s="31">
        <f t="shared" si="46"/>
        <v>533.60392156862747</v>
      </c>
      <c r="R119" s="31">
        <v>94987</v>
      </c>
      <c r="S119" s="31">
        <f t="shared" si="47"/>
        <v>372.49803921568628</v>
      </c>
      <c r="T119" s="31">
        <v>0</v>
      </c>
      <c r="U119" s="31">
        <f t="shared" si="48"/>
        <v>0</v>
      </c>
      <c r="V119" s="32">
        <f t="shared" si="49"/>
        <v>3325893</v>
      </c>
      <c r="W119" s="56">
        <f t="shared" si="50"/>
        <v>13042.717647058824</v>
      </c>
    </row>
    <row r="120" spans="1:45" ht="12.75" customHeight="1" x14ac:dyDescent="0.2">
      <c r="A120" s="5"/>
      <c r="B120" s="6" t="s">
        <v>174</v>
      </c>
      <c r="C120" s="15">
        <f>SUM(C80:C119)</f>
        <v>22617</v>
      </c>
      <c r="D120" s="8">
        <f>SUM(D80:D119)</f>
        <v>108502870</v>
      </c>
      <c r="E120" s="8">
        <f t="shared" si="40"/>
        <v>4797.4032807180438</v>
      </c>
      <c r="F120" s="8">
        <f t="shared" ref="F120" si="51">SUM(F80:F119)</f>
        <v>27057277</v>
      </c>
      <c r="G120" s="8">
        <f t="shared" ref="G120" si="52">F120/$C120</f>
        <v>1196.3247557147279</v>
      </c>
      <c r="H120" s="8">
        <f t="shared" ref="H120" si="53">SUM(H80:H119)</f>
        <v>39539668</v>
      </c>
      <c r="I120" s="8">
        <f t="shared" ref="I120" si="54">H120/$C120</f>
        <v>1748.227793252863</v>
      </c>
      <c r="J120" s="8">
        <f t="shared" ref="J120" si="55">SUM(J80:J119)</f>
        <v>20430975</v>
      </c>
      <c r="K120" s="8">
        <f t="shared" ref="K120" si="56">J120/$C120</f>
        <v>903.34593447406814</v>
      </c>
      <c r="L120" s="8">
        <f t="shared" ref="L120" si="57">SUM(L80:L119)</f>
        <v>13479119</v>
      </c>
      <c r="M120" s="8">
        <f t="shared" ref="M120" si="58">L120/$C120</f>
        <v>595.97289649378786</v>
      </c>
      <c r="N120" s="8">
        <f t="shared" ref="N120" si="59">SUM(N80:N119)</f>
        <v>18979715</v>
      </c>
      <c r="O120" s="8">
        <f t="shared" ref="O120" si="60">N120/$C120</f>
        <v>839.17915727107925</v>
      </c>
      <c r="P120" s="8">
        <f t="shared" ref="P120" si="61">SUM(P80:P119)</f>
        <v>6082028</v>
      </c>
      <c r="Q120" s="8">
        <f t="shared" ref="Q120" si="62">P120/$C120</f>
        <v>268.91400274130081</v>
      </c>
      <c r="R120" s="8">
        <f t="shared" ref="R120" si="63">SUM(R80:R119)</f>
        <v>17493184</v>
      </c>
      <c r="S120" s="8">
        <f t="shared" ref="S120" si="64">R120/$C120</f>
        <v>773.45288941946319</v>
      </c>
      <c r="T120" s="8">
        <f t="shared" ref="T120" si="65">SUM(T80:T119)</f>
        <v>11154368</v>
      </c>
      <c r="U120" s="8">
        <f t="shared" ref="U120" si="66">T120/$C120</f>
        <v>493.18512623248</v>
      </c>
      <c r="V120" s="9">
        <f t="shared" ref="V120" si="67">SUM(V80:V119)</f>
        <v>262719204</v>
      </c>
      <c r="W120" s="58">
        <f t="shared" ref="W120" si="68">V120/$C120</f>
        <v>11616.005836317814</v>
      </c>
      <c r="X120" s="60"/>
      <c r="Y120" s="60"/>
    </row>
    <row r="121" spans="1:45" x14ac:dyDescent="0.2">
      <c r="A121" s="10"/>
      <c r="B121" s="3"/>
      <c r="C121" s="3"/>
      <c r="D121" s="3"/>
      <c r="E121" s="3"/>
      <c r="F121" s="3"/>
      <c r="G121" s="3"/>
      <c r="H121" s="3"/>
      <c r="I121" s="7"/>
      <c r="J121" s="3"/>
      <c r="K121" s="3"/>
      <c r="L121" s="3"/>
      <c r="M121" s="3"/>
      <c r="N121" s="3"/>
      <c r="O121" s="7"/>
      <c r="P121" s="3"/>
      <c r="Q121" s="3"/>
      <c r="R121" s="3"/>
      <c r="S121" s="3"/>
      <c r="T121" s="3"/>
      <c r="U121" s="7"/>
      <c r="V121" s="3"/>
      <c r="W121" s="3"/>
    </row>
    <row r="122" spans="1:45" s="18" customFormat="1" x14ac:dyDescent="0.2">
      <c r="A122" s="36" t="s">
        <v>116</v>
      </c>
      <c r="B122" s="23" t="s">
        <v>69</v>
      </c>
      <c r="C122" s="26">
        <v>372</v>
      </c>
      <c r="D122" s="29">
        <v>2357399</v>
      </c>
      <c r="E122" s="29">
        <f t="shared" ref="E122:E127" si="69">D122/$C122</f>
        <v>6337.0940860215051</v>
      </c>
      <c r="F122" s="29">
        <v>775243</v>
      </c>
      <c r="G122" s="29">
        <f>F122/$C122</f>
        <v>2083.9865591397847</v>
      </c>
      <c r="H122" s="29">
        <v>343567</v>
      </c>
      <c r="I122" s="29">
        <f>H122/$C122</f>
        <v>923.56720430107532</v>
      </c>
      <c r="J122" s="29">
        <v>108577</v>
      </c>
      <c r="K122" s="29">
        <f>J122/$C122</f>
        <v>291.8736559139785</v>
      </c>
      <c r="L122" s="29">
        <v>749737</v>
      </c>
      <c r="M122" s="29">
        <f>L122/$C122</f>
        <v>2015.4220430107528</v>
      </c>
      <c r="N122" s="29">
        <v>244810</v>
      </c>
      <c r="O122" s="29">
        <f>N122/$C122</f>
        <v>658.0913978494624</v>
      </c>
      <c r="P122" s="29">
        <v>0</v>
      </c>
      <c r="Q122" s="29">
        <f>P122/$C122</f>
        <v>0</v>
      </c>
      <c r="R122" s="29">
        <v>74950</v>
      </c>
      <c r="S122" s="29">
        <f>R122/$C122</f>
        <v>201.47849462365591</v>
      </c>
      <c r="T122" s="29">
        <v>487707</v>
      </c>
      <c r="U122" s="29">
        <f>T122/$C122</f>
        <v>1311.0403225806451</v>
      </c>
      <c r="V122" s="32">
        <f>D122+F122+H122+J122+L122+N122+P122+R122+T122</f>
        <v>5141990</v>
      </c>
      <c r="W122" s="56">
        <f>V122/$C122</f>
        <v>13822.553763440861</v>
      </c>
    </row>
    <row r="123" spans="1:45" s="19" customFormat="1" x14ac:dyDescent="0.2">
      <c r="A123" s="37" t="s">
        <v>117</v>
      </c>
      <c r="B123" s="24" t="s">
        <v>70</v>
      </c>
      <c r="C123" s="27">
        <v>783</v>
      </c>
      <c r="D123" s="30">
        <v>4271900</v>
      </c>
      <c r="E123" s="30">
        <f t="shared" si="69"/>
        <v>5455.8109833971903</v>
      </c>
      <c r="F123" s="30">
        <v>1406387</v>
      </c>
      <c r="G123" s="30">
        <f>F123/$C123</f>
        <v>1796.1519795657728</v>
      </c>
      <c r="H123" s="30">
        <v>545950</v>
      </c>
      <c r="I123" s="30">
        <f>H123/$C123</f>
        <v>697.25415070242661</v>
      </c>
      <c r="J123" s="30">
        <v>385350</v>
      </c>
      <c r="K123" s="30">
        <f>J123/$C123</f>
        <v>492.14559386973178</v>
      </c>
      <c r="L123" s="30">
        <v>1522735</v>
      </c>
      <c r="M123" s="30">
        <f>L123/$C123</f>
        <v>1944.7445721583654</v>
      </c>
      <c r="N123" s="30">
        <v>965495</v>
      </c>
      <c r="O123" s="30">
        <f>N123/$C123</f>
        <v>1233.0715197956577</v>
      </c>
      <c r="P123" s="30">
        <v>0</v>
      </c>
      <c r="Q123" s="30">
        <f>P123/$C123</f>
        <v>0</v>
      </c>
      <c r="R123" s="30">
        <v>174472</v>
      </c>
      <c r="S123" s="30">
        <f>R123/$C123</f>
        <v>222.8250319284802</v>
      </c>
      <c r="T123" s="30">
        <v>1133923</v>
      </c>
      <c r="U123" s="30">
        <f>T123/$C123</f>
        <v>1448.1775223499362</v>
      </c>
      <c r="V123" s="32">
        <f>D123+F123+H123+J123+L123+N123+P123+R123+T123</f>
        <v>10406212</v>
      </c>
      <c r="W123" s="56">
        <f>V123/$C123</f>
        <v>13290.181353767561</v>
      </c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</row>
    <row r="124" spans="1:45" s="18" customFormat="1" x14ac:dyDescent="0.2">
      <c r="A124" s="37" t="s">
        <v>97</v>
      </c>
      <c r="B124" s="41" t="s">
        <v>73</v>
      </c>
      <c r="C124" s="27">
        <v>1062</v>
      </c>
      <c r="D124" s="30">
        <v>5676656</v>
      </c>
      <c r="E124" s="30">
        <f t="shared" si="69"/>
        <v>5345.2504708097931</v>
      </c>
      <c r="F124" s="30">
        <v>1253627</v>
      </c>
      <c r="G124" s="30">
        <f>F124/$C124</f>
        <v>1180.4397363465159</v>
      </c>
      <c r="H124" s="30">
        <v>419633</v>
      </c>
      <c r="I124" s="30">
        <f>H124/$C124</f>
        <v>395.13465160075327</v>
      </c>
      <c r="J124" s="30">
        <v>128904</v>
      </c>
      <c r="K124" s="30">
        <f>J124/$C124</f>
        <v>121.37853107344633</v>
      </c>
      <c r="L124" s="30">
        <v>640372</v>
      </c>
      <c r="M124" s="30">
        <f>L124/$C124</f>
        <v>602.98681732580042</v>
      </c>
      <c r="N124" s="30">
        <v>835178</v>
      </c>
      <c r="O124" s="30">
        <f>N124/$C124</f>
        <v>786.41996233521661</v>
      </c>
      <c r="P124" s="30">
        <v>5049</v>
      </c>
      <c r="Q124" s="30">
        <f>P124/$C124</f>
        <v>4.7542372881355934</v>
      </c>
      <c r="R124" s="30">
        <v>184379</v>
      </c>
      <c r="S124" s="30">
        <f>R124/$C124</f>
        <v>173.61487758945387</v>
      </c>
      <c r="T124" s="30">
        <v>0</v>
      </c>
      <c r="U124" s="30">
        <f>T124/$C124</f>
        <v>0</v>
      </c>
      <c r="V124" s="32">
        <f>D124+F124+H124+J124+L124+N124+P124+R124+T124</f>
        <v>9143798</v>
      </c>
      <c r="W124" s="56">
        <f>V124/$C124</f>
        <v>8609.9792843691157</v>
      </c>
    </row>
    <row r="125" spans="1:45" s="18" customFormat="1" x14ac:dyDescent="0.2">
      <c r="A125" s="37" t="s">
        <v>119</v>
      </c>
      <c r="B125" s="24" t="s">
        <v>77</v>
      </c>
      <c r="C125" s="27">
        <v>619</v>
      </c>
      <c r="D125" s="30">
        <v>3580574</v>
      </c>
      <c r="E125" s="30">
        <f t="shared" si="69"/>
        <v>5784.4491114701132</v>
      </c>
      <c r="F125" s="30">
        <v>729811</v>
      </c>
      <c r="G125" s="30">
        <f>F125/$C125</f>
        <v>1179.0161550888529</v>
      </c>
      <c r="H125" s="30">
        <v>351615</v>
      </c>
      <c r="I125" s="30">
        <f>H125/$C125</f>
        <v>568.03715670436191</v>
      </c>
      <c r="J125" s="30">
        <v>249782</v>
      </c>
      <c r="K125" s="30">
        <f>J125/$C125</f>
        <v>403.52504038772213</v>
      </c>
      <c r="L125" s="30">
        <v>1110813</v>
      </c>
      <c r="M125" s="30">
        <f>L125/$C125</f>
        <v>1794.5282714054927</v>
      </c>
      <c r="N125" s="30">
        <v>540789</v>
      </c>
      <c r="O125" s="30">
        <f>N125/$C125</f>
        <v>873.6494345718902</v>
      </c>
      <c r="P125" s="30">
        <v>0</v>
      </c>
      <c r="Q125" s="30">
        <f>P125/$C125</f>
        <v>0</v>
      </c>
      <c r="R125" s="30">
        <v>188455</v>
      </c>
      <c r="S125" s="30">
        <f>R125/$C125</f>
        <v>304.45072697899838</v>
      </c>
      <c r="T125" s="30">
        <v>39903</v>
      </c>
      <c r="U125" s="30">
        <f>T125/$C125</f>
        <v>64.46365105008077</v>
      </c>
      <c r="V125" s="32">
        <f>D125+F125+H125+J125+L125+N125+P125+R125+T125</f>
        <v>6791742</v>
      </c>
      <c r="W125" s="56">
        <f>V125/$C125</f>
        <v>10972.119547657512</v>
      </c>
    </row>
    <row r="126" spans="1:45" s="18" customFormat="1" x14ac:dyDescent="0.2">
      <c r="A126" s="38" t="s">
        <v>118</v>
      </c>
      <c r="B126" s="25" t="s">
        <v>57</v>
      </c>
      <c r="C126" s="28">
        <v>491</v>
      </c>
      <c r="D126" s="31">
        <v>3054848</v>
      </c>
      <c r="E126" s="31">
        <f t="shared" si="69"/>
        <v>6221.6863543788186</v>
      </c>
      <c r="F126" s="31">
        <v>499659</v>
      </c>
      <c r="G126" s="31">
        <f>F126/$C126</f>
        <v>1017.6354378818737</v>
      </c>
      <c r="H126" s="31">
        <v>681851</v>
      </c>
      <c r="I126" s="31">
        <f>H126/$C126</f>
        <v>1388.6985743380856</v>
      </c>
      <c r="J126" s="31">
        <v>597198</v>
      </c>
      <c r="K126" s="31">
        <f>J126/$C126</f>
        <v>1216.2892057026477</v>
      </c>
      <c r="L126" s="31">
        <v>1063966</v>
      </c>
      <c r="M126" s="31">
        <f>L126/$C126</f>
        <v>2166.9368635437881</v>
      </c>
      <c r="N126" s="31">
        <v>521029</v>
      </c>
      <c r="O126" s="31">
        <f>N126/$C126</f>
        <v>1061.1588594704685</v>
      </c>
      <c r="P126" s="31">
        <v>96798</v>
      </c>
      <c r="Q126" s="31">
        <f>P126/$C126</f>
        <v>197.14460285132384</v>
      </c>
      <c r="R126" s="31">
        <v>120519</v>
      </c>
      <c r="S126" s="31">
        <f>R126/$C126</f>
        <v>245.45621181262729</v>
      </c>
      <c r="T126" s="31">
        <v>101782</v>
      </c>
      <c r="U126" s="31">
        <f>T126/$C126</f>
        <v>207.29531568228106</v>
      </c>
      <c r="V126" s="32">
        <f>D126+F126+H126+J126+L126+N126+P126+R126+T126</f>
        <v>6737650</v>
      </c>
      <c r="W126" s="56">
        <f>V126/$C126</f>
        <v>13722.301425661915</v>
      </c>
    </row>
    <row r="127" spans="1:45" ht="12.75" customHeight="1" x14ac:dyDescent="0.2">
      <c r="A127" s="5"/>
      <c r="B127" s="6" t="s">
        <v>176</v>
      </c>
      <c r="C127" s="15">
        <f>SUM(C122:C126)</f>
        <v>3327</v>
      </c>
      <c r="D127" s="8">
        <f>SUM(D122:D126)</f>
        <v>18941377</v>
      </c>
      <c r="E127" s="8">
        <f t="shared" si="69"/>
        <v>5693.2302374511573</v>
      </c>
      <c r="F127" s="8">
        <f t="shared" ref="F127" si="70">SUM(F122:F126)</f>
        <v>4664727</v>
      </c>
      <c r="G127" s="8">
        <f t="shared" ref="G127" si="71">F127/$C127</f>
        <v>1402.0820559062217</v>
      </c>
      <c r="H127" s="8">
        <f t="shared" ref="H127" si="72">SUM(H122:H126)</f>
        <v>2342616</v>
      </c>
      <c r="I127" s="8">
        <f t="shared" ref="I127" si="73">H127/$C127</f>
        <v>704.12263300270513</v>
      </c>
      <c r="J127" s="8">
        <f t="shared" ref="J127" si="74">SUM(J122:J126)</f>
        <v>1469811</v>
      </c>
      <c r="K127" s="8">
        <f t="shared" ref="K127" si="75">J127/$C127</f>
        <v>441.78268710550043</v>
      </c>
      <c r="L127" s="8">
        <f t="shared" ref="L127" si="76">SUM(L122:L126)</f>
        <v>5087623</v>
      </c>
      <c r="M127" s="8">
        <f t="shared" ref="M127" si="77">L127/$C127</f>
        <v>1529.1923654944394</v>
      </c>
      <c r="N127" s="8">
        <f t="shared" ref="N127" si="78">SUM(N122:N126)</f>
        <v>3107301</v>
      </c>
      <c r="O127" s="8">
        <f t="shared" ref="O127" si="79">N127/$C127</f>
        <v>933.96483318304774</v>
      </c>
      <c r="P127" s="8">
        <f t="shared" ref="P127" si="80">SUM(P122:P126)</f>
        <v>101847</v>
      </c>
      <c r="Q127" s="8">
        <f t="shared" ref="Q127" si="81">P127/$C127</f>
        <v>30.612263300270513</v>
      </c>
      <c r="R127" s="8">
        <f t="shared" ref="R127" si="82">SUM(R122:R126)</f>
        <v>742775</v>
      </c>
      <c r="S127" s="8">
        <f t="shared" ref="S127" si="83">R127/$C127</f>
        <v>223.25668770664262</v>
      </c>
      <c r="T127" s="8">
        <f t="shared" ref="T127" si="84">SUM(T122:T126)</f>
        <v>1763315</v>
      </c>
      <c r="U127" s="8">
        <f t="shared" ref="U127" si="85">T127/$C127</f>
        <v>530.00150285542531</v>
      </c>
      <c r="V127" s="9">
        <f t="shared" ref="V127" si="86">SUM(V122:V126)</f>
        <v>38221392</v>
      </c>
      <c r="W127" s="58">
        <f t="shared" ref="W127" si="87">V127/$C127</f>
        <v>11488.24526600541</v>
      </c>
      <c r="X127" s="60"/>
      <c r="Y127" s="60"/>
    </row>
    <row r="128" spans="1:45" x14ac:dyDescent="0.2">
      <c r="A128" s="10"/>
      <c r="B128" s="3"/>
      <c r="C128" s="3"/>
      <c r="D128" s="3"/>
      <c r="E128" s="3"/>
      <c r="F128" s="3"/>
      <c r="G128" s="3"/>
      <c r="H128" s="3"/>
      <c r="I128" s="7"/>
      <c r="J128" s="3"/>
      <c r="K128" s="3"/>
      <c r="L128" s="3"/>
      <c r="M128" s="3"/>
      <c r="N128" s="3"/>
      <c r="O128" s="7"/>
      <c r="P128" s="3"/>
      <c r="Q128" s="3"/>
      <c r="R128" s="3"/>
      <c r="S128" s="3"/>
      <c r="T128" s="3"/>
      <c r="U128" s="7"/>
      <c r="V128" s="3"/>
      <c r="W128" s="3"/>
    </row>
    <row r="129" spans="1:25" ht="12.75" customHeight="1" thickBot="1" x14ac:dyDescent="0.25">
      <c r="A129" s="44"/>
      <c r="B129" s="45" t="s">
        <v>53</v>
      </c>
      <c r="C129" s="46">
        <f>C73+C78+C120+C127</f>
        <v>716070</v>
      </c>
      <c r="D129" s="47">
        <f>D73+D78+D120+D127</f>
        <v>4275383030</v>
      </c>
      <c r="E129" s="47">
        <f>D129/$C129</f>
        <v>5970.6216291703322</v>
      </c>
      <c r="F129" s="47">
        <f t="shared" ref="F129" si="88">F73+F78+F120+F127</f>
        <v>2082755303</v>
      </c>
      <c r="G129" s="47">
        <f t="shared" ref="G129" si="89">F129/$C129</f>
        <v>2908.5917619785773</v>
      </c>
      <c r="H129" s="47">
        <f t="shared" ref="H129" si="90">H73+H78+H120+H127</f>
        <v>374987972</v>
      </c>
      <c r="I129" s="47">
        <f t="shared" ref="I129" si="91">H129/$C129</f>
        <v>523.67502059854485</v>
      </c>
      <c r="J129" s="47">
        <f t="shared" ref="J129" si="92">J73+J78+J120+J127</f>
        <v>696622954</v>
      </c>
      <c r="K129" s="47">
        <f t="shared" ref="K129" si="93">J129/$C129</f>
        <v>972.84197634309498</v>
      </c>
      <c r="L129" s="47">
        <f t="shared" ref="L129" si="94">L73+L78+L120+L127</f>
        <v>306888712</v>
      </c>
      <c r="M129" s="47">
        <f t="shared" ref="M129" si="95">L129/$C129</f>
        <v>428.57361989749603</v>
      </c>
      <c r="N129" s="47">
        <f t="shared" ref="N129" si="96">N73+N78+N120+N127</f>
        <v>641554397</v>
      </c>
      <c r="O129" s="47">
        <f t="shared" ref="O129" si="97">N129/$C129</f>
        <v>895.93810242015445</v>
      </c>
      <c r="P129" s="47">
        <f t="shared" ref="P129" si="98">P73+P78+P120+P127</f>
        <v>135800772</v>
      </c>
      <c r="Q129" s="47">
        <f t="shared" ref="Q129" si="99">P129/$C129</f>
        <v>189.64734174033265</v>
      </c>
      <c r="R129" s="47">
        <f t="shared" ref="R129" si="100">R73+R78+R120+R127</f>
        <v>423498647</v>
      </c>
      <c r="S129" s="47">
        <f t="shared" ref="S129" si="101">R129/$C129</f>
        <v>591.42073679947487</v>
      </c>
      <c r="T129" s="47">
        <f t="shared" ref="T129" si="102">T73+T78+T120+T127</f>
        <v>1011291002</v>
      </c>
      <c r="U129" s="47">
        <f t="shared" ref="U129" si="103">T129/$C129</f>
        <v>1412.2795285377128</v>
      </c>
      <c r="V129" s="48">
        <f t="shared" ref="V129" si="104">V73+V78+V120+V127</f>
        <v>9948782789</v>
      </c>
      <c r="W129" s="59">
        <f t="shared" ref="W129" si="105">V129/$C129</f>
        <v>13893.58971748572</v>
      </c>
      <c r="X129" s="60"/>
      <c r="Y129" s="60"/>
    </row>
    <row r="130" spans="1:25" ht="12.75" customHeight="1" thickTop="1" x14ac:dyDescent="0.2">
      <c r="A130" s="1" t="s">
        <v>165</v>
      </c>
      <c r="D130" s="40"/>
      <c r="E130" s="40"/>
      <c r="F130" s="40"/>
      <c r="G130" s="40"/>
      <c r="J130" s="40"/>
      <c r="K130" s="40"/>
      <c r="L130" s="40"/>
      <c r="P130" s="40"/>
      <c r="Q130" s="40"/>
      <c r="R130" s="40"/>
      <c r="S130" s="40"/>
    </row>
    <row r="131" spans="1:25" s="18" customFormat="1" x14ac:dyDescent="0.2">
      <c r="A131" s="62"/>
      <c r="B131" s="63"/>
      <c r="C131" s="64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6"/>
      <c r="W131" s="65"/>
    </row>
    <row r="132" spans="1:25" s="18" customFormat="1" x14ac:dyDescent="0.2">
      <c r="A132" s="62"/>
      <c r="B132" s="63"/>
      <c r="C132" s="64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6"/>
      <c r="W132" s="65"/>
    </row>
    <row r="133" spans="1:25" s="11" customFormat="1" x14ac:dyDescent="0.2">
      <c r="B133" s="22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</row>
    <row r="134" spans="1:25" s="11" customFormat="1" x14ac:dyDescent="0.2">
      <c r="B134" s="22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</row>
    <row r="135" spans="1:25" s="11" customFormat="1" x14ac:dyDescent="0.2">
      <c r="B135" s="22"/>
      <c r="C135" s="21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</row>
    <row r="136" spans="1:25" s="11" customFormat="1" x14ac:dyDescent="0.2">
      <c r="V136" s="60"/>
    </row>
    <row r="137" spans="1:25" s="11" customFormat="1" x14ac:dyDescent="0.2"/>
    <row r="138" spans="1:25" s="11" customFormat="1" x14ac:dyDescent="0.2"/>
    <row r="139" spans="1:25" s="11" customFormat="1" x14ac:dyDescent="0.2"/>
    <row r="140" spans="1:25" s="11" customFormat="1" x14ac:dyDescent="0.2"/>
    <row r="141" spans="1:25" s="11" customFormat="1" x14ac:dyDescent="0.2"/>
  </sheetData>
  <sortState ref="A74:X180">
    <sortCondition ref="A74:A180"/>
  </sortState>
  <mergeCells count="12">
    <mergeCell ref="W1:W2"/>
    <mergeCell ref="I1:I2"/>
    <mergeCell ref="V1:V2"/>
    <mergeCell ref="C1:C2"/>
    <mergeCell ref="E1:E2"/>
    <mergeCell ref="G1:G2"/>
    <mergeCell ref="K1:K2"/>
    <mergeCell ref="M1:M2"/>
    <mergeCell ref="O1:O2"/>
    <mergeCell ref="Q1:Q2"/>
    <mergeCell ref="S1:S2"/>
    <mergeCell ref="U1:U2"/>
  </mergeCells>
  <phoneticPr fontId="0" type="noConversion"/>
  <printOptions horizontalCentered="1"/>
  <pageMargins left="0.25" right="0.25" top="0.8" bottom="0.5" header="0.25" footer="0.5"/>
  <pageSetup paperSize="5" scale="70" fitToWidth="4" orientation="portrait" r:id="rId1"/>
  <headerFooter alignWithMargins="0">
    <oddHeader>&amp;C&amp;22Total  Expend by Object 100-900</oddHeader>
  </headerFooter>
  <rowBreaks count="1" manualBreakCount="1">
    <brk id="79" max="22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by Object</vt:lpstr>
      <vt:lpstr>'Total by Object'!Print_Area</vt:lpstr>
      <vt:lpstr>'Total by Object'!Print_Titles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Denise Bourgeois</cp:lastModifiedBy>
  <cp:lastPrinted>2019-06-03T20:32:40Z</cp:lastPrinted>
  <dcterms:created xsi:type="dcterms:W3CDTF">2003-04-30T20:08:44Z</dcterms:created>
  <dcterms:modified xsi:type="dcterms:W3CDTF">2019-06-11T15:16:39Z</dcterms:modified>
</cp:coreProperties>
</file>