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mf\EFS\MFPAdm\MFP Accountability_Resource Allocation_70% Instr\2017-18 AFR Data for Resource Alloc_70% Instr\FY2017-18 Resource Allocation\Web Versions\"/>
    </mc:Choice>
  </mc:AlternateContent>
  <bookViews>
    <workbookView xWindow="0" yWindow="0" windowWidth="24000" windowHeight="13800"/>
  </bookViews>
  <sheets>
    <sheet name="Sheet1" sheetId="1" r:id="rId1"/>
  </sheets>
  <definedNames>
    <definedName name="_xlnm.Print_Area" localSheetId="0">Sheet1!$A$1:$P$149</definedName>
    <definedName name="_xlnm.Print_Titles" localSheetId="0">Sheet1!$A:$C,Sheet1!$1:$3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45" i="1" l="1"/>
  <c r="O145" i="1"/>
  <c r="N145" i="1"/>
  <c r="M145" i="1"/>
  <c r="L145" i="1"/>
  <c r="K145" i="1"/>
  <c r="P144" i="1"/>
  <c r="O144" i="1"/>
  <c r="M144" i="1"/>
  <c r="L144" i="1"/>
  <c r="P143" i="1"/>
  <c r="O143" i="1"/>
  <c r="M143" i="1"/>
  <c r="L143" i="1"/>
  <c r="K143" i="1"/>
  <c r="M142" i="1"/>
  <c r="M141" i="1"/>
  <c r="M140" i="1"/>
  <c r="O139" i="1"/>
  <c r="M139" i="1"/>
  <c r="L139" i="1"/>
  <c r="K139" i="1"/>
  <c r="P138" i="1"/>
  <c r="O138" i="1"/>
  <c r="M138" i="1"/>
  <c r="L138" i="1"/>
  <c r="P137" i="1"/>
  <c r="O137" i="1"/>
  <c r="N137" i="1"/>
  <c r="M137" i="1"/>
  <c r="L137" i="1"/>
  <c r="K137" i="1"/>
  <c r="P136" i="1"/>
  <c r="M136" i="1"/>
  <c r="L136" i="1"/>
  <c r="M135" i="1"/>
  <c r="K135" i="1"/>
  <c r="M134" i="1"/>
  <c r="O133" i="1"/>
  <c r="M133" i="1"/>
  <c r="M132" i="1"/>
  <c r="N131" i="1"/>
  <c r="M131" i="1"/>
  <c r="L131" i="1"/>
  <c r="K131" i="1"/>
  <c r="N130" i="1"/>
  <c r="M130" i="1"/>
  <c r="M129" i="1"/>
  <c r="L129" i="1"/>
  <c r="K129" i="1"/>
  <c r="M128" i="1"/>
  <c r="P127" i="1"/>
  <c r="M127" i="1"/>
  <c r="L127" i="1"/>
  <c r="M126" i="1"/>
  <c r="M125" i="1"/>
  <c r="M124" i="1"/>
  <c r="M121" i="1"/>
  <c r="M120" i="1"/>
  <c r="M119" i="1"/>
  <c r="M117" i="1"/>
  <c r="O116" i="1"/>
  <c r="M116" i="1"/>
  <c r="M115" i="1"/>
  <c r="M114" i="1"/>
  <c r="M113" i="1"/>
  <c r="M112" i="1"/>
  <c r="M111" i="1"/>
  <c r="P109" i="1"/>
  <c r="M109" i="1"/>
  <c r="L109" i="1"/>
  <c r="N108" i="1"/>
  <c r="M108" i="1"/>
  <c r="M107" i="1"/>
  <c r="M105" i="1"/>
  <c r="L105" i="1"/>
  <c r="M103" i="1"/>
  <c r="M101" i="1"/>
  <c r="M99" i="1"/>
  <c r="L97" i="1"/>
  <c r="M97" i="1"/>
  <c r="M95" i="1"/>
  <c r="M93" i="1"/>
  <c r="N91" i="1"/>
  <c r="M91" i="1"/>
  <c r="O90" i="1"/>
  <c r="P89" i="1"/>
  <c r="O89" i="1"/>
  <c r="M89" i="1"/>
  <c r="L89" i="1"/>
  <c r="M87" i="1"/>
  <c r="L87" i="1"/>
  <c r="M86" i="1"/>
  <c r="P85" i="1"/>
  <c r="O85" i="1"/>
  <c r="M85" i="1"/>
  <c r="L85" i="1"/>
  <c r="P84" i="1"/>
  <c r="N84" i="1"/>
  <c r="M84" i="1"/>
  <c r="L84" i="1"/>
  <c r="M83" i="1"/>
  <c r="K83" i="1"/>
  <c r="M82" i="1"/>
  <c r="P81" i="1"/>
  <c r="O81" i="1"/>
  <c r="M81" i="1"/>
  <c r="L81" i="1"/>
  <c r="K81" i="1"/>
  <c r="M78" i="1"/>
  <c r="M77" i="1"/>
  <c r="I79" i="1"/>
  <c r="O72" i="1"/>
  <c r="M72" i="1"/>
  <c r="K72" i="1"/>
  <c r="O71" i="1"/>
  <c r="M71" i="1"/>
  <c r="K71" i="1"/>
  <c r="M70" i="1"/>
  <c r="K70" i="1"/>
  <c r="M69" i="1"/>
  <c r="M68" i="1"/>
  <c r="P68" i="1"/>
  <c r="N68" i="1"/>
  <c r="L68" i="1"/>
  <c r="M67" i="1"/>
  <c r="M66" i="1"/>
  <c r="O65" i="1"/>
  <c r="M65" i="1"/>
  <c r="M64" i="1"/>
  <c r="M63" i="1"/>
  <c r="M62" i="1"/>
  <c r="O61" i="1"/>
  <c r="M61" i="1"/>
  <c r="M60" i="1"/>
  <c r="P60" i="1"/>
  <c r="O60" i="1"/>
  <c r="N60" i="1"/>
  <c r="L60" i="1"/>
  <c r="K60" i="1"/>
  <c r="O59" i="1"/>
  <c r="N59" i="1"/>
  <c r="M59" i="1"/>
  <c r="K59" i="1"/>
  <c r="M58" i="1"/>
  <c r="K58" i="1"/>
  <c r="M57" i="1"/>
  <c r="O56" i="1"/>
  <c r="M56" i="1"/>
  <c r="K56" i="1"/>
  <c r="O55" i="1"/>
  <c r="M55" i="1"/>
  <c r="K55" i="1"/>
  <c r="M54" i="1"/>
  <c r="K54" i="1"/>
  <c r="M53" i="1"/>
  <c r="M52" i="1"/>
  <c r="P52" i="1"/>
  <c r="L52" i="1"/>
  <c r="P51" i="1"/>
  <c r="M51" i="1"/>
  <c r="M50" i="1"/>
  <c r="M49" i="1"/>
  <c r="M48" i="1"/>
  <c r="M47" i="1"/>
  <c r="M46" i="1"/>
  <c r="M45" i="1"/>
  <c r="K44" i="1"/>
  <c r="M44" i="1"/>
  <c r="M43" i="1"/>
  <c r="K42" i="1"/>
  <c r="M42" i="1"/>
  <c r="P41" i="1"/>
  <c r="N41" i="1"/>
  <c r="M41" i="1"/>
  <c r="K41" i="1"/>
  <c r="M40" i="1"/>
  <c r="M39" i="1"/>
  <c r="N38" i="1"/>
  <c r="M38" i="1"/>
  <c r="M37" i="1"/>
  <c r="M36" i="1"/>
  <c r="K36" i="1"/>
  <c r="M35" i="1"/>
  <c r="M34" i="1"/>
  <c r="K34" i="1"/>
  <c r="P33" i="1"/>
  <c r="N33" i="1"/>
  <c r="M33" i="1"/>
  <c r="L33" i="1"/>
  <c r="M32" i="1"/>
  <c r="N31" i="1"/>
  <c r="M31" i="1"/>
  <c r="P30" i="1"/>
  <c r="N30" i="1"/>
  <c r="M30" i="1"/>
  <c r="L30" i="1"/>
  <c r="M29" i="1"/>
  <c r="M28" i="1"/>
  <c r="L27" i="1"/>
  <c r="M27" i="1"/>
  <c r="M26" i="1"/>
  <c r="M25" i="1"/>
  <c r="M24" i="1"/>
  <c r="M22" i="1"/>
  <c r="M21" i="1"/>
  <c r="M19" i="1"/>
  <c r="O19" i="1"/>
  <c r="L19" i="1"/>
  <c r="M18" i="1"/>
  <c r="M16" i="1"/>
  <c r="M15" i="1"/>
  <c r="N14" i="1"/>
  <c r="M14" i="1"/>
  <c r="M13" i="1"/>
  <c r="M12" i="1"/>
  <c r="P11" i="1"/>
  <c r="N11" i="1"/>
  <c r="M11" i="1"/>
  <c r="L11" i="1"/>
  <c r="P10" i="1"/>
  <c r="M10" i="1"/>
  <c r="L10" i="1"/>
  <c r="P9" i="1"/>
  <c r="M9" i="1"/>
  <c r="L9" i="1"/>
  <c r="M8" i="1"/>
  <c r="P7" i="1"/>
  <c r="M7" i="1"/>
  <c r="L7" i="1"/>
  <c r="M6" i="1"/>
  <c r="P5" i="1"/>
  <c r="M5" i="1"/>
  <c r="L5" i="1"/>
  <c r="P4" i="1"/>
  <c r="L4" i="1"/>
  <c r="L12" i="1" l="1"/>
  <c r="P12" i="1"/>
  <c r="L13" i="1"/>
  <c r="P13" i="1"/>
  <c r="L15" i="1"/>
  <c r="P15" i="1"/>
  <c r="L17" i="1"/>
  <c r="P17" i="1"/>
  <c r="L18" i="1"/>
  <c r="P18" i="1"/>
  <c r="P19" i="1"/>
  <c r="N25" i="1"/>
  <c r="N26" i="1"/>
  <c r="N27" i="1"/>
  <c r="L35" i="1"/>
  <c r="N46" i="1"/>
  <c r="N47" i="1"/>
  <c r="P55" i="1"/>
  <c r="L56" i="1"/>
  <c r="P56" i="1"/>
  <c r="N64" i="1"/>
  <c r="L72" i="1"/>
  <c r="P72" i="1"/>
  <c r="L99" i="1"/>
  <c r="P99" i="1"/>
  <c r="L101" i="1"/>
  <c r="P101" i="1"/>
  <c r="L103" i="1"/>
  <c r="P103" i="1"/>
  <c r="P105" i="1"/>
  <c r="O109" i="1"/>
  <c r="N115" i="1"/>
  <c r="N116" i="1"/>
  <c r="P125" i="1"/>
  <c r="L134" i="1"/>
  <c r="P134" i="1"/>
  <c r="L135" i="1"/>
  <c r="P135" i="1"/>
  <c r="M20" i="1"/>
  <c r="M23" i="1"/>
  <c r="O46" i="1"/>
  <c r="O47" i="1"/>
  <c r="O53" i="1"/>
  <c r="K62" i="1"/>
  <c r="K63" i="1"/>
  <c r="K64" i="1"/>
  <c r="O69" i="1"/>
  <c r="O115" i="1"/>
  <c r="M17" i="1"/>
  <c r="K26" i="1"/>
  <c r="K46" i="1"/>
  <c r="K47" i="1"/>
  <c r="O63" i="1"/>
  <c r="O64" i="1"/>
  <c r="O97" i="1"/>
  <c r="O11" i="1"/>
  <c r="N19" i="1"/>
  <c r="L20" i="1"/>
  <c r="P20" i="1"/>
  <c r="L21" i="1"/>
  <c r="P21" i="1"/>
  <c r="L23" i="1"/>
  <c r="P23" i="1"/>
  <c r="L25" i="1"/>
  <c r="P25" i="1"/>
  <c r="P27" i="1"/>
  <c r="K31" i="1"/>
  <c r="O31" i="1"/>
  <c r="O33" i="1"/>
  <c r="N34" i="1"/>
  <c r="N36" i="1"/>
  <c r="L45" i="1"/>
  <c r="P45" i="1"/>
  <c r="L46" i="1"/>
  <c r="P46" i="1"/>
  <c r="O49" i="1"/>
  <c r="K51" i="1"/>
  <c r="O51" i="1"/>
  <c r="K52" i="1"/>
  <c r="O52" i="1"/>
  <c r="O57" i="1"/>
  <c r="L64" i="1"/>
  <c r="P64" i="1"/>
  <c r="K66" i="1"/>
  <c r="K67" i="1"/>
  <c r="O67" i="1"/>
  <c r="K68" i="1"/>
  <c r="O68" i="1"/>
  <c r="N72" i="1"/>
  <c r="N77" i="1"/>
  <c r="O82" i="1"/>
  <c r="P91" i="1"/>
  <c r="L93" i="1"/>
  <c r="P93" i="1"/>
  <c r="L95" i="1"/>
  <c r="P95" i="1"/>
  <c r="P97" i="1"/>
  <c r="N104" i="1"/>
  <c r="L107" i="1"/>
  <c r="L113" i="1"/>
  <c r="P113" i="1"/>
  <c r="L115" i="1"/>
  <c r="P115" i="1"/>
  <c r="L116" i="1"/>
  <c r="P116" i="1"/>
  <c r="K127" i="1"/>
  <c r="O127" i="1"/>
  <c r="O131" i="1"/>
  <c r="N139" i="1"/>
  <c r="E79" i="1"/>
  <c r="N28" i="1"/>
  <c r="N44" i="1"/>
  <c r="N48" i="1"/>
  <c r="N83" i="1"/>
  <c r="N90" i="1"/>
  <c r="N111" i="1"/>
  <c r="N118" i="1"/>
  <c r="N119" i="1"/>
  <c r="N120" i="1"/>
  <c r="N121" i="1"/>
  <c r="K125" i="1"/>
  <c r="N133" i="1"/>
  <c r="P141" i="1"/>
  <c r="N22" i="1"/>
  <c r="K28" i="1"/>
  <c r="P35" i="1"/>
  <c r="K37" i="1"/>
  <c r="O37" i="1"/>
  <c r="O39" i="1"/>
  <c r="K40" i="1"/>
  <c r="O41" i="1"/>
  <c r="O43" i="1"/>
  <c r="O44" i="1"/>
  <c r="N45" i="1"/>
  <c r="K48" i="1"/>
  <c r="O48" i="1"/>
  <c r="K50" i="1"/>
  <c r="N54" i="1"/>
  <c r="N58" i="1"/>
  <c r="N62" i="1"/>
  <c r="N66" i="1"/>
  <c r="N70" i="1"/>
  <c r="N76" i="1"/>
  <c r="G79" i="1"/>
  <c r="K82" i="1"/>
  <c r="O83" i="1"/>
  <c r="O86" i="1"/>
  <c r="N87" i="1"/>
  <c r="O91" i="1"/>
  <c r="N93" i="1"/>
  <c r="N101" i="1"/>
  <c r="O107" i="1"/>
  <c r="K111" i="1"/>
  <c r="O111" i="1"/>
  <c r="N113" i="1"/>
  <c r="O119" i="1"/>
  <c r="O120" i="1"/>
  <c r="O121" i="1"/>
  <c r="O125" i="1"/>
  <c r="N126" i="1"/>
  <c r="P131" i="1"/>
  <c r="K133" i="1"/>
  <c r="N134" i="1"/>
  <c r="N135" i="1"/>
  <c r="P139" i="1"/>
  <c r="N143" i="1"/>
  <c r="O5" i="1"/>
  <c r="N9" i="1"/>
  <c r="O13" i="1"/>
  <c r="N17" i="1"/>
  <c r="O21" i="1"/>
  <c r="L28" i="1"/>
  <c r="P28" i="1"/>
  <c r="L37" i="1"/>
  <c r="P37" i="1"/>
  <c r="L38" i="1"/>
  <c r="P38" i="1"/>
  <c r="L43" i="1"/>
  <c r="P43" i="1"/>
  <c r="K45" i="1"/>
  <c r="O45" i="1"/>
  <c r="L48" i="1"/>
  <c r="P48" i="1"/>
  <c r="N51" i="1"/>
  <c r="O54" i="1"/>
  <c r="N55" i="1"/>
  <c r="O58" i="1"/>
  <c r="O62" i="1"/>
  <c r="N63" i="1"/>
  <c r="O66" i="1"/>
  <c r="N67" i="1"/>
  <c r="O70" i="1"/>
  <c r="N71" i="1"/>
  <c r="K84" i="1"/>
  <c r="O84" i="1"/>
  <c r="N86" i="1"/>
  <c r="L91" i="1"/>
  <c r="O99" i="1"/>
  <c r="P107" i="1"/>
  <c r="L111" i="1"/>
  <c r="P111" i="1"/>
  <c r="K112" i="1"/>
  <c r="O113" i="1"/>
  <c r="N114" i="1"/>
  <c r="L117" i="1"/>
  <c r="L119" i="1"/>
  <c r="L120" i="1"/>
  <c r="L121" i="1"/>
  <c r="P121" i="1"/>
  <c r="L125" i="1"/>
  <c r="O129" i="1"/>
  <c r="L132" i="1"/>
  <c r="P132" i="1"/>
  <c r="L133" i="1"/>
  <c r="P133" i="1"/>
  <c r="O134" i="1"/>
  <c r="L140" i="1"/>
  <c r="M110" i="1"/>
  <c r="F74" i="1"/>
  <c r="N7" i="1"/>
  <c r="O9" i="1"/>
  <c r="O17" i="1"/>
  <c r="N23" i="1"/>
  <c r="K25" i="1"/>
  <c r="O25" i="1"/>
  <c r="K27" i="1"/>
  <c r="O27" i="1"/>
  <c r="N29" i="1"/>
  <c r="N35" i="1"/>
  <c r="N39" i="1"/>
  <c r="K39" i="1"/>
  <c r="L41" i="1"/>
  <c r="N42" i="1"/>
  <c r="K49" i="1"/>
  <c r="N50" i="1"/>
  <c r="J74" i="1"/>
  <c r="N15" i="1"/>
  <c r="N5" i="1"/>
  <c r="O7" i="1"/>
  <c r="L8" i="1"/>
  <c r="P8" i="1"/>
  <c r="N13" i="1"/>
  <c r="O15" i="1"/>
  <c r="L16" i="1"/>
  <c r="P16" i="1"/>
  <c r="N18" i="1"/>
  <c r="N21" i="1"/>
  <c r="O23" i="1"/>
  <c r="L24" i="1"/>
  <c r="P24" i="1"/>
  <c r="K29" i="1"/>
  <c r="O29" i="1"/>
  <c r="P31" i="1"/>
  <c r="K32" i="1"/>
  <c r="K35" i="1"/>
  <c r="O35" i="1"/>
  <c r="L36" i="1"/>
  <c r="P36" i="1"/>
  <c r="N37" i="1"/>
  <c r="N43" i="1"/>
  <c r="L44" i="1"/>
  <c r="P44" i="1"/>
  <c r="P49" i="1"/>
  <c r="O50" i="1"/>
  <c r="K53" i="1"/>
  <c r="K57" i="1"/>
  <c r="K61" i="1"/>
  <c r="K65" i="1"/>
  <c r="K69" i="1"/>
  <c r="P77" i="1"/>
  <c r="O110" i="1"/>
  <c r="P129" i="1"/>
  <c r="K141" i="1"/>
  <c r="O141" i="1"/>
  <c r="D74" i="1"/>
  <c r="L6" i="1"/>
  <c r="P6" i="1"/>
  <c r="L14" i="1"/>
  <c r="P14" i="1"/>
  <c r="L22" i="1"/>
  <c r="P22" i="1"/>
  <c r="L29" i="1"/>
  <c r="P29" i="1"/>
  <c r="K33" i="1"/>
  <c r="P39" i="1"/>
  <c r="L141" i="1"/>
  <c r="P47" i="1"/>
  <c r="N49" i="1"/>
  <c r="N53" i="1"/>
  <c r="N57" i="1"/>
  <c r="P59" i="1"/>
  <c r="N61" i="1"/>
  <c r="P63" i="1"/>
  <c r="N65" i="1"/>
  <c r="P67" i="1"/>
  <c r="N69" i="1"/>
  <c r="P71" i="1"/>
  <c r="D79" i="1"/>
  <c r="H79" i="1"/>
  <c r="L77" i="1"/>
  <c r="N82" i="1"/>
  <c r="N85" i="1"/>
  <c r="O95" i="1"/>
  <c r="N99" i="1"/>
  <c r="O103" i="1"/>
  <c r="O105" i="1"/>
  <c r="N110" i="1"/>
  <c r="N112" i="1"/>
  <c r="N117" i="1"/>
  <c r="P119" i="1"/>
  <c r="O126" i="1"/>
  <c r="N129" i="1"/>
  <c r="O135" i="1"/>
  <c r="O140" i="1"/>
  <c r="N141" i="1"/>
  <c r="L50" i="1"/>
  <c r="P50" i="1"/>
  <c r="N52" i="1"/>
  <c r="L54" i="1"/>
  <c r="P54" i="1"/>
  <c r="N56" i="1"/>
  <c r="L58" i="1"/>
  <c r="P58" i="1"/>
  <c r="L62" i="1"/>
  <c r="P62" i="1"/>
  <c r="L66" i="1"/>
  <c r="P66" i="1"/>
  <c r="L70" i="1"/>
  <c r="P70" i="1"/>
  <c r="O77" i="1"/>
  <c r="N78" i="1"/>
  <c r="L83" i="1"/>
  <c r="P83" i="1"/>
  <c r="O87" i="1"/>
  <c r="N89" i="1"/>
  <c r="O93" i="1"/>
  <c r="N97" i="1"/>
  <c r="O101" i="1"/>
  <c r="N107" i="1"/>
  <c r="N109" i="1"/>
  <c r="O117" i="1"/>
  <c r="P120" i="1"/>
  <c r="L126" i="1"/>
  <c r="P126" i="1"/>
  <c r="O130" i="1"/>
  <c r="P140" i="1"/>
  <c r="O142" i="1"/>
  <c r="P53" i="1"/>
  <c r="P57" i="1"/>
  <c r="P61" i="1"/>
  <c r="P65" i="1"/>
  <c r="P69" i="1"/>
  <c r="P82" i="1"/>
  <c r="P87" i="1"/>
  <c r="N95" i="1"/>
  <c r="N103" i="1"/>
  <c r="N105" i="1"/>
  <c r="L112" i="1"/>
  <c r="P112" i="1"/>
  <c r="L114" i="1"/>
  <c r="P114" i="1"/>
  <c r="P117" i="1"/>
  <c r="L128" i="1"/>
  <c r="P128" i="1"/>
  <c r="L130" i="1"/>
  <c r="P130" i="1"/>
  <c r="L142" i="1"/>
  <c r="P142" i="1"/>
  <c r="F146" i="1"/>
  <c r="N8" i="1"/>
  <c r="N12" i="1"/>
  <c r="N16" i="1"/>
  <c r="N20" i="1"/>
  <c r="N24" i="1"/>
  <c r="G74" i="1"/>
  <c r="K6" i="1"/>
  <c r="K8" i="1"/>
  <c r="K12" i="1"/>
  <c r="O14" i="1"/>
  <c r="K16" i="1"/>
  <c r="O18" i="1"/>
  <c r="K20" i="1"/>
  <c r="O20" i="1"/>
  <c r="K22" i="1"/>
  <c r="O22" i="1"/>
  <c r="K24" i="1"/>
  <c r="O24" i="1"/>
  <c r="O30" i="1"/>
  <c r="O38" i="1"/>
  <c r="L47" i="1"/>
  <c r="L49" i="1"/>
  <c r="L51" i="1"/>
  <c r="L53" i="1"/>
  <c r="L55" i="1"/>
  <c r="L57" i="1"/>
  <c r="L59" i="1"/>
  <c r="L61" i="1"/>
  <c r="L63" i="1"/>
  <c r="L65" i="1"/>
  <c r="L67" i="1"/>
  <c r="L69" i="1"/>
  <c r="L71" i="1"/>
  <c r="M88" i="1"/>
  <c r="P88" i="1"/>
  <c r="L88" i="1"/>
  <c r="O88" i="1"/>
  <c r="N88" i="1"/>
  <c r="K88" i="1"/>
  <c r="M94" i="1"/>
  <c r="P94" i="1"/>
  <c r="L94" i="1"/>
  <c r="O94" i="1"/>
  <c r="K94" i="1"/>
  <c r="N94" i="1"/>
  <c r="M98" i="1"/>
  <c r="P98" i="1"/>
  <c r="L98" i="1"/>
  <c r="O98" i="1"/>
  <c r="K98" i="1"/>
  <c r="N98" i="1"/>
  <c r="M102" i="1"/>
  <c r="P102" i="1"/>
  <c r="L102" i="1"/>
  <c r="O102" i="1"/>
  <c r="K102" i="1"/>
  <c r="N102" i="1"/>
  <c r="K113" i="1"/>
  <c r="N6" i="1"/>
  <c r="N10" i="1"/>
  <c r="O32" i="1"/>
  <c r="H74" i="1"/>
  <c r="P78" i="1"/>
  <c r="L78" i="1"/>
  <c r="G122" i="1"/>
  <c r="N81" i="1"/>
  <c r="K107" i="1"/>
  <c r="N127" i="1"/>
  <c r="K4" i="1"/>
  <c r="O4" i="1"/>
  <c r="O6" i="1"/>
  <c r="O8" i="1"/>
  <c r="K10" i="1"/>
  <c r="O10" i="1"/>
  <c r="O12" i="1"/>
  <c r="K14" i="1"/>
  <c r="O16" i="1"/>
  <c r="K18" i="1"/>
  <c r="L26" i="1"/>
  <c r="P26" i="1"/>
  <c r="O28" i="1"/>
  <c r="K30" i="1"/>
  <c r="L31" i="1"/>
  <c r="L34" i="1"/>
  <c r="P34" i="1"/>
  <c r="O36" i="1"/>
  <c r="K38" i="1"/>
  <c r="L39" i="1"/>
  <c r="L42" i="1"/>
  <c r="P42" i="1"/>
  <c r="O78" i="1"/>
  <c r="L82" i="1"/>
  <c r="M106" i="1"/>
  <c r="P106" i="1"/>
  <c r="L106" i="1"/>
  <c r="O106" i="1"/>
  <c r="K106" i="1"/>
  <c r="N106" i="1"/>
  <c r="N4" i="1"/>
  <c r="O40" i="1"/>
  <c r="E74" i="1"/>
  <c r="I74" i="1"/>
  <c r="M4" i="1"/>
  <c r="K5" i="1"/>
  <c r="K7" i="1"/>
  <c r="K9" i="1"/>
  <c r="K11" i="1"/>
  <c r="K13" i="1"/>
  <c r="K15" i="1"/>
  <c r="K17" i="1"/>
  <c r="K19" i="1"/>
  <c r="K21" i="1"/>
  <c r="K23" i="1"/>
  <c r="O26" i="1"/>
  <c r="L32" i="1"/>
  <c r="P32" i="1"/>
  <c r="N32" i="1"/>
  <c r="O34" i="1"/>
  <c r="L40" i="1"/>
  <c r="P40" i="1"/>
  <c r="N40" i="1"/>
  <c r="O42" i="1"/>
  <c r="K43" i="1"/>
  <c r="M76" i="1"/>
  <c r="F79" i="1"/>
  <c r="P76" i="1"/>
  <c r="L76" i="1"/>
  <c r="J79" i="1"/>
  <c r="K77" i="1"/>
  <c r="K91" i="1"/>
  <c r="K95" i="1"/>
  <c r="K99" i="1"/>
  <c r="K103" i="1"/>
  <c r="K76" i="1"/>
  <c r="O76" i="1"/>
  <c r="K78" i="1"/>
  <c r="D122" i="1"/>
  <c r="H122" i="1"/>
  <c r="K87" i="1"/>
  <c r="E122" i="1"/>
  <c r="I122" i="1"/>
  <c r="P86" i="1"/>
  <c r="L86" i="1"/>
  <c r="M90" i="1"/>
  <c r="P90" i="1"/>
  <c r="L90" i="1"/>
  <c r="M92" i="1"/>
  <c r="P92" i="1"/>
  <c r="L92" i="1"/>
  <c r="O92" i="1"/>
  <c r="K92" i="1"/>
  <c r="K93" i="1"/>
  <c r="M96" i="1"/>
  <c r="P96" i="1"/>
  <c r="L96" i="1"/>
  <c r="O96" i="1"/>
  <c r="K96" i="1"/>
  <c r="K97" i="1"/>
  <c r="M100" i="1"/>
  <c r="P100" i="1"/>
  <c r="L100" i="1"/>
  <c r="O100" i="1"/>
  <c r="K100" i="1"/>
  <c r="K101" i="1"/>
  <c r="M104" i="1"/>
  <c r="P104" i="1"/>
  <c r="L104" i="1"/>
  <c r="O104" i="1"/>
  <c r="K104" i="1"/>
  <c r="K105" i="1"/>
  <c r="P108" i="1"/>
  <c r="L108" i="1"/>
  <c r="O108" i="1"/>
  <c r="K109" i="1"/>
  <c r="M118" i="1"/>
  <c r="O118" i="1"/>
  <c r="K118" i="1"/>
  <c r="F122" i="1"/>
  <c r="J122" i="1"/>
  <c r="K85" i="1"/>
  <c r="K86" i="1"/>
  <c r="K89" i="1"/>
  <c r="K90" i="1"/>
  <c r="N92" i="1"/>
  <c r="N96" i="1"/>
  <c r="N100" i="1"/>
  <c r="E146" i="1"/>
  <c r="L124" i="1"/>
  <c r="I146" i="1"/>
  <c r="P124" i="1"/>
  <c r="K108" i="1"/>
  <c r="K110" i="1"/>
  <c r="K117" i="1"/>
  <c r="K121" i="1"/>
  <c r="J146" i="1"/>
  <c r="O114" i="1"/>
  <c r="N125" i="1"/>
  <c r="G146" i="1"/>
  <c r="L110" i="1"/>
  <c r="P110" i="1"/>
  <c r="O112" i="1"/>
  <c r="K114" i="1"/>
  <c r="K115" i="1"/>
  <c r="K116" i="1"/>
  <c r="L118" i="1"/>
  <c r="P118" i="1"/>
  <c r="K119" i="1"/>
  <c r="K120" i="1"/>
  <c r="D146" i="1"/>
  <c r="H146" i="1"/>
  <c r="N124" i="1"/>
  <c r="O128" i="1"/>
  <c r="N128" i="1"/>
  <c r="O132" i="1"/>
  <c r="N132" i="1"/>
  <c r="O136" i="1"/>
  <c r="N136" i="1"/>
  <c r="N138" i="1"/>
  <c r="N140" i="1"/>
  <c r="N142" i="1"/>
  <c r="N144" i="1"/>
  <c r="K124" i="1"/>
  <c r="O124" i="1"/>
  <c r="K126" i="1"/>
  <c r="K128" i="1"/>
  <c r="K130" i="1"/>
  <c r="K132" i="1"/>
  <c r="K134" i="1"/>
  <c r="K136" i="1"/>
  <c r="K138" i="1"/>
  <c r="K140" i="1"/>
  <c r="K142" i="1"/>
  <c r="K144" i="1"/>
  <c r="K74" i="1" l="1"/>
  <c r="M74" i="1"/>
  <c r="D148" i="1"/>
  <c r="F148" i="1"/>
  <c r="N146" i="1"/>
  <c r="G148" i="1"/>
  <c r="N74" i="1"/>
  <c r="O146" i="1"/>
  <c r="M122" i="1"/>
  <c r="P122" i="1"/>
  <c r="O122" i="1"/>
  <c r="L79" i="1"/>
  <c r="J148" i="1"/>
  <c r="O79" i="1"/>
  <c r="P79" i="1"/>
  <c r="K146" i="1"/>
  <c r="P146" i="1"/>
  <c r="L122" i="1"/>
  <c r="K122" i="1"/>
  <c r="N122" i="1"/>
  <c r="K79" i="1"/>
  <c r="L146" i="1"/>
  <c r="M79" i="1"/>
  <c r="E148" i="1"/>
  <c r="L74" i="1"/>
  <c r="M146" i="1"/>
  <c r="I148" i="1"/>
  <c r="P74" i="1"/>
  <c r="N79" i="1"/>
  <c r="H148" i="1"/>
  <c r="O74" i="1"/>
  <c r="K148" i="1" l="1"/>
  <c r="N148" i="1"/>
  <c r="M148" i="1"/>
  <c r="O148" i="1"/>
  <c r="P148" i="1"/>
  <c r="L148" i="1"/>
</calcChain>
</file>

<file path=xl/sharedStrings.xml><?xml version="1.0" encoding="utf-8"?>
<sst xmlns="http://schemas.openxmlformats.org/spreadsheetml/2006/main" count="343" uniqueCount="208">
  <si>
    <t>Object by Fund - 500 Other Purchased Services</t>
  </si>
  <si>
    <t>2017-2018</t>
  </si>
  <si>
    <t>General
Funds</t>
  </si>
  <si>
    <t xml:space="preserve">Special
Fund
Federal </t>
  </si>
  <si>
    <t>Federal
Funds</t>
  </si>
  <si>
    <t>Other
Special
Funds</t>
  </si>
  <si>
    <t>Debt
Service
Funds</t>
  </si>
  <si>
    <t>Capital
Project
Funds</t>
  </si>
  <si>
    <t>Total
Funds</t>
  </si>
  <si>
    <t>General Funds
as Percent of
Total Funds</t>
  </si>
  <si>
    <t xml:space="preserve">Special Fund
Federal
as Percent of
Total Funds </t>
  </si>
  <si>
    <t>Federal Funds
as Percent of
Total Funds</t>
  </si>
  <si>
    <t>Other Special
Funds
as Percent of
Total Funds</t>
  </si>
  <si>
    <t>Debt Service
Funds
as Percent of
Total Funds</t>
  </si>
  <si>
    <t>Capital Project
Funds
as Percent of
Total Funds</t>
  </si>
  <si>
    <t>Acadia Parish School Board</t>
  </si>
  <si>
    <t xml:space="preserve">Allen Parish School Board </t>
  </si>
  <si>
    <t>Ascension Parish School Board</t>
  </si>
  <si>
    <t>Assumption Parish School Board</t>
  </si>
  <si>
    <t>Avoyelles Parish School Board</t>
  </si>
  <si>
    <t>Beauregard Parish School Board</t>
  </si>
  <si>
    <t>Bienville Parish School Board</t>
  </si>
  <si>
    <t>Bossier Parish School Board</t>
  </si>
  <si>
    <t>Caddo Parish School Board</t>
  </si>
  <si>
    <t xml:space="preserve">Calcasieu Parish School Board </t>
  </si>
  <si>
    <t>Caldwell Parish School Board</t>
  </si>
  <si>
    <t xml:space="preserve">Cameron Parish School Board </t>
  </si>
  <si>
    <t>Catahoula Parish School Board</t>
  </si>
  <si>
    <t>Claiborne Parish School Board</t>
  </si>
  <si>
    <t>Concordia Parish School Board</t>
  </si>
  <si>
    <t>DeSoto Parish School Board</t>
  </si>
  <si>
    <t>East Baton Rouge Parish School Board</t>
  </si>
  <si>
    <t>East Carroll Parish School Board</t>
  </si>
  <si>
    <t>East Feliciana Parish School Board</t>
  </si>
  <si>
    <t>Evangeline Parish School Board</t>
  </si>
  <si>
    <t>Franklin Parish School Board</t>
  </si>
  <si>
    <t>Grant Parish School Board</t>
  </si>
  <si>
    <t>Iberia Parish School Board</t>
  </si>
  <si>
    <t>Iberville Parish School Board</t>
  </si>
  <si>
    <t>Jackson Parish School Board</t>
  </si>
  <si>
    <t>Jefferson Parish School Board</t>
  </si>
  <si>
    <t xml:space="preserve">Jefferson Davis Parish School Board </t>
  </si>
  <si>
    <t>Lafayette Parish School Board</t>
  </si>
  <si>
    <t xml:space="preserve">Lafourche Parish School Board </t>
  </si>
  <si>
    <t>LaSalle Parish School Board</t>
  </si>
  <si>
    <t>Lincoln Parish School Board</t>
  </si>
  <si>
    <t>Livingston Parish School Board</t>
  </si>
  <si>
    <t>Madison Parish School Board</t>
  </si>
  <si>
    <t>Morehouse Parish School Board</t>
  </si>
  <si>
    <t>Natchitoches Parish School Board</t>
  </si>
  <si>
    <t xml:space="preserve">Orleans Parish School Board </t>
  </si>
  <si>
    <t>Ouachita Parish School Board</t>
  </si>
  <si>
    <t xml:space="preserve">Plaquemines Parish School Board </t>
  </si>
  <si>
    <t>Pointe Coupee Parish School Board</t>
  </si>
  <si>
    <t>Rapides Parish School Board</t>
  </si>
  <si>
    <t>Red River Parish School Board</t>
  </si>
  <si>
    <t>Richland Parish School Board</t>
  </si>
  <si>
    <t>Sabine Parish School Board</t>
  </si>
  <si>
    <t xml:space="preserve">St. Bernard Parish School Board </t>
  </si>
  <si>
    <t xml:space="preserve">St. Charles Parish School Board </t>
  </si>
  <si>
    <t>St. Helena Parish School Board</t>
  </si>
  <si>
    <t>St. James Parish School Board</t>
  </si>
  <si>
    <t>St. John Parish School Board</t>
  </si>
  <si>
    <t>St. Landry Parish School Board</t>
  </si>
  <si>
    <t>St. Martin Parish School Board</t>
  </si>
  <si>
    <t>St. Mary Parish School Board</t>
  </si>
  <si>
    <t xml:space="preserve">St. Tammany Parish School Board </t>
  </si>
  <si>
    <t xml:space="preserve">Tangipahoa Parish School Board </t>
  </si>
  <si>
    <t>Tensas Parish School Board</t>
  </si>
  <si>
    <t xml:space="preserve">Terrebonne Parish School Board </t>
  </si>
  <si>
    <t>Union Parish School Board</t>
  </si>
  <si>
    <t xml:space="preserve">Vermilion Parish School Board </t>
  </si>
  <si>
    <t>Vernon Parish School Board</t>
  </si>
  <si>
    <t>Washington Parish School Board</t>
  </si>
  <si>
    <t>Webster Parish School Board</t>
  </si>
  <si>
    <t>West Baton Rouge Parish School Board</t>
  </si>
  <si>
    <t>West Carroll Parish School Board</t>
  </si>
  <si>
    <t>West Feliciana Parish School Board</t>
  </si>
  <si>
    <t>Winn Parish School Board</t>
  </si>
  <si>
    <t>City of Monroe School Board</t>
  </si>
  <si>
    <t xml:space="preserve">City of Bogalusa School Board </t>
  </si>
  <si>
    <t>Zachary Community School Board</t>
  </si>
  <si>
    <t>City of Baker School Board</t>
  </si>
  <si>
    <t>Central Community School Board</t>
  </si>
  <si>
    <t>Recovery School District (Type 5 Charter Schools)</t>
  </si>
  <si>
    <t xml:space="preserve"> Total City/Parish School Districts</t>
  </si>
  <si>
    <t>LSU Laboratory School</t>
  </si>
  <si>
    <t>Southern University Lab School</t>
  </si>
  <si>
    <t>A02</t>
  </si>
  <si>
    <t>Office of Juvenile Justice</t>
  </si>
  <si>
    <t>Total Lab and State Approved Schools</t>
  </si>
  <si>
    <t>New Vision Learning Academy</t>
  </si>
  <si>
    <t>V. B. Glencoe Charter School</t>
  </si>
  <si>
    <t>International School of Louisiana</t>
  </si>
  <si>
    <t>Avoyelles Public Charter School</t>
  </si>
  <si>
    <t>Delhi Charter School</t>
  </si>
  <si>
    <t>Belle Chasse Academy</t>
  </si>
  <si>
    <t>The MAX Charter School</t>
  </si>
  <si>
    <t>D'Arbonne Woods Charter School</t>
  </si>
  <si>
    <t>Madison Preparatory Academy</t>
  </si>
  <si>
    <t>International High School of New Orleans</t>
  </si>
  <si>
    <t>University View Academy, Inc.</t>
  </si>
  <si>
    <t>Lake Charles Charter Academy</t>
  </si>
  <si>
    <t>Lycee Francais de la Nouvelle-Orleans</t>
  </si>
  <si>
    <t>New Orleans Military &amp; Maritime Academy</t>
  </si>
  <si>
    <t>W18001</t>
  </si>
  <si>
    <t>Noble Minds</t>
  </si>
  <si>
    <t>W1A001</t>
  </si>
  <si>
    <t>JCFA-East</t>
  </si>
  <si>
    <t>W1B001</t>
  </si>
  <si>
    <t>Advantage Charter Academy</t>
  </si>
  <si>
    <t>W1D001</t>
  </si>
  <si>
    <t>JCFA Lafayette</t>
  </si>
  <si>
    <t>W2A001</t>
  </si>
  <si>
    <t>Tallulah Charter School</t>
  </si>
  <si>
    <t>W2B001</t>
  </si>
  <si>
    <t>Willow Charter Academy</t>
  </si>
  <si>
    <t>W33001</t>
  </si>
  <si>
    <t>Lincoln Preparatory School</t>
  </si>
  <si>
    <t>W34001</t>
  </si>
  <si>
    <t>Laurel Oaks Charter School</t>
  </si>
  <si>
    <t>W35001</t>
  </si>
  <si>
    <t>Appex Collegiate Academy Charter School</t>
  </si>
  <si>
    <t>W36001</t>
  </si>
  <si>
    <t>Smothers Academy Preparatory School</t>
  </si>
  <si>
    <t>W37001</t>
  </si>
  <si>
    <t>Greater Grace Charter Academy Inc.</t>
  </si>
  <si>
    <t>W3B001</t>
  </si>
  <si>
    <t>Iberville Charter Academy</t>
  </si>
  <si>
    <t>W4A001</t>
  </si>
  <si>
    <t>Delta Charter School MST</t>
  </si>
  <si>
    <t>W4B001</t>
  </si>
  <si>
    <t>Lake Charles College Prep</t>
  </si>
  <si>
    <t>W5B001</t>
  </si>
  <si>
    <t>Northeast Claiborne Charter</t>
  </si>
  <si>
    <t>W6B001</t>
  </si>
  <si>
    <t>Acadiana Renaissance Charter Academy</t>
  </si>
  <si>
    <t>W7A001</t>
  </si>
  <si>
    <t>Louisiana Key Academy</t>
  </si>
  <si>
    <t>W7B001</t>
  </si>
  <si>
    <t>Lafayette Renaissance Charter Academy</t>
  </si>
  <si>
    <t>W8A001</t>
  </si>
  <si>
    <t>Impact Charter Elementary</t>
  </si>
  <si>
    <t>W9A001</t>
  </si>
  <si>
    <t>Vision Academy</t>
  </si>
  <si>
    <t>WAG001</t>
  </si>
  <si>
    <t>Louisiana Virtual Charter Academy</t>
  </si>
  <si>
    <t>WAK001</t>
  </si>
  <si>
    <t>Southwest Louisiana Charter Academy</t>
  </si>
  <si>
    <t>WAL001</t>
  </si>
  <si>
    <t>JS Clark Leadership Academy</t>
  </si>
  <si>
    <t>WAR001</t>
  </si>
  <si>
    <t>Tangi Academy</t>
  </si>
  <si>
    <t>WAU001</t>
  </si>
  <si>
    <t>GEO Prep Academy of Greater Baton Rouge</t>
  </si>
  <si>
    <t>WJ5001</t>
  </si>
  <si>
    <t>Collegiate Baton Rouge</t>
  </si>
  <si>
    <t>WZ8001</t>
  </si>
  <si>
    <t>GEO Prep Mid-City of Greater Baton Rouge</t>
  </si>
  <si>
    <t>Total Type 2 Charter Schools</t>
  </si>
  <si>
    <t>W12001</t>
  </si>
  <si>
    <t>Pierre A. Capdau Charter School at Avery Alexander</t>
  </si>
  <si>
    <t>W13001</t>
  </si>
  <si>
    <t>Lake Area New Tech Early College High School</t>
  </si>
  <si>
    <t>W31001</t>
  </si>
  <si>
    <t>Dr. Martin Luther King Charter School for Sci/Tech</t>
  </si>
  <si>
    <t>W5A001</t>
  </si>
  <si>
    <t>Mary D. Coghill Charter School</t>
  </si>
  <si>
    <t>W84001</t>
  </si>
  <si>
    <t>KIPP Renaissance High School</t>
  </si>
  <si>
    <t>WAZ001</t>
  </si>
  <si>
    <t>Audubon Charter School</t>
  </si>
  <si>
    <t>WBA001</t>
  </si>
  <si>
    <t>Einstein Charter School at Village De L'Est</t>
  </si>
  <si>
    <t>WBB001</t>
  </si>
  <si>
    <t>Benjamin Franklin High School</t>
  </si>
  <si>
    <t>WBC001</t>
  </si>
  <si>
    <t>Alice M Harte Elementary Charter School</t>
  </si>
  <si>
    <t>WBD001</t>
  </si>
  <si>
    <t>Edna Karr High School</t>
  </si>
  <si>
    <t>WBE001</t>
  </si>
  <si>
    <t>Lusher Charter School</t>
  </si>
  <si>
    <t>WBF001</t>
  </si>
  <si>
    <t>Eleanor McMain Secondary School</t>
  </si>
  <si>
    <t>WBG001</t>
  </si>
  <si>
    <t>Robert Russa Moton Charter School</t>
  </si>
  <si>
    <t>WBH001</t>
  </si>
  <si>
    <t>Lake Forest Elementary Charter School</t>
  </si>
  <si>
    <t>WBI001</t>
  </si>
  <si>
    <t>New Orleans Charter Science and Mathematics HS</t>
  </si>
  <si>
    <t>WBJ001</t>
  </si>
  <si>
    <t>ENCORE Academy</t>
  </si>
  <si>
    <t>WBK001</t>
  </si>
  <si>
    <t>Bricolage Academy</t>
  </si>
  <si>
    <t>WBL001</t>
  </si>
  <si>
    <t>Wilson Charter School</t>
  </si>
  <si>
    <t>WBM001</t>
  </si>
  <si>
    <t>Einstein Charter High School at Sarah Towles Reed</t>
  </si>
  <si>
    <t>WBN001</t>
  </si>
  <si>
    <t>Einstein Charter Middle Sch at Sarah Towles Reed</t>
  </si>
  <si>
    <t>WBO001</t>
  </si>
  <si>
    <t>Einstein Charter at Sherwood Forest</t>
  </si>
  <si>
    <t>WBP001</t>
  </si>
  <si>
    <t>McDonogh 42 Charter School</t>
  </si>
  <si>
    <t>Total Type 3B Charter Schools</t>
  </si>
  <si>
    <t>Total State</t>
  </si>
  <si>
    <t>*Excludes one-time hurricane and/or flood related expenditures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</si>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</sst>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%"/>
    <numFmt numFmtId="165" formatCode="&quot;$&quot;#,##0.00"/>
    <numFmt numFmtId="166" formatCode="000"/>
    <numFmt numFmtId="167" formatCode="&quot;$&quot;#,##0"/>
  </numFmts>
  <fonts count="8" x14ac:knownFonts="1">
    <font>
      <sz val="10"/>
      <name val="Arial"/>
    </font>
    <font>
      <sz val="10"/>
      <name val="Arial Narrow"/>
      <family val="2"/>
    </font>
    <font>
      <sz val="20"/>
      <name val="Arial Narrow"/>
      <family val="2"/>
    </font>
    <font>
      <sz val="10"/>
      <name val="Arial"/>
      <family val="2"/>
    </font>
    <font>
      <b/>
      <sz val="20"/>
      <name val="Arial Narrow"/>
      <family val="2"/>
    </font>
    <font>
      <b/>
      <sz val="10"/>
      <name val="Arial Narrow"/>
      <family val="2"/>
    </font>
    <font>
      <sz val="10"/>
      <color indexed="8"/>
      <name val="Arial"/>
      <family val="2"/>
    </font>
    <font>
      <sz val="10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/>
  </cellStyleXfs>
  <cellXfs count="44">
    <xf numFmtId="0" fontId="0" fillId="0" borderId="0" xfId="0"/>
    <xf numFmtId="0" fontId="1" fillId="0" borderId="0" xfId="0" applyFont="1" applyAlignment="1">
      <alignment vertical="center"/>
    </xf>
    <xf numFmtId="164" fontId="1" fillId="0" borderId="0" xfId="1" applyNumberFormat="1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66" fontId="7" fillId="0" borderId="3" xfId="2" applyNumberFormat="1" applyFont="1" applyFill="1" applyBorder="1" applyAlignment="1">
      <alignment horizontal="center" vertical="center" wrapText="1"/>
    </xf>
    <xf numFmtId="166" fontId="7" fillId="0" borderId="4" xfId="2" applyNumberFormat="1" applyFont="1" applyFill="1" applyBorder="1" applyAlignment="1">
      <alignment horizontal="center" vertical="center" wrapText="1"/>
    </xf>
    <xf numFmtId="0" fontId="7" fillId="0" borderId="5" xfId="2" applyFont="1" applyFill="1" applyBorder="1" applyAlignment="1">
      <alignment vertical="center"/>
    </xf>
    <xf numFmtId="167" fontId="7" fillId="0" borderId="3" xfId="2" applyNumberFormat="1" applyFont="1" applyFill="1" applyBorder="1" applyAlignment="1">
      <alignment horizontal="right" vertical="center" wrapText="1"/>
    </xf>
    <xf numFmtId="167" fontId="7" fillId="2" borderId="3" xfId="2" applyNumberFormat="1" applyFont="1" applyFill="1" applyBorder="1" applyAlignment="1">
      <alignment horizontal="right" vertical="center" wrapText="1"/>
    </xf>
    <xf numFmtId="10" fontId="7" fillId="0" borderId="5" xfId="1" applyNumberFormat="1" applyFont="1" applyFill="1" applyBorder="1" applyAlignment="1">
      <alignment horizontal="right" vertical="center" wrapText="1"/>
    </xf>
    <xf numFmtId="10" fontId="7" fillId="0" borderId="3" xfId="1" applyNumberFormat="1" applyFont="1" applyFill="1" applyBorder="1" applyAlignment="1">
      <alignment horizontal="right" vertical="center" wrapText="1"/>
    </xf>
    <xf numFmtId="166" fontId="7" fillId="0" borderId="6" xfId="2" applyNumberFormat="1" applyFont="1" applyFill="1" applyBorder="1" applyAlignment="1">
      <alignment horizontal="center" vertical="center" wrapText="1"/>
    </xf>
    <xf numFmtId="166" fontId="7" fillId="0" borderId="7" xfId="2" applyNumberFormat="1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vertical="center"/>
    </xf>
    <xf numFmtId="167" fontId="7" fillId="0" borderId="6" xfId="2" applyNumberFormat="1" applyFont="1" applyFill="1" applyBorder="1" applyAlignment="1">
      <alignment horizontal="right" vertical="center" wrapText="1"/>
    </xf>
    <xf numFmtId="167" fontId="7" fillId="2" borderId="6" xfId="2" applyNumberFormat="1" applyFont="1" applyFill="1" applyBorder="1" applyAlignment="1">
      <alignment horizontal="right" vertical="center" wrapText="1"/>
    </xf>
    <xf numFmtId="10" fontId="7" fillId="0" borderId="8" xfId="1" applyNumberFormat="1" applyFont="1" applyFill="1" applyBorder="1" applyAlignment="1">
      <alignment horizontal="right" vertical="center" wrapText="1"/>
    </xf>
    <xf numFmtId="10" fontId="7" fillId="0" borderId="6" xfId="1" applyNumberFormat="1" applyFont="1" applyFill="1" applyBorder="1" applyAlignment="1">
      <alignment horizontal="right" vertical="center" wrapText="1"/>
    </xf>
    <xf numFmtId="166" fontId="7" fillId="0" borderId="9" xfId="2" applyNumberFormat="1" applyFont="1" applyFill="1" applyBorder="1" applyAlignment="1">
      <alignment horizontal="center" vertical="center" wrapText="1"/>
    </xf>
    <xf numFmtId="166" fontId="7" fillId="0" borderId="10" xfId="2" applyNumberFormat="1" applyFont="1" applyFill="1" applyBorder="1" applyAlignment="1">
      <alignment horizontal="center" vertical="center" wrapText="1"/>
    </xf>
    <xf numFmtId="0" fontId="7" fillId="0" borderId="11" xfId="2" applyFont="1" applyFill="1" applyBorder="1" applyAlignment="1">
      <alignment horizontal="left" vertical="center"/>
    </xf>
    <xf numFmtId="167" fontId="7" fillId="0" borderId="9" xfId="2" applyNumberFormat="1" applyFont="1" applyFill="1" applyBorder="1" applyAlignment="1">
      <alignment horizontal="right" vertical="center" wrapText="1"/>
    </xf>
    <xf numFmtId="167" fontId="7" fillId="2" borderId="9" xfId="2" applyNumberFormat="1" applyFont="1" applyFill="1" applyBorder="1" applyAlignment="1">
      <alignment horizontal="right" vertical="center" wrapText="1"/>
    </xf>
    <xf numFmtId="10" fontId="7" fillId="0" borderId="11" xfId="1" applyNumberFormat="1" applyFont="1" applyFill="1" applyBorder="1" applyAlignment="1">
      <alignment horizontal="right" vertical="center" wrapText="1"/>
    </xf>
    <xf numFmtId="10" fontId="7" fillId="0" borderId="9" xfId="1" applyNumberFormat="1" applyFont="1" applyFill="1" applyBorder="1" applyAlignment="1">
      <alignment horizontal="right" vertical="center" wrapText="1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167" fontId="5" fillId="0" borderId="12" xfId="0" applyNumberFormat="1" applyFont="1" applyBorder="1" applyAlignment="1">
      <alignment vertical="center"/>
    </xf>
    <xf numFmtId="167" fontId="5" fillId="2" borderId="12" xfId="0" applyNumberFormat="1" applyFont="1" applyFill="1" applyBorder="1" applyAlignment="1">
      <alignment vertical="center"/>
    </xf>
    <xf numFmtId="10" fontId="5" fillId="0" borderId="14" xfId="1" applyNumberFormat="1" applyFont="1" applyBorder="1" applyAlignment="1">
      <alignment vertical="center"/>
    </xf>
    <xf numFmtId="10" fontId="5" fillId="0" borderId="12" xfId="1" applyNumberFormat="1" applyFont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16" xfId="0" applyFont="1" applyFill="1" applyBorder="1" applyAlignment="1">
      <alignment vertical="center"/>
    </xf>
    <xf numFmtId="0" fontId="7" fillId="0" borderId="11" xfId="2" applyFont="1" applyFill="1" applyBorder="1" applyAlignment="1">
      <alignment vertical="center"/>
    </xf>
    <xf numFmtId="0" fontId="7" fillId="0" borderId="5" xfId="2" applyFont="1" applyFill="1" applyBorder="1" applyAlignment="1">
      <alignment horizontal="left" vertical="center"/>
    </xf>
    <xf numFmtId="0" fontId="7" fillId="0" borderId="8" xfId="2" applyFont="1" applyFill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 wrapText="1"/>
    </xf>
  </cellXfs>
  <cellStyles count="3">
    <cellStyle name="Normal" xfId="0" builtinId="0"/>
    <cellStyle name="Normal_Sheet1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5"/>
  <sheetViews>
    <sheetView tabSelected="1" view="pageBreakPreview" zoomScaleNormal="100" zoomScaleSheetLayoutView="100" workbookViewId="0">
      <pane xSplit="3" ySplit="3" topLeftCell="D4" activePane="bottomRight" state="frozen"/>
      <selection pane="topRight" activeCell="C1" sqref="C1"/>
      <selection pane="bottomLeft" activeCell="A3" sqref="A3"/>
      <selection pane="bottomRight" activeCell="D4" sqref="D4"/>
    </sheetView>
  </sheetViews>
  <sheetFormatPr defaultRowHeight="12.75" x14ac:dyDescent="0.2"/>
  <cols>
    <col min="1" max="1" width="7.85546875" style="1" customWidth="1"/>
    <col min="2" max="2" width="3" style="1" customWidth="1"/>
    <col min="3" max="3" width="34.5703125" style="1" customWidth="1"/>
    <col min="4" max="9" width="14.140625" style="1" customWidth="1"/>
    <col min="10" max="16" width="14.28515625" style="1" customWidth="1"/>
    <col min="17" max="17" width="4.28515625" style="1" customWidth="1"/>
    <col min="18" max="16384" width="9.140625" style="1"/>
  </cols>
  <sheetData>
    <row r="1" spans="1:16" ht="30.75" customHeight="1" x14ac:dyDescent="0.2">
      <c r="D1" s="42" t="s">
        <v>0</v>
      </c>
      <c r="E1" s="42"/>
      <c r="F1" s="42"/>
      <c r="G1" s="42"/>
      <c r="H1" s="42"/>
      <c r="I1" s="42"/>
      <c r="J1" s="42"/>
      <c r="K1" s="42" t="s">
        <v>0</v>
      </c>
      <c r="L1" s="42"/>
      <c r="M1" s="42"/>
      <c r="N1" s="42"/>
      <c r="O1" s="42"/>
      <c r="P1" s="42"/>
    </row>
    <row r="2" spans="1:16" ht="30.75" customHeight="1" x14ac:dyDescent="0.2"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57" customHeight="1" x14ac:dyDescent="0.2">
      <c r="A3" s="43" t="s">
        <v>1</v>
      </c>
      <c r="B3" s="43"/>
      <c r="C3" s="43"/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  <c r="P3" s="4" t="s">
        <v>14</v>
      </c>
    </row>
    <row r="4" spans="1:16" ht="15" customHeight="1" x14ac:dyDescent="0.2">
      <c r="A4" s="6">
        <v>1</v>
      </c>
      <c r="B4" s="7" t="s">
        <v>207</v>
      </c>
      <c r="C4" s="8" t="s">
        <v>15</v>
      </c>
      <c r="D4" s="9">
        <v>2088225</v>
      </c>
      <c r="E4" s="9">
        <v>229998</v>
      </c>
      <c r="F4" s="9">
        <v>209956</v>
      </c>
      <c r="G4" s="9">
        <v>230476</v>
      </c>
      <c r="H4" s="9">
        <v>0</v>
      </c>
      <c r="I4" s="9">
        <v>0</v>
      </c>
      <c r="J4" s="10">
        <v>2758655</v>
      </c>
      <c r="K4" s="11">
        <f>IFERROR(D4/$J4,0)</f>
        <v>0.75697214765891352</v>
      </c>
      <c r="L4" s="12">
        <f>IFERROR(E4/$J4,0)</f>
        <v>8.3373238045351808E-2</v>
      </c>
      <c r="M4" s="12">
        <f t="shared" ref="M4:P19" si="0">IFERROR(F4/$J4,0)</f>
        <v>7.6108103405463895E-2</v>
      </c>
      <c r="N4" s="12">
        <f t="shared" si="0"/>
        <v>8.3546510890270806E-2</v>
      </c>
      <c r="O4" s="12">
        <f t="shared" si="0"/>
        <v>0</v>
      </c>
      <c r="P4" s="12">
        <f t="shared" si="0"/>
        <v>0</v>
      </c>
    </row>
    <row r="5" spans="1:16" ht="15" customHeight="1" x14ac:dyDescent="0.2">
      <c r="A5" s="13">
        <v>2</v>
      </c>
      <c r="B5" s="14" t="s">
        <v>207</v>
      </c>
      <c r="C5" s="15" t="s">
        <v>16</v>
      </c>
      <c r="D5" s="16">
        <v>699676</v>
      </c>
      <c r="E5" s="16">
        <v>102444</v>
      </c>
      <c r="F5" s="16">
        <v>63885</v>
      </c>
      <c r="G5" s="16">
        <v>166118</v>
      </c>
      <c r="H5" s="16">
        <v>0</v>
      </c>
      <c r="I5" s="16">
        <v>0</v>
      </c>
      <c r="J5" s="17">
        <v>1032123</v>
      </c>
      <c r="K5" s="18">
        <f t="shared" ref="K5:P57" si="1">IFERROR(D5/$J5,0)</f>
        <v>0.67789982395509063</v>
      </c>
      <c r="L5" s="19">
        <f t="shared" si="1"/>
        <v>9.9255611976479544E-2</v>
      </c>
      <c r="M5" s="19">
        <f t="shared" si="0"/>
        <v>6.1896692545365235E-2</v>
      </c>
      <c r="N5" s="19">
        <f t="shared" si="0"/>
        <v>0.16094787152306458</v>
      </c>
      <c r="O5" s="19">
        <f t="shared" si="0"/>
        <v>0</v>
      </c>
      <c r="P5" s="19">
        <f t="shared" si="0"/>
        <v>0</v>
      </c>
    </row>
    <row r="6" spans="1:16" ht="15" customHeight="1" x14ac:dyDescent="0.2">
      <c r="A6" s="13">
        <v>3</v>
      </c>
      <c r="B6" s="14" t="s">
        <v>207</v>
      </c>
      <c r="C6" s="15" t="s">
        <v>17</v>
      </c>
      <c r="D6" s="16">
        <v>8135333</v>
      </c>
      <c r="E6" s="16">
        <v>387326</v>
      </c>
      <c r="F6" s="16">
        <v>370550</v>
      </c>
      <c r="G6" s="16">
        <v>45142</v>
      </c>
      <c r="H6" s="16">
        <v>0</v>
      </c>
      <c r="I6" s="16">
        <v>0</v>
      </c>
      <c r="J6" s="17">
        <v>8938351</v>
      </c>
      <c r="K6" s="18">
        <f t="shared" si="1"/>
        <v>0.91016038640684394</v>
      </c>
      <c r="L6" s="19">
        <f t="shared" si="1"/>
        <v>4.3333048791661909E-2</v>
      </c>
      <c r="M6" s="19">
        <f t="shared" si="0"/>
        <v>4.1456192534842277E-2</v>
      </c>
      <c r="N6" s="19">
        <f t="shared" si="0"/>
        <v>5.050372266651869E-3</v>
      </c>
      <c r="O6" s="19">
        <f t="shared" si="0"/>
        <v>0</v>
      </c>
      <c r="P6" s="19">
        <f t="shared" si="0"/>
        <v>0</v>
      </c>
    </row>
    <row r="7" spans="1:16" ht="15" customHeight="1" x14ac:dyDescent="0.2">
      <c r="A7" s="13">
        <v>4</v>
      </c>
      <c r="B7" s="14" t="s">
        <v>207</v>
      </c>
      <c r="C7" s="15" t="s">
        <v>18</v>
      </c>
      <c r="D7" s="16">
        <v>1763999</v>
      </c>
      <c r="E7" s="16">
        <v>117809</v>
      </c>
      <c r="F7" s="16">
        <v>119641</v>
      </c>
      <c r="G7" s="16">
        <v>8472</v>
      </c>
      <c r="H7" s="16">
        <v>0</v>
      </c>
      <c r="I7" s="16">
        <v>817</v>
      </c>
      <c r="J7" s="17">
        <v>2010738</v>
      </c>
      <c r="K7" s="18">
        <f t="shared" si="1"/>
        <v>0.87728933356807304</v>
      </c>
      <c r="L7" s="19">
        <f t="shared" si="1"/>
        <v>5.8589930662274248E-2</v>
      </c>
      <c r="M7" s="19">
        <f t="shared" si="0"/>
        <v>5.9501038922027634E-2</v>
      </c>
      <c r="N7" s="19">
        <f t="shared" si="0"/>
        <v>4.2133783715232916E-3</v>
      </c>
      <c r="O7" s="19">
        <f t="shared" si="0"/>
        <v>0</v>
      </c>
      <c r="P7" s="19">
        <f t="shared" si="0"/>
        <v>4.0631847610180937E-4</v>
      </c>
    </row>
    <row r="8" spans="1:16" ht="15" customHeight="1" x14ac:dyDescent="0.2">
      <c r="A8" s="20">
        <v>5</v>
      </c>
      <c r="B8" s="21" t="s">
        <v>207</v>
      </c>
      <c r="C8" s="22" t="s">
        <v>19</v>
      </c>
      <c r="D8" s="23">
        <v>1639412</v>
      </c>
      <c r="E8" s="23">
        <v>51673</v>
      </c>
      <c r="F8" s="23">
        <v>115340</v>
      </c>
      <c r="G8" s="23">
        <v>77153</v>
      </c>
      <c r="H8" s="23">
        <v>0</v>
      </c>
      <c r="I8" s="23">
        <v>0</v>
      </c>
      <c r="J8" s="24">
        <v>1883578</v>
      </c>
      <c r="K8" s="25">
        <f t="shared" si="1"/>
        <v>0.87037117655865592</v>
      </c>
      <c r="L8" s="26">
        <f t="shared" si="1"/>
        <v>2.7433427232639158E-2</v>
      </c>
      <c r="M8" s="26">
        <f t="shared" si="0"/>
        <v>6.1234522807125588E-2</v>
      </c>
      <c r="N8" s="26">
        <f t="shared" si="0"/>
        <v>4.0960873401579334E-2</v>
      </c>
      <c r="O8" s="26">
        <f t="shared" si="0"/>
        <v>0</v>
      </c>
      <c r="P8" s="26">
        <f t="shared" si="0"/>
        <v>0</v>
      </c>
    </row>
    <row r="9" spans="1:16" ht="15" customHeight="1" x14ac:dyDescent="0.2">
      <c r="A9" s="6">
        <v>6</v>
      </c>
      <c r="B9" s="7" t="s">
        <v>207</v>
      </c>
      <c r="C9" s="8" t="s">
        <v>20</v>
      </c>
      <c r="D9" s="9">
        <v>1571228</v>
      </c>
      <c r="E9" s="9">
        <v>91316</v>
      </c>
      <c r="F9" s="9">
        <v>179052</v>
      </c>
      <c r="G9" s="9">
        <v>113729</v>
      </c>
      <c r="H9" s="9">
        <v>0</v>
      </c>
      <c r="I9" s="9">
        <v>0</v>
      </c>
      <c r="J9" s="10">
        <v>1955325</v>
      </c>
      <c r="K9" s="11">
        <f t="shared" si="1"/>
        <v>0.80356360195875365</v>
      </c>
      <c r="L9" s="12">
        <f t="shared" si="1"/>
        <v>4.6701187782082265E-2</v>
      </c>
      <c r="M9" s="12">
        <f t="shared" si="0"/>
        <v>9.157147788730774E-2</v>
      </c>
      <c r="N9" s="12">
        <f t="shared" si="0"/>
        <v>5.816373237185634E-2</v>
      </c>
      <c r="O9" s="12">
        <f t="shared" si="0"/>
        <v>0</v>
      </c>
      <c r="P9" s="12">
        <f t="shared" si="0"/>
        <v>0</v>
      </c>
    </row>
    <row r="10" spans="1:16" ht="15" customHeight="1" x14ac:dyDescent="0.2">
      <c r="A10" s="13">
        <v>7</v>
      </c>
      <c r="B10" s="14" t="s">
        <v>207</v>
      </c>
      <c r="C10" s="15" t="s">
        <v>21</v>
      </c>
      <c r="D10" s="16">
        <v>236804</v>
      </c>
      <c r="E10" s="16">
        <v>16575</v>
      </c>
      <c r="F10" s="16">
        <v>120226</v>
      </c>
      <c r="G10" s="16">
        <v>195807</v>
      </c>
      <c r="H10" s="16">
        <v>0</v>
      </c>
      <c r="I10" s="16">
        <v>0</v>
      </c>
      <c r="J10" s="17">
        <v>569412</v>
      </c>
      <c r="K10" s="18">
        <f t="shared" si="1"/>
        <v>0.41587462153941257</v>
      </c>
      <c r="L10" s="19">
        <f t="shared" si="1"/>
        <v>2.9108975574803481E-2</v>
      </c>
      <c r="M10" s="19">
        <f t="shared" si="0"/>
        <v>0.21114061523115074</v>
      </c>
      <c r="N10" s="19">
        <f t="shared" si="0"/>
        <v>0.34387578765463322</v>
      </c>
      <c r="O10" s="19">
        <f t="shared" si="0"/>
        <v>0</v>
      </c>
      <c r="P10" s="19">
        <f t="shared" si="0"/>
        <v>0</v>
      </c>
    </row>
    <row r="11" spans="1:16" ht="15" customHeight="1" x14ac:dyDescent="0.2">
      <c r="A11" s="13">
        <v>8</v>
      </c>
      <c r="B11" s="14" t="s">
        <v>207</v>
      </c>
      <c r="C11" s="15" t="s">
        <v>22</v>
      </c>
      <c r="D11" s="16">
        <v>2307534</v>
      </c>
      <c r="E11" s="16">
        <v>369351</v>
      </c>
      <c r="F11" s="16">
        <v>513221</v>
      </c>
      <c r="G11" s="16">
        <v>14036</v>
      </c>
      <c r="H11" s="16">
        <v>0</v>
      </c>
      <c r="I11" s="16">
        <v>0</v>
      </c>
      <c r="J11" s="17">
        <v>3204142</v>
      </c>
      <c r="K11" s="18">
        <f t="shared" si="1"/>
        <v>0.72017220210589916</v>
      </c>
      <c r="L11" s="19">
        <f t="shared" si="1"/>
        <v>0.1152729810351726</v>
      </c>
      <c r="M11" s="19">
        <f t="shared" si="0"/>
        <v>0.16017423697201935</v>
      </c>
      <c r="N11" s="19">
        <f t="shared" si="0"/>
        <v>4.3805798869088822E-3</v>
      </c>
      <c r="O11" s="19">
        <f t="shared" si="0"/>
        <v>0</v>
      </c>
      <c r="P11" s="19">
        <f t="shared" si="0"/>
        <v>0</v>
      </c>
    </row>
    <row r="12" spans="1:16" ht="15" customHeight="1" x14ac:dyDescent="0.2">
      <c r="A12" s="13">
        <v>9</v>
      </c>
      <c r="B12" s="14" t="s">
        <v>207</v>
      </c>
      <c r="C12" s="15" t="s">
        <v>23</v>
      </c>
      <c r="D12" s="16">
        <v>5244920</v>
      </c>
      <c r="E12" s="16">
        <v>723541</v>
      </c>
      <c r="F12" s="16">
        <v>1130176</v>
      </c>
      <c r="G12" s="16">
        <v>164558</v>
      </c>
      <c r="H12" s="16">
        <v>0</v>
      </c>
      <c r="I12" s="16">
        <v>7562</v>
      </c>
      <c r="J12" s="17">
        <v>7270757</v>
      </c>
      <c r="K12" s="18">
        <f t="shared" si="1"/>
        <v>0.72137192867262656</v>
      </c>
      <c r="L12" s="19">
        <f t="shared" si="1"/>
        <v>9.9513847045087603E-2</v>
      </c>
      <c r="M12" s="19">
        <f t="shared" si="0"/>
        <v>0.15544131099416469</v>
      </c>
      <c r="N12" s="19">
        <f t="shared" si="0"/>
        <v>2.263285652374299E-2</v>
      </c>
      <c r="O12" s="19">
        <f t="shared" si="0"/>
        <v>0</v>
      </c>
      <c r="P12" s="19">
        <f t="shared" si="0"/>
        <v>1.0400567643781796E-3</v>
      </c>
    </row>
    <row r="13" spans="1:16" ht="15" customHeight="1" x14ac:dyDescent="0.2">
      <c r="A13" s="20">
        <v>10</v>
      </c>
      <c r="B13" s="21" t="s">
        <v>207</v>
      </c>
      <c r="C13" s="22" t="s">
        <v>24</v>
      </c>
      <c r="D13" s="23">
        <v>7192166</v>
      </c>
      <c r="E13" s="23">
        <v>615113</v>
      </c>
      <c r="F13" s="23">
        <v>1163412</v>
      </c>
      <c r="G13" s="23">
        <v>17223</v>
      </c>
      <c r="H13" s="23">
        <v>0</v>
      </c>
      <c r="I13" s="23">
        <v>0</v>
      </c>
      <c r="J13" s="24">
        <v>8987914</v>
      </c>
      <c r="K13" s="25">
        <f t="shared" si="1"/>
        <v>0.80020414080508562</v>
      </c>
      <c r="L13" s="26">
        <f t="shared" si="1"/>
        <v>6.8437793241012318E-2</v>
      </c>
      <c r="M13" s="26">
        <f t="shared" si="0"/>
        <v>0.1294418259898793</v>
      </c>
      <c r="N13" s="26">
        <f t="shared" si="0"/>
        <v>1.9162399640227977E-3</v>
      </c>
      <c r="O13" s="26">
        <f t="shared" si="0"/>
        <v>0</v>
      </c>
      <c r="P13" s="26">
        <f t="shared" si="0"/>
        <v>0</v>
      </c>
    </row>
    <row r="14" spans="1:16" ht="15" customHeight="1" x14ac:dyDescent="0.2">
      <c r="A14" s="6">
        <v>11</v>
      </c>
      <c r="B14" s="7" t="s">
        <v>207</v>
      </c>
      <c r="C14" s="8" t="s">
        <v>25</v>
      </c>
      <c r="D14" s="9">
        <v>318987</v>
      </c>
      <c r="E14" s="9">
        <v>48695</v>
      </c>
      <c r="F14" s="9">
        <v>27273</v>
      </c>
      <c r="G14" s="9">
        <v>41737</v>
      </c>
      <c r="H14" s="9">
        <v>0</v>
      </c>
      <c r="I14" s="9">
        <v>0</v>
      </c>
      <c r="J14" s="10">
        <v>436692</v>
      </c>
      <c r="K14" s="11">
        <f t="shared" si="1"/>
        <v>0.73046220219284985</v>
      </c>
      <c r="L14" s="12">
        <f t="shared" si="1"/>
        <v>0.11150879796286628</v>
      </c>
      <c r="M14" s="12">
        <f t="shared" si="0"/>
        <v>6.2453628644445057E-2</v>
      </c>
      <c r="N14" s="12">
        <f t="shared" si="0"/>
        <v>9.5575371199838791E-2</v>
      </c>
      <c r="O14" s="12">
        <f t="shared" si="0"/>
        <v>0</v>
      </c>
      <c r="P14" s="12">
        <f t="shared" si="0"/>
        <v>0</v>
      </c>
    </row>
    <row r="15" spans="1:16" ht="15" customHeight="1" x14ac:dyDescent="0.2">
      <c r="A15" s="13">
        <v>12</v>
      </c>
      <c r="B15" s="14" t="s">
        <v>207</v>
      </c>
      <c r="C15" s="15" t="s">
        <v>26</v>
      </c>
      <c r="D15" s="16">
        <v>1490501</v>
      </c>
      <c r="E15" s="16">
        <v>22582</v>
      </c>
      <c r="F15" s="16">
        <v>73981</v>
      </c>
      <c r="G15" s="16">
        <v>683</v>
      </c>
      <c r="H15" s="16">
        <v>0</v>
      </c>
      <c r="I15" s="16">
        <v>0</v>
      </c>
      <c r="J15" s="17">
        <v>1587747</v>
      </c>
      <c r="K15" s="18">
        <f t="shared" si="1"/>
        <v>0.93875220674326576</v>
      </c>
      <c r="L15" s="19">
        <f t="shared" si="1"/>
        <v>1.4222668976858404E-2</v>
      </c>
      <c r="M15" s="19">
        <f t="shared" si="0"/>
        <v>4.6594954989680346E-2</v>
      </c>
      <c r="N15" s="19">
        <f t="shared" si="0"/>
        <v>4.3016929019547826E-4</v>
      </c>
      <c r="O15" s="19">
        <f t="shared" si="0"/>
        <v>0</v>
      </c>
      <c r="P15" s="19">
        <f t="shared" si="0"/>
        <v>0</v>
      </c>
    </row>
    <row r="16" spans="1:16" ht="15" customHeight="1" x14ac:dyDescent="0.2">
      <c r="A16" s="13">
        <v>13</v>
      </c>
      <c r="B16" s="14" t="s">
        <v>207</v>
      </c>
      <c r="C16" s="15" t="s">
        <v>27</v>
      </c>
      <c r="D16" s="16">
        <v>544195</v>
      </c>
      <c r="E16" s="16">
        <v>96034</v>
      </c>
      <c r="F16" s="16">
        <v>88349</v>
      </c>
      <c r="G16" s="16">
        <v>63015</v>
      </c>
      <c r="H16" s="16">
        <v>0</v>
      </c>
      <c r="I16" s="16">
        <v>0</v>
      </c>
      <c r="J16" s="17">
        <v>791593</v>
      </c>
      <c r="K16" s="18">
        <f t="shared" si="1"/>
        <v>0.68746818124970788</v>
      </c>
      <c r="L16" s="19">
        <f t="shared" si="1"/>
        <v>0.12131739416594134</v>
      </c>
      <c r="M16" s="19">
        <f t="shared" si="0"/>
        <v>0.11160912236464951</v>
      </c>
      <c r="N16" s="19">
        <f t="shared" si="0"/>
        <v>7.9605302219701288E-2</v>
      </c>
      <c r="O16" s="19">
        <f t="shared" si="0"/>
        <v>0</v>
      </c>
      <c r="P16" s="19">
        <f t="shared" si="0"/>
        <v>0</v>
      </c>
    </row>
    <row r="17" spans="1:16" ht="15" customHeight="1" x14ac:dyDescent="0.2">
      <c r="A17" s="13">
        <v>14</v>
      </c>
      <c r="B17" s="14" t="s">
        <v>207</v>
      </c>
      <c r="C17" s="15" t="s">
        <v>28</v>
      </c>
      <c r="D17" s="16">
        <v>113362</v>
      </c>
      <c r="E17" s="16">
        <v>40082</v>
      </c>
      <c r="F17" s="16">
        <v>139420</v>
      </c>
      <c r="G17" s="16">
        <v>180241</v>
      </c>
      <c r="H17" s="16">
        <v>0</v>
      </c>
      <c r="I17" s="16">
        <v>0</v>
      </c>
      <c r="J17" s="17">
        <v>473105</v>
      </c>
      <c r="K17" s="18">
        <f t="shared" si="1"/>
        <v>0.23961277094936642</v>
      </c>
      <c r="L17" s="19">
        <f t="shared" si="1"/>
        <v>8.4721150695934305E-2</v>
      </c>
      <c r="M17" s="19">
        <f t="shared" si="0"/>
        <v>0.2946914532714725</v>
      </c>
      <c r="N17" s="19">
        <f t="shared" si="0"/>
        <v>0.38097462508322677</v>
      </c>
      <c r="O17" s="19">
        <f t="shared" si="0"/>
        <v>0</v>
      </c>
      <c r="P17" s="19">
        <f t="shared" si="0"/>
        <v>0</v>
      </c>
    </row>
    <row r="18" spans="1:16" ht="15" customHeight="1" x14ac:dyDescent="0.2">
      <c r="A18" s="20">
        <v>15</v>
      </c>
      <c r="B18" s="21" t="s">
        <v>207</v>
      </c>
      <c r="C18" s="22" t="s">
        <v>29</v>
      </c>
      <c r="D18" s="23">
        <v>1677282</v>
      </c>
      <c r="E18" s="23">
        <v>172627</v>
      </c>
      <c r="F18" s="23">
        <v>393172</v>
      </c>
      <c r="G18" s="23">
        <v>50232</v>
      </c>
      <c r="H18" s="23">
        <v>0</v>
      </c>
      <c r="I18" s="23">
        <v>0</v>
      </c>
      <c r="J18" s="24">
        <v>2293313</v>
      </c>
      <c r="K18" s="25">
        <f t="shared" si="1"/>
        <v>0.73137944973058633</v>
      </c>
      <c r="L18" s="26">
        <f t="shared" si="1"/>
        <v>7.5274068563689303E-2</v>
      </c>
      <c r="M18" s="26">
        <f t="shared" si="0"/>
        <v>0.17144279912946903</v>
      </c>
      <c r="N18" s="26">
        <f t="shared" si="0"/>
        <v>2.1903682576255398E-2</v>
      </c>
      <c r="O18" s="26">
        <f t="shared" si="0"/>
        <v>0</v>
      </c>
      <c r="P18" s="26">
        <f t="shared" si="0"/>
        <v>0</v>
      </c>
    </row>
    <row r="19" spans="1:16" ht="15" customHeight="1" x14ac:dyDescent="0.2">
      <c r="A19" s="6">
        <v>16</v>
      </c>
      <c r="B19" s="7" t="s">
        <v>207</v>
      </c>
      <c r="C19" s="8" t="s">
        <v>30</v>
      </c>
      <c r="D19" s="9">
        <v>560527</v>
      </c>
      <c r="E19" s="9">
        <v>208701</v>
      </c>
      <c r="F19" s="9">
        <v>297277</v>
      </c>
      <c r="G19" s="9">
        <v>508589</v>
      </c>
      <c r="H19" s="9">
        <v>0</v>
      </c>
      <c r="I19" s="9">
        <v>0</v>
      </c>
      <c r="J19" s="10">
        <v>1575094</v>
      </c>
      <c r="K19" s="11">
        <f t="shared" si="1"/>
        <v>0.35586891956924477</v>
      </c>
      <c r="L19" s="12">
        <f t="shared" si="1"/>
        <v>0.13250066345246697</v>
      </c>
      <c r="M19" s="12">
        <f t="shared" si="0"/>
        <v>0.18873603734126343</v>
      </c>
      <c r="N19" s="12">
        <f t="shared" si="0"/>
        <v>0.32289437963702483</v>
      </c>
      <c r="O19" s="12">
        <f t="shared" si="0"/>
        <v>0</v>
      </c>
      <c r="P19" s="12">
        <f t="shared" si="0"/>
        <v>0</v>
      </c>
    </row>
    <row r="20" spans="1:16" ht="15" customHeight="1" x14ac:dyDescent="0.2">
      <c r="A20" s="13">
        <v>17</v>
      </c>
      <c r="B20" s="14" t="s">
        <v>207</v>
      </c>
      <c r="C20" s="15" t="s">
        <v>31</v>
      </c>
      <c r="D20" s="16">
        <v>10551305</v>
      </c>
      <c r="E20" s="16">
        <v>1308687</v>
      </c>
      <c r="F20" s="16">
        <v>1209933</v>
      </c>
      <c r="G20" s="16">
        <v>650580</v>
      </c>
      <c r="H20" s="16">
        <v>0</v>
      </c>
      <c r="I20" s="16">
        <v>15724</v>
      </c>
      <c r="J20" s="17">
        <v>13736229</v>
      </c>
      <c r="K20" s="18">
        <f t="shared" si="1"/>
        <v>0.7681369464647102</v>
      </c>
      <c r="L20" s="19">
        <f t="shared" si="1"/>
        <v>9.5272654525488762E-2</v>
      </c>
      <c r="M20" s="19">
        <f t="shared" si="1"/>
        <v>8.8083345145163208E-2</v>
      </c>
      <c r="N20" s="19">
        <f t="shared" si="1"/>
        <v>4.7362343769894927E-2</v>
      </c>
      <c r="O20" s="19">
        <f t="shared" si="1"/>
        <v>0</v>
      </c>
      <c r="P20" s="19">
        <f t="shared" si="1"/>
        <v>1.1447100947428875E-3</v>
      </c>
    </row>
    <row r="21" spans="1:16" ht="15" customHeight="1" x14ac:dyDescent="0.2">
      <c r="A21" s="13">
        <v>18</v>
      </c>
      <c r="B21" s="14" t="s">
        <v>207</v>
      </c>
      <c r="C21" s="15" t="s">
        <v>32</v>
      </c>
      <c r="D21" s="16">
        <v>231267</v>
      </c>
      <c r="E21" s="16">
        <v>39836</v>
      </c>
      <c r="F21" s="16">
        <v>35626</v>
      </c>
      <c r="G21" s="16">
        <v>1046</v>
      </c>
      <c r="H21" s="16">
        <v>0</v>
      </c>
      <c r="I21" s="16">
        <v>0</v>
      </c>
      <c r="J21" s="17">
        <v>307775</v>
      </c>
      <c r="K21" s="18">
        <f t="shared" si="1"/>
        <v>0.75141580700186827</v>
      </c>
      <c r="L21" s="19">
        <f t="shared" si="1"/>
        <v>0.12943221509219396</v>
      </c>
      <c r="M21" s="19">
        <f t="shared" si="1"/>
        <v>0.11575339127609455</v>
      </c>
      <c r="N21" s="19">
        <f t="shared" si="1"/>
        <v>3.3985866298432295E-3</v>
      </c>
      <c r="O21" s="19">
        <f t="shared" si="1"/>
        <v>0</v>
      </c>
      <c r="P21" s="19">
        <f t="shared" si="1"/>
        <v>0</v>
      </c>
    </row>
    <row r="22" spans="1:16" ht="15" customHeight="1" x14ac:dyDescent="0.2">
      <c r="A22" s="13">
        <v>19</v>
      </c>
      <c r="B22" s="14" t="s">
        <v>207</v>
      </c>
      <c r="C22" s="15" t="s">
        <v>33</v>
      </c>
      <c r="D22" s="16">
        <v>3695517</v>
      </c>
      <c r="E22" s="16">
        <v>177667</v>
      </c>
      <c r="F22" s="16">
        <v>89144</v>
      </c>
      <c r="G22" s="16">
        <v>10641</v>
      </c>
      <c r="H22" s="16">
        <v>0</v>
      </c>
      <c r="I22" s="16">
        <v>0</v>
      </c>
      <c r="J22" s="17">
        <v>3972969</v>
      </c>
      <c r="K22" s="18">
        <f t="shared" si="1"/>
        <v>0.93016507302221585</v>
      </c>
      <c r="L22" s="19">
        <f t="shared" si="1"/>
        <v>4.4718949480854246E-2</v>
      </c>
      <c r="M22" s="19">
        <f t="shared" si="1"/>
        <v>2.2437627879804752E-2</v>
      </c>
      <c r="N22" s="19">
        <f t="shared" si="1"/>
        <v>2.6783496171251275E-3</v>
      </c>
      <c r="O22" s="19">
        <f t="shared" si="1"/>
        <v>0</v>
      </c>
      <c r="P22" s="19">
        <f t="shared" si="1"/>
        <v>0</v>
      </c>
    </row>
    <row r="23" spans="1:16" ht="15" customHeight="1" x14ac:dyDescent="0.2">
      <c r="A23" s="20">
        <v>20</v>
      </c>
      <c r="B23" s="21" t="s">
        <v>207</v>
      </c>
      <c r="C23" s="22" t="s">
        <v>34</v>
      </c>
      <c r="D23" s="23">
        <v>882880</v>
      </c>
      <c r="E23" s="23">
        <v>177875</v>
      </c>
      <c r="F23" s="23">
        <v>95617</v>
      </c>
      <c r="G23" s="23">
        <v>157328</v>
      </c>
      <c r="H23" s="23">
        <v>0</v>
      </c>
      <c r="I23" s="23">
        <v>0</v>
      </c>
      <c r="J23" s="24">
        <v>1313700</v>
      </c>
      <c r="K23" s="25">
        <f t="shared" si="1"/>
        <v>0.6720560249676486</v>
      </c>
      <c r="L23" s="26">
        <f t="shared" si="1"/>
        <v>0.135400015224176</v>
      </c>
      <c r="M23" s="26">
        <f t="shared" si="1"/>
        <v>7.2784501788840675E-2</v>
      </c>
      <c r="N23" s="26">
        <f t="shared" si="1"/>
        <v>0.1197594580193347</v>
      </c>
      <c r="O23" s="26">
        <f t="shared" si="1"/>
        <v>0</v>
      </c>
      <c r="P23" s="26">
        <f t="shared" si="1"/>
        <v>0</v>
      </c>
    </row>
    <row r="24" spans="1:16" ht="15" customHeight="1" x14ac:dyDescent="0.2">
      <c r="A24" s="6">
        <v>21</v>
      </c>
      <c r="B24" s="7" t="s">
        <v>207</v>
      </c>
      <c r="C24" s="8" t="s">
        <v>35</v>
      </c>
      <c r="D24" s="9">
        <v>448942</v>
      </c>
      <c r="E24" s="9">
        <v>134164</v>
      </c>
      <c r="F24" s="9">
        <v>145794</v>
      </c>
      <c r="G24" s="9">
        <v>21861</v>
      </c>
      <c r="H24" s="9">
        <v>0</v>
      </c>
      <c r="I24" s="9">
        <v>0</v>
      </c>
      <c r="J24" s="10">
        <v>750761</v>
      </c>
      <c r="K24" s="11">
        <f t="shared" si="1"/>
        <v>0.59798258034181317</v>
      </c>
      <c r="L24" s="12">
        <f t="shared" si="1"/>
        <v>0.17870400833287825</v>
      </c>
      <c r="M24" s="12">
        <f t="shared" si="1"/>
        <v>0.19419495685044907</v>
      </c>
      <c r="N24" s="12">
        <f t="shared" si="1"/>
        <v>2.9118454474859508E-2</v>
      </c>
      <c r="O24" s="12">
        <f t="shared" si="1"/>
        <v>0</v>
      </c>
      <c r="P24" s="12">
        <f t="shared" si="1"/>
        <v>0</v>
      </c>
    </row>
    <row r="25" spans="1:16" ht="15" customHeight="1" x14ac:dyDescent="0.2">
      <c r="A25" s="13">
        <v>22</v>
      </c>
      <c r="B25" s="14" t="s">
        <v>207</v>
      </c>
      <c r="C25" s="15" t="s">
        <v>36</v>
      </c>
      <c r="D25" s="16">
        <v>431311</v>
      </c>
      <c r="E25" s="16">
        <v>76549</v>
      </c>
      <c r="F25" s="16">
        <v>80508</v>
      </c>
      <c r="G25" s="16">
        <v>166114</v>
      </c>
      <c r="H25" s="16">
        <v>0</v>
      </c>
      <c r="I25" s="16">
        <v>64449</v>
      </c>
      <c r="J25" s="17">
        <v>818931</v>
      </c>
      <c r="K25" s="18">
        <f t="shared" si="1"/>
        <v>0.52667562957074532</v>
      </c>
      <c r="L25" s="19">
        <f t="shared" si="1"/>
        <v>9.3474297590395286E-2</v>
      </c>
      <c r="M25" s="19">
        <f t="shared" si="1"/>
        <v>9.8308648713994223E-2</v>
      </c>
      <c r="N25" s="19">
        <f t="shared" si="1"/>
        <v>0.20284248611909916</v>
      </c>
      <c r="O25" s="19">
        <f t="shared" si="1"/>
        <v>0</v>
      </c>
      <c r="P25" s="19">
        <f t="shared" si="1"/>
        <v>7.869893800576605E-2</v>
      </c>
    </row>
    <row r="26" spans="1:16" ht="15" customHeight="1" x14ac:dyDescent="0.2">
      <c r="A26" s="13">
        <v>23</v>
      </c>
      <c r="B26" s="14" t="s">
        <v>207</v>
      </c>
      <c r="C26" s="15" t="s">
        <v>37</v>
      </c>
      <c r="D26" s="16">
        <v>3685882</v>
      </c>
      <c r="E26" s="16">
        <v>277849</v>
      </c>
      <c r="F26" s="16">
        <v>223673</v>
      </c>
      <c r="G26" s="16">
        <v>263109</v>
      </c>
      <c r="H26" s="16">
        <v>0</v>
      </c>
      <c r="I26" s="16">
        <v>0</v>
      </c>
      <c r="J26" s="17">
        <v>4450513</v>
      </c>
      <c r="K26" s="18">
        <f t="shared" si="1"/>
        <v>0.82819261509852904</v>
      </c>
      <c r="L26" s="19">
        <f t="shared" si="1"/>
        <v>6.2430780451601872E-2</v>
      </c>
      <c r="M26" s="19">
        <f t="shared" si="1"/>
        <v>5.0257801741057713E-2</v>
      </c>
      <c r="N26" s="19">
        <f t="shared" si="1"/>
        <v>5.911880270881132E-2</v>
      </c>
      <c r="O26" s="19">
        <f t="shared" si="1"/>
        <v>0</v>
      </c>
      <c r="P26" s="19">
        <f t="shared" si="1"/>
        <v>0</v>
      </c>
    </row>
    <row r="27" spans="1:16" ht="15" customHeight="1" x14ac:dyDescent="0.2">
      <c r="A27" s="13">
        <v>24</v>
      </c>
      <c r="B27" s="14" t="s">
        <v>207</v>
      </c>
      <c r="C27" s="15" t="s">
        <v>38</v>
      </c>
      <c r="D27" s="16">
        <v>1478240</v>
      </c>
      <c r="E27" s="16">
        <v>707750</v>
      </c>
      <c r="F27" s="16">
        <v>505722</v>
      </c>
      <c r="G27" s="16">
        <v>1131331</v>
      </c>
      <c r="H27" s="16">
        <v>0</v>
      </c>
      <c r="I27" s="16">
        <v>0</v>
      </c>
      <c r="J27" s="17">
        <v>3823043</v>
      </c>
      <c r="K27" s="18">
        <f t="shared" si="1"/>
        <v>0.38666580522374455</v>
      </c>
      <c r="L27" s="19">
        <f t="shared" si="1"/>
        <v>0.18512739720688468</v>
      </c>
      <c r="M27" s="19">
        <f t="shared" si="1"/>
        <v>0.13228258222572961</v>
      </c>
      <c r="N27" s="19">
        <f t="shared" si="1"/>
        <v>0.29592421534364116</v>
      </c>
      <c r="O27" s="19">
        <f t="shared" si="1"/>
        <v>0</v>
      </c>
      <c r="P27" s="19">
        <f t="shared" si="1"/>
        <v>0</v>
      </c>
    </row>
    <row r="28" spans="1:16" ht="15" customHeight="1" x14ac:dyDescent="0.2">
      <c r="A28" s="20">
        <v>25</v>
      </c>
      <c r="B28" s="21" t="s">
        <v>207</v>
      </c>
      <c r="C28" s="22" t="s">
        <v>39</v>
      </c>
      <c r="D28" s="23">
        <v>454424</v>
      </c>
      <c r="E28" s="23">
        <v>34990</v>
      </c>
      <c r="F28" s="23">
        <v>23852</v>
      </c>
      <c r="G28" s="23">
        <v>12766</v>
      </c>
      <c r="H28" s="23">
        <v>0</v>
      </c>
      <c r="I28" s="23">
        <v>0</v>
      </c>
      <c r="J28" s="24">
        <v>526032</v>
      </c>
      <c r="K28" s="25">
        <f t="shared" si="1"/>
        <v>0.86387139945858804</v>
      </c>
      <c r="L28" s="26">
        <f t="shared" si="1"/>
        <v>6.6516865894090088E-2</v>
      </c>
      <c r="M28" s="26">
        <f t="shared" si="1"/>
        <v>4.5343249079903884E-2</v>
      </c>
      <c r="N28" s="26">
        <f t="shared" si="1"/>
        <v>2.4268485567417952E-2</v>
      </c>
      <c r="O28" s="26">
        <f t="shared" si="1"/>
        <v>0</v>
      </c>
      <c r="P28" s="26">
        <f t="shared" si="1"/>
        <v>0</v>
      </c>
    </row>
    <row r="29" spans="1:16" ht="15" customHeight="1" x14ac:dyDescent="0.2">
      <c r="A29" s="6">
        <v>26</v>
      </c>
      <c r="B29" s="7" t="s">
        <v>207</v>
      </c>
      <c r="C29" s="8" t="s">
        <v>40</v>
      </c>
      <c r="D29" s="9">
        <v>17651668</v>
      </c>
      <c r="E29" s="9">
        <v>535873</v>
      </c>
      <c r="F29" s="9">
        <v>3026931</v>
      </c>
      <c r="G29" s="9">
        <v>1397131</v>
      </c>
      <c r="H29" s="9">
        <v>0</v>
      </c>
      <c r="I29" s="9">
        <v>0</v>
      </c>
      <c r="J29" s="10">
        <v>22611603</v>
      </c>
      <c r="K29" s="11">
        <f t="shared" si="1"/>
        <v>0.78064646721419972</v>
      </c>
      <c r="L29" s="12">
        <f t="shared" si="1"/>
        <v>2.3699027441796142E-2</v>
      </c>
      <c r="M29" s="12">
        <f t="shared" si="1"/>
        <v>0.13386627210817384</v>
      </c>
      <c r="N29" s="12">
        <f t="shared" si="1"/>
        <v>6.1788233235830298E-2</v>
      </c>
      <c r="O29" s="12">
        <f t="shared" si="1"/>
        <v>0</v>
      </c>
      <c r="P29" s="12">
        <f t="shared" si="1"/>
        <v>0</v>
      </c>
    </row>
    <row r="30" spans="1:16" ht="15" customHeight="1" x14ac:dyDescent="0.2">
      <c r="A30" s="13">
        <v>27</v>
      </c>
      <c r="B30" s="14" t="s">
        <v>207</v>
      </c>
      <c r="C30" s="15" t="s">
        <v>41</v>
      </c>
      <c r="D30" s="16">
        <v>1396552</v>
      </c>
      <c r="E30" s="16">
        <v>95376</v>
      </c>
      <c r="F30" s="16">
        <v>121016</v>
      </c>
      <c r="G30" s="16">
        <v>37413</v>
      </c>
      <c r="H30" s="16">
        <v>0</v>
      </c>
      <c r="I30" s="16">
        <v>0</v>
      </c>
      <c r="J30" s="17">
        <v>1650357</v>
      </c>
      <c r="K30" s="18">
        <f t="shared" si="1"/>
        <v>0.84621206199628318</v>
      </c>
      <c r="L30" s="19">
        <f t="shared" si="1"/>
        <v>5.7791132464066863E-2</v>
      </c>
      <c r="M30" s="19">
        <f t="shared" si="1"/>
        <v>7.3327164970972941E-2</v>
      </c>
      <c r="N30" s="19">
        <f t="shared" si="1"/>
        <v>2.2669640568676958E-2</v>
      </c>
      <c r="O30" s="19">
        <f t="shared" si="1"/>
        <v>0</v>
      </c>
      <c r="P30" s="19">
        <f t="shared" si="1"/>
        <v>0</v>
      </c>
    </row>
    <row r="31" spans="1:16" ht="15" customHeight="1" x14ac:dyDescent="0.2">
      <c r="A31" s="13">
        <v>28</v>
      </c>
      <c r="B31" s="14" t="s">
        <v>207</v>
      </c>
      <c r="C31" s="15" t="s">
        <v>42</v>
      </c>
      <c r="D31" s="16">
        <v>5373094</v>
      </c>
      <c r="E31" s="16">
        <v>881126</v>
      </c>
      <c r="F31" s="16">
        <v>816464</v>
      </c>
      <c r="G31" s="16">
        <v>322106</v>
      </c>
      <c r="H31" s="16">
        <v>0</v>
      </c>
      <c r="I31" s="16">
        <v>1830</v>
      </c>
      <c r="J31" s="17">
        <v>7394620</v>
      </c>
      <c r="K31" s="18">
        <f t="shared" si="1"/>
        <v>0.72662205765813526</v>
      </c>
      <c r="L31" s="19">
        <f t="shared" si="1"/>
        <v>0.11915771195815336</v>
      </c>
      <c r="M31" s="19">
        <f t="shared" si="1"/>
        <v>0.11041324638723829</v>
      </c>
      <c r="N31" s="19">
        <f t="shared" si="1"/>
        <v>4.3559506776548358E-2</v>
      </c>
      <c r="O31" s="19">
        <f t="shared" si="1"/>
        <v>0</v>
      </c>
      <c r="P31" s="19">
        <f t="shared" si="1"/>
        <v>2.474772199247561E-4</v>
      </c>
    </row>
    <row r="32" spans="1:16" ht="15" customHeight="1" x14ac:dyDescent="0.2">
      <c r="A32" s="13">
        <v>29</v>
      </c>
      <c r="B32" s="14" t="s">
        <v>207</v>
      </c>
      <c r="C32" s="15" t="s">
        <v>43</v>
      </c>
      <c r="D32" s="16">
        <v>4462275</v>
      </c>
      <c r="E32" s="16">
        <v>673639</v>
      </c>
      <c r="F32" s="16">
        <v>431772</v>
      </c>
      <c r="G32" s="16">
        <v>80549</v>
      </c>
      <c r="H32" s="16">
        <v>0</v>
      </c>
      <c r="I32" s="16">
        <v>20064</v>
      </c>
      <c r="J32" s="17">
        <v>5668299</v>
      </c>
      <c r="K32" s="18">
        <f t="shared" si="1"/>
        <v>0.78723352455472095</v>
      </c>
      <c r="L32" s="19">
        <f t="shared" si="1"/>
        <v>0.11884323674527403</v>
      </c>
      <c r="M32" s="19">
        <f t="shared" si="1"/>
        <v>7.6173116485210107E-2</v>
      </c>
      <c r="N32" s="19">
        <f t="shared" si="1"/>
        <v>1.4210435970297261E-2</v>
      </c>
      <c r="O32" s="19">
        <f t="shared" si="1"/>
        <v>0</v>
      </c>
      <c r="P32" s="19">
        <f t="shared" si="1"/>
        <v>3.5396862444976879E-3</v>
      </c>
    </row>
    <row r="33" spans="1:16" ht="15" customHeight="1" x14ac:dyDescent="0.2">
      <c r="A33" s="20">
        <v>30</v>
      </c>
      <c r="B33" s="21" t="s">
        <v>207</v>
      </c>
      <c r="C33" s="22" t="s">
        <v>44</v>
      </c>
      <c r="D33" s="23">
        <v>608195</v>
      </c>
      <c r="E33" s="23">
        <v>61173</v>
      </c>
      <c r="F33" s="23">
        <v>83712</v>
      </c>
      <c r="G33" s="23">
        <v>19546</v>
      </c>
      <c r="H33" s="23">
        <v>0</v>
      </c>
      <c r="I33" s="23">
        <v>0</v>
      </c>
      <c r="J33" s="24">
        <v>772626</v>
      </c>
      <c r="K33" s="25">
        <f t="shared" si="1"/>
        <v>0.78717904911302494</v>
      </c>
      <c r="L33" s="26">
        <f t="shared" si="1"/>
        <v>7.9175435462953622E-2</v>
      </c>
      <c r="M33" s="26">
        <f t="shared" si="1"/>
        <v>0.1083473763502652</v>
      </c>
      <c r="N33" s="26">
        <f t="shared" si="1"/>
        <v>2.5298139073756255E-2</v>
      </c>
      <c r="O33" s="26">
        <f t="shared" si="1"/>
        <v>0</v>
      </c>
      <c r="P33" s="26">
        <f t="shared" si="1"/>
        <v>0</v>
      </c>
    </row>
    <row r="34" spans="1:16" ht="15" customHeight="1" x14ac:dyDescent="0.2">
      <c r="A34" s="6">
        <v>31</v>
      </c>
      <c r="B34" s="7" t="s">
        <v>207</v>
      </c>
      <c r="C34" s="8" t="s">
        <v>45</v>
      </c>
      <c r="D34" s="9">
        <v>887953</v>
      </c>
      <c r="E34" s="9">
        <v>114832</v>
      </c>
      <c r="F34" s="9">
        <v>128310</v>
      </c>
      <c r="G34" s="9">
        <v>51650</v>
      </c>
      <c r="H34" s="9">
        <v>0</v>
      </c>
      <c r="I34" s="9">
        <v>0</v>
      </c>
      <c r="J34" s="10">
        <v>1182745</v>
      </c>
      <c r="K34" s="11">
        <f t="shared" si="1"/>
        <v>0.75075608013561668</v>
      </c>
      <c r="L34" s="12">
        <f t="shared" si="1"/>
        <v>9.708939796828564E-2</v>
      </c>
      <c r="M34" s="12">
        <f t="shared" si="1"/>
        <v>0.10848492278555394</v>
      </c>
      <c r="N34" s="12">
        <f t="shared" si="1"/>
        <v>4.3669599110543696E-2</v>
      </c>
      <c r="O34" s="12">
        <f t="shared" si="1"/>
        <v>0</v>
      </c>
      <c r="P34" s="12">
        <f t="shared" si="1"/>
        <v>0</v>
      </c>
    </row>
    <row r="35" spans="1:16" ht="15" customHeight="1" x14ac:dyDescent="0.2">
      <c r="A35" s="13">
        <v>32</v>
      </c>
      <c r="B35" s="14" t="s">
        <v>207</v>
      </c>
      <c r="C35" s="15" t="s">
        <v>46</v>
      </c>
      <c r="D35" s="16">
        <v>4023104</v>
      </c>
      <c r="E35" s="16">
        <v>402819</v>
      </c>
      <c r="F35" s="16">
        <v>477330</v>
      </c>
      <c r="G35" s="16">
        <v>32660</v>
      </c>
      <c r="H35" s="16">
        <v>0</v>
      </c>
      <c r="I35" s="16">
        <v>0</v>
      </c>
      <c r="J35" s="17">
        <v>4935913</v>
      </c>
      <c r="K35" s="18">
        <f t="shared" si="1"/>
        <v>0.81506785066916698</v>
      </c>
      <c r="L35" s="19">
        <f t="shared" si="1"/>
        <v>8.1609825780964942E-2</v>
      </c>
      <c r="M35" s="19">
        <f t="shared" si="1"/>
        <v>9.6705513245472524E-2</v>
      </c>
      <c r="N35" s="19">
        <f t="shared" si="1"/>
        <v>6.6168103043955599E-3</v>
      </c>
      <c r="O35" s="19">
        <f t="shared" si="1"/>
        <v>0</v>
      </c>
      <c r="P35" s="19">
        <f t="shared" si="1"/>
        <v>0</v>
      </c>
    </row>
    <row r="36" spans="1:16" ht="15" customHeight="1" x14ac:dyDescent="0.2">
      <c r="A36" s="13">
        <v>33</v>
      </c>
      <c r="B36" s="14" t="s">
        <v>207</v>
      </c>
      <c r="C36" s="15" t="s">
        <v>47</v>
      </c>
      <c r="D36" s="16">
        <v>472379</v>
      </c>
      <c r="E36" s="16">
        <v>112564</v>
      </c>
      <c r="F36" s="16">
        <v>155635</v>
      </c>
      <c r="G36" s="16">
        <v>35799</v>
      </c>
      <c r="H36" s="16">
        <v>1385</v>
      </c>
      <c r="I36" s="16">
        <v>0</v>
      </c>
      <c r="J36" s="17">
        <v>777762</v>
      </c>
      <c r="K36" s="18">
        <f t="shared" si="1"/>
        <v>0.60735674923691307</v>
      </c>
      <c r="L36" s="19">
        <f t="shared" si="1"/>
        <v>0.1447280787695979</v>
      </c>
      <c r="M36" s="19">
        <f t="shared" si="1"/>
        <v>0.20010620215438657</v>
      </c>
      <c r="N36" s="19">
        <f t="shared" si="1"/>
        <v>4.602821942959414E-2</v>
      </c>
      <c r="O36" s="19">
        <f t="shared" si="1"/>
        <v>1.7807504095083073E-3</v>
      </c>
      <c r="P36" s="19">
        <f t="shared" si="1"/>
        <v>0</v>
      </c>
    </row>
    <row r="37" spans="1:16" ht="15" customHeight="1" x14ac:dyDescent="0.2">
      <c r="A37" s="13">
        <v>34</v>
      </c>
      <c r="B37" s="14" t="s">
        <v>207</v>
      </c>
      <c r="C37" s="15" t="s">
        <v>48</v>
      </c>
      <c r="D37" s="16">
        <v>1479959</v>
      </c>
      <c r="E37" s="16">
        <v>138058</v>
      </c>
      <c r="F37" s="16">
        <v>126589</v>
      </c>
      <c r="G37" s="16">
        <v>41859</v>
      </c>
      <c r="H37" s="16">
        <v>0</v>
      </c>
      <c r="I37" s="16">
        <v>0</v>
      </c>
      <c r="J37" s="17">
        <v>1786465</v>
      </c>
      <c r="K37" s="18">
        <f t="shared" si="1"/>
        <v>0.82842876854570335</v>
      </c>
      <c r="L37" s="19">
        <f t="shared" si="1"/>
        <v>7.7279991491576938E-2</v>
      </c>
      <c r="M37" s="19">
        <f t="shared" si="1"/>
        <v>7.0860050434797206E-2</v>
      </c>
      <c r="N37" s="19">
        <f t="shared" si="1"/>
        <v>2.3431189527922461E-2</v>
      </c>
      <c r="O37" s="19">
        <f t="shared" si="1"/>
        <v>0</v>
      </c>
      <c r="P37" s="19">
        <f t="shared" si="1"/>
        <v>0</v>
      </c>
    </row>
    <row r="38" spans="1:16" ht="15" customHeight="1" x14ac:dyDescent="0.2">
      <c r="A38" s="20">
        <v>35</v>
      </c>
      <c r="B38" s="21" t="s">
        <v>207</v>
      </c>
      <c r="C38" s="22" t="s">
        <v>49</v>
      </c>
      <c r="D38" s="23">
        <v>4277759</v>
      </c>
      <c r="E38" s="23">
        <v>146794</v>
      </c>
      <c r="F38" s="23">
        <v>280502</v>
      </c>
      <c r="G38" s="23">
        <v>153778</v>
      </c>
      <c r="H38" s="23">
        <v>0</v>
      </c>
      <c r="I38" s="23">
        <v>0</v>
      </c>
      <c r="J38" s="24">
        <v>4858833</v>
      </c>
      <c r="K38" s="25">
        <f t="shared" si="1"/>
        <v>0.88040873189097058</v>
      </c>
      <c r="L38" s="26">
        <f t="shared" si="1"/>
        <v>3.0211781306334257E-2</v>
      </c>
      <c r="M38" s="26">
        <f t="shared" si="1"/>
        <v>5.7730323310144639E-2</v>
      </c>
      <c r="N38" s="26">
        <f t="shared" si="1"/>
        <v>3.1649163492550578E-2</v>
      </c>
      <c r="O38" s="26">
        <f t="shared" si="1"/>
        <v>0</v>
      </c>
      <c r="P38" s="26">
        <f t="shared" si="1"/>
        <v>0</v>
      </c>
    </row>
    <row r="39" spans="1:16" ht="15" customHeight="1" x14ac:dyDescent="0.2">
      <c r="A39" s="6">
        <v>36</v>
      </c>
      <c r="B39" s="7" t="s">
        <v>207</v>
      </c>
      <c r="C39" s="8" t="s">
        <v>50</v>
      </c>
      <c r="D39" s="9">
        <v>8971122</v>
      </c>
      <c r="E39" s="9">
        <v>697704</v>
      </c>
      <c r="F39" s="9">
        <v>312578</v>
      </c>
      <c r="G39" s="9">
        <v>57374</v>
      </c>
      <c r="H39" s="9">
        <v>0</v>
      </c>
      <c r="I39" s="9">
        <v>0</v>
      </c>
      <c r="J39" s="10">
        <v>10038778</v>
      </c>
      <c r="K39" s="11">
        <f t="shared" si="1"/>
        <v>0.89364681637545929</v>
      </c>
      <c r="L39" s="12">
        <f t="shared" si="1"/>
        <v>6.9500889450887351E-2</v>
      </c>
      <c r="M39" s="12">
        <f t="shared" si="1"/>
        <v>3.1137056721445577E-2</v>
      </c>
      <c r="N39" s="12">
        <f t="shared" si="1"/>
        <v>5.7152374522078282E-3</v>
      </c>
      <c r="O39" s="12">
        <f t="shared" si="1"/>
        <v>0</v>
      </c>
      <c r="P39" s="12">
        <f t="shared" si="1"/>
        <v>0</v>
      </c>
    </row>
    <row r="40" spans="1:16" ht="15" customHeight="1" x14ac:dyDescent="0.2">
      <c r="A40" s="13">
        <v>37</v>
      </c>
      <c r="B40" s="14" t="s">
        <v>207</v>
      </c>
      <c r="C40" s="15" t="s">
        <v>51</v>
      </c>
      <c r="D40" s="16">
        <v>2374823</v>
      </c>
      <c r="E40" s="16">
        <v>338625</v>
      </c>
      <c r="F40" s="16">
        <v>631110</v>
      </c>
      <c r="G40" s="16">
        <v>215720</v>
      </c>
      <c r="H40" s="16">
        <v>0</v>
      </c>
      <c r="I40" s="16">
        <v>0</v>
      </c>
      <c r="J40" s="17">
        <v>3560278</v>
      </c>
      <c r="K40" s="18">
        <f t="shared" si="1"/>
        <v>0.66703302382566754</v>
      </c>
      <c r="L40" s="19">
        <f t="shared" si="1"/>
        <v>9.5111954740612958E-2</v>
      </c>
      <c r="M40" s="19">
        <f t="shared" si="1"/>
        <v>0.17726424734248281</v>
      </c>
      <c r="N40" s="19">
        <f t="shared" si="1"/>
        <v>6.0590774091236699E-2</v>
      </c>
      <c r="O40" s="19">
        <f t="shared" si="1"/>
        <v>0</v>
      </c>
      <c r="P40" s="19">
        <f t="shared" si="1"/>
        <v>0</v>
      </c>
    </row>
    <row r="41" spans="1:16" ht="15" customHeight="1" x14ac:dyDescent="0.2">
      <c r="A41" s="13">
        <v>38</v>
      </c>
      <c r="B41" s="14" t="s">
        <v>207</v>
      </c>
      <c r="C41" s="15" t="s">
        <v>52</v>
      </c>
      <c r="D41" s="16">
        <v>3209565</v>
      </c>
      <c r="E41" s="16">
        <v>106046</v>
      </c>
      <c r="F41" s="16">
        <v>58370</v>
      </c>
      <c r="G41" s="16">
        <v>37125</v>
      </c>
      <c r="H41" s="16">
        <v>0</v>
      </c>
      <c r="I41" s="16">
        <v>0</v>
      </c>
      <c r="J41" s="17">
        <v>3411106</v>
      </c>
      <c r="K41" s="18">
        <f t="shared" si="1"/>
        <v>0.94091623068881469</v>
      </c>
      <c r="L41" s="19">
        <f t="shared" si="1"/>
        <v>3.108845049083787E-2</v>
      </c>
      <c r="M41" s="19">
        <f t="shared" si="1"/>
        <v>1.7111752024123555E-2</v>
      </c>
      <c r="N41" s="19">
        <f t="shared" si="1"/>
        <v>1.0883566796223864E-2</v>
      </c>
      <c r="O41" s="19">
        <f t="shared" si="1"/>
        <v>0</v>
      </c>
      <c r="P41" s="19">
        <f t="shared" si="1"/>
        <v>0</v>
      </c>
    </row>
    <row r="42" spans="1:16" ht="15" customHeight="1" x14ac:dyDescent="0.2">
      <c r="A42" s="13">
        <v>39</v>
      </c>
      <c r="B42" s="14" t="s">
        <v>207</v>
      </c>
      <c r="C42" s="15" t="s">
        <v>53</v>
      </c>
      <c r="D42" s="16">
        <v>3442272</v>
      </c>
      <c r="E42" s="16">
        <v>199150</v>
      </c>
      <c r="F42" s="16">
        <v>574156</v>
      </c>
      <c r="G42" s="16">
        <v>41912</v>
      </c>
      <c r="H42" s="16">
        <v>0</v>
      </c>
      <c r="I42" s="16">
        <v>0</v>
      </c>
      <c r="J42" s="17">
        <v>4257490</v>
      </c>
      <c r="K42" s="18">
        <f t="shared" si="1"/>
        <v>0.80852145278086385</v>
      </c>
      <c r="L42" s="19">
        <f t="shared" si="1"/>
        <v>4.6776387026158606E-2</v>
      </c>
      <c r="M42" s="19">
        <f t="shared" si="1"/>
        <v>0.13485786226156726</v>
      </c>
      <c r="N42" s="19">
        <f t="shared" si="1"/>
        <v>9.844297931410291E-3</v>
      </c>
      <c r="O42" s="19">
        <f t="shared" si="1"/>
        <v>0</v>
      </c>
      <c r="P42" s="19">
        <f t="shared" si="1"/>
        <v>0</v>
      </c>
    </row>
    <row r="43" spans="1:16" ht="15" customHeight="1" x14ac:dyDescent="0.2">
      <c r="A43" s="20">
        <v>40</v>
      </c>
      <c r="B43" s="21" t="s">
        <v>207</v>
      </c>
      <c r="C43" s="22" t="s">
        <v>54</v>
      </c>
      <c r="D43" s="23">
        <v>3342530</v>
      </c>
      <c r="E43" s="23">
        <v>638443</v>
      </c>
      <c r="F43" s="23">
        <v>748574</v>
      </c>
      <c r="G43" s="23">
        <v>1007084</v>
      </c>
      <c r="H43" s="23">
        <v>0</v>
      </c>
      <c r="I43" s="23">
        <v>1746</v>
      </c>
      <c r="J43" s="24">
        <v>5738377</v>
      </c>
      <c r="K43" s="25">
        <f t="shared" si="1"/>
        <v>0.58248699937281923</v>
      </c>
      <c r="L43" s="26">
        <f t="shared" si="1"/>
        <v>0.11125846210522591</v>
      </c>
      <c r="M43" s="26">
        <f t="shared" si="1"/>
        <v>0.13045047406261387</v>
      </c>
      <c r="N43" s="26">
        <f t="shared" si="1"/>
        <v>0.17549979724232131</v>
      </c>
      <c r="O43" s="26">
        <f t="shared" si="1"/>
        <v>0</v>
      </c>
      <c r="P43" s="26">
        <f t="shared" si="1"/>
        <v>3.0426721701972526E-4</v>
      </c>
    </row>
    <row r="44" spans="1:16" ht="15" customHeight="1" x14ac:dyDescent="0.2">
      <c r="A44" s="6">
        <v>41</v>
      </c>
      <c r="B44" s="7" t="s">
        <v>207</v>
      </c>
      <c r="C44" s="8" t="s">
        <v>55</v>
      </c>
      <c r="D44" s="9">
        <v>363605</v>
      </c>
      <c r="E44" s="9">
        <v>66750</v>
      </c>
      <c r="F44" s="9">
        <v>40019</v>
      </c>
      <c r="G44" s="9">
        <v>18421</v>
      </c>
      <c r="H44" s="9">
        <v>0</v>
      </c>
      <c r="I44" s="9">
        <v>0</v>
      </c>
      <c r="J44" s="10">
        <v>488795</v>
      </c>
      <c r="K44" s="11">
        <f t="shared" si="1"/>
        <v>0.74388035884164116</v>
      </c>
      <c r="L44" s="12">
        <f t="shared" si="1"/>
        <v>0.13656031669718388</v>
      </c>
      <c r="M44" s="12">
        <f t="shared" si="1"/>
        <v>8.1872768747634495E-2</v>
      </c>
      <c r="N44" s="12">
        <f t="shared" si="1"/>
        <v>3.7686555713540439E-2</v>
      </c>
      <c r="O44" s="12">
        <f t="shared" si="1"/>
        <v>0</v>
      </c>
      <c r="P44" s="12">
        <f t="shared" si="1"/>
        <v>0</v>
      </c>
    </row>
    <row r="45" spans="1:16" ht="15" customHeight="1" x14ac:dyDescent="0.2">
      <c r="A45" s="13">
        <v>42</v>
      </c>
      <c r="B45" s="14" t="s">
        <v>207</v>
      </c>
      <c r="C45" s="15" t="s">
        <v>56</v>
      </c>
      <c r="D45" s="16">
        <v>598915</v>
      </c>
      <c r="E45" s="16">
        <v>62222</v>
      </c>
      <c r="F45" s="16">
        <v>139777</v>
      </c>
      <c r="G45" s="16">
        <v>52400</v>
      </c>
      <c r="H45" s="16">
        <v>0</v>
      </c>
      <c r="I45" s="16">
        <v>0</v>
      </c>
      <c r="J45" s="17">
        <v>853314</v>
      </c>
      <c r="K45" s="18">
        <f t="shared" si="1"/>
        <v>0.70186941735398689</v>
      </c>
      <c r="L45" s="19">
        <f t="shared" si="1"/>
        <v>7.2918058299758351E-2</v>
      </c>
      <c r="M45" s="19">
        <f t="shared" si="1"/>
        <v>0.16380488307938226</v>
      </c>
      <c r="N45" s="19">
        <f t="shared" si="1"/>
        <v>6.1407641266872454E-2</v>
      </c>
      <c r="O45" s="19">
        <f t="shared" si="1"/>
        <v>0</v>
      </c>
      <c r="P45" s="19">
        <f t="shared" si="1"/>
        <v>0</v>
      </c>
    </row>
    <row r="46" spans="1:16" ht="15" customHeight="1" x14ac:dyDescent="0.2">
      <c r="A46" s="13">
        <v>43</v>
      </c>
      <c r="B46" s="14" t="s">
        <v>207</v>
      </c>
      <c r="C46" s="15" t="s">
        <v>57</v>
      </c>
      <c r="D46" s="16">
        <v>886859</v>
      </c>
      <c r="E46" s="16">
        <v>267460</v>
      </c>
      <c r="F46" s="16">
        <v>258823</v>
      </c>
      <c r="G46" s="16">
        <v>194486</v>
      </c>
      <c r="H46" s="16">
        <v>0</v>
      </c>
      <c r="I46" s="16">
        <v>0</v>
      </c>
      <c r="J46" s="17">
        <v>1607628</v>
      </c>
      <c r="K46" s="18">
        <f t="shared" si="1"/>
        <v>0.55165685096303374</v>
      </c>
      <c r="L46" s="19">
        <f t="shared" si="1"/>
        <v>0.1663693341992053</v>
      </c>
      <c r="M46" s="19">
        <f t="shared" si="1"/>
        <v>0.16099682264802553</v>
      </c>
      <c r="N46" s="19">
        <f t="shared" si="1"/>
        <v>0.12097699218973544</v>
      </c>
      <c r="O46" s="19">
        <f t="shared" si="1"/>
        <v>0</v>
      </c>
      <c r="P46" s="19">
        <f t="shared" si="1"/>
        <v>0</v>
      </c>
    </row>
    <row r="47" spans="1:16" ht="15" customHeight="1" x14ac:dyDescent="0.2">
      <c r="A47" s="13">
        <v>44</v>
      </c>
      <c r="B47" s="14" t="s">
        <v>207</v>
      </c>
      <c r="C47" s="15" t="s">
        <v>58</v>
      </c>
      <c r="D47" s="16">
        <v>1898461</v>
      </c>
      <c r="E47" s="16">
        <v>54901</v>
      </c>
      <c r="F47" s="16">
        <v>12023</v>
      </c>
      <c r="G47" s="16">
        <v>11558</v>
      </c>
      <c r="H47" s="16">
        <v>0</v>
      </c>
      <c r="I47" s="16">
        <v>0</v>
      </c>
      <c r="J47" s="17">
        <v>1976943</v>
      </c>
      <c r="K47" s="18">
        <f t="shared" si="1"/>
        <v>0.96030133392819117</v>
      </c>
      <c r="L47" s="19">
        <f t="shared" si="1"/>
        <v>2.7770653984459846E-2</v>
      </c>
      <c r="M47" s="19">
        <f t="shared" si="1"/>
        <v>6.0816118623551619E-3</v>
      </c>
      <c r="N47" s="19">
        <f t="shared" si="1"/>
        <v>5.8464002249938411E-3</v>
      </c>
      <c r="O47" s="19">
        <f t="shared" si="1"/>
        <v>0</v>
      </c>
      <c r="P47" s="19">
        <f t="shared" si="1"/>
        <v>0</v>
      </c>
    </row>
    <row r="48" spans="1:16" ht="15" customHeight="1" x14ac:dyDescent="0.2">
      <c r="A48" s="20">
        <v>45</v>
      </c>
      <c r="B48" s="21" t="s">
        <v>207</v>
      </c>
      <c r="C48" s="22" t="s">
        <v>59</v>
      </c>
      <c r="D48" s="23">
        <v>2032822</v>
      </c>
      <c r="E48" s="23">
        <v>80634</v>
      </c>
      <c r="F48" s="23">
        <v>75966</v>
      </c>
      <c r="G48" s="23">
        <v>30556</v>
      </c>
      <c r="H48" s="23">
        <v>0</v>
      </c>
      <c r="I48" s="23">
        <v>1751366</v>
      </c>
      <c r="J48" s="24">
        <v>3971344</v>
      </c>
      <c r="K48" s="25">
        <f t="shared" si="1"/>
        <v>0.51187255498390472</v>
      </c>
      <c r="L48" s="26">
        <f t="shared" si="1"/>
        <v>2.0303957551901824E-2</v>
      </c>
      <c r="M48" s="26">
        <f t="shared" si="1"/>
        <v>1.9128536837906763E-2</v>
      </c>
      <c r="N48" s="26">
        <f t="shared" si="1"/>
        <v>7.6941206805554996E-3</v>
      </c>
      <c r="O48" s="26">
        <f t="shared" si="1"/>
        <v>0</v>
      </c>
      <c r="P48" s="26">
        <f t="shared" si="1"/>
        <v>0.4410008299457312</v>
      </c>
    </row>
    <row r="49" spans="1:16" ht="15" customHeight="1" x14ac:dyDescent="0.2">
      <c r="A49" s="6">
        <v>46</v>
      </c>
      <c r="B49" s="7" t="s">
        <v>207</v>
      </c>
      <c r="C49" s="8" t="s">
        <v>60</v>
      </c>
      <c r="D49" s="9">
        <v>215961</v>
      </c>
      <c r="E49" s="9">
        <v>39088</v>
      </c>
      <c r="F49" s="9">
        <v>77885</v>
      </c>
      <c r="G49" s="9">
        <v>3504</v>
      </c>
      <c r="H49" s="9">
        <v>0</v>
      </c>
      <c r="I49" s="9">
        <v>161342</v>
      </c>
      <c r="J49" s="10">
        <v>497780</v>
      </c>
      <c r="K49" s="11">
        <f t="shared" si="1"/>
        <v>0.43384828639157863</v>
      </c>
      <c r="L49" s="12">
        <f t="shared" si="1"/>
        <v>7.8524649443529271E-2</v>
      </c>
      <c r="M49" s="12">
        <f t="shared" si="1"/>
        <v>0.15646470328257464</v>
      </c>
      <c r="N49" s="12">
        <f t="shared" si="1"/>
        <v>7.0392542890433526E-3</v>
      </c>
      <c r="O49" s="12">
        <f t="shared" si="1"/>
        <v>0</v>
      </c>
      <c r="P49" s="12">
        <f t="shared" si="1"/>
        <v>0.32412310659327415</v>
      </c>
    </row>
    <row r="50" spans="1:16" ht="15" customHeight="1" x14ac:dyDescent="0.2">
      <c r="A50" s="13">
        <v>47</v>
      </c>
      <c r="B50" s="14" t="s">
        <v>207</v>
      </c>
      <c r="C50" s="15" t="s">
        <v>61</v>
      </c>
      <c r="D50" s="16">
        <v>661465</v>
      </c>
      <c r="E50" s="16">
        <v>135327</v>
      </c>
      <c r="F50" s="16">
        <v>13555</v>
      </c>
      <c r="G50" s="16">
        <v>466558</v>
      </c>
      <c r="H50" s="16">
        <v>0</v>
      </c>
      <c r="I50" s="16">
        <v>0</v>
      </c>
      <c r="J50" s="17">
        <v>1276905</v>
      </c>
      <c r="K50" s="18">
        <f t="shared" si="1"/>
        <v>0.51802209248142972</v>
      </c>
      <c r="L50" s="19">
        <f t="shared" si="1"/>
        <v>0.10598047622963337</v>
      </c>
      <c r="M50" s="19">
        <f t="shared" si="1"/>
        <v>1.0615511725617803E-2</v>
      </c>
      <c r="N50" s="19">
        <f t="shared" si="1"/>
        <v>0.36538191956331911</v>
      </c>
      <c r="O50" s="19">
        <f t="shared" si="1"/>
        <v>0</v>
      </c>
      <c r="P50" s="19">
        <f t="shared" si="1"/>
        <v>0</v>
      </c>
    </row>
    <row r="51" spans="1:16" ht="15" customHeight="1" x14ac:dyDescent="0.2">
      <c r="A51" s="13">
        <v>48</v>
      </c>
      <c r="B51" s="14" t="s">
        <v>207</v>
      </c>
      <c r="C51" s="15" t="s">
        <v>62</v>
      </c>
      <c r="D51" s="16">
        <v>2353573</v>
      </c>
      <c r="E51" s="16">
        <v>365833</v>
      </c>
      <c r="F51" s="16">
        <v>98529</v>
      </c>
      <c r="G51" s="16">
        <v>6906</v>
      </c>
      <c r="H51" s="16">
        <v>0</v>
      </c>
      <c r="I51" s="16">
        <v>0</v>
      </c>
      <c r="J51" s="17">
        <v>2824841</v>
      </c>
      <c r="K51" s="18">
        <f t="shared" si="1"/>
        <v>0.83317007930711851</v>
      </c>
      <c r="L51" s="19">
        <f t="shared" si="1"/>
        <v>0.12950569607280552</v>
      </c>
      <c r="M51" s="19">
        <f t="shared" si="1"/>
        <v>3.4879485252444296E-2</v>
      </c>
      <c r="N51" s="19">
        <f t="shared" si="1"/>
        <v>2.4447393676316647E-3</v>
      </c>
      <c r="O51" s="19">
        <f t="shared" si="1"/>
        <v>0</v>
      </c>
      <c r="P51" s="19">
        <f t="shared" si="1"/>
        <v>0</v>
      </c>
    </row>
    <row r="52" spans="1:16" ht="15" customHeight="1" x14ac:dyDescent="0.2">
      <c r="A52" s="13">
        <v>49</v>
      </c>
      <c r="B52" s="14" t="s">
        <v>207</v>
      </c>
      <c r="C52" s="15" t="s">
        <v>63</v>
      </c>
      <c r="D52" s="16">
        <v>2238883</v>
      </c>
      <c r="E52" s="16">
        <v>278677</v>
      </c>
      <c r="F52" s="16">
        <v>437361</v>
      </c>
      <c r="G52" s="16">
        <v>29630</v>
      </c>
      <c r="H52" s="16">
        <v>0</v>
      </c>
      <c r="I52" s="16">
        <v>0</v>
      </c>
      <c r="J52" s="17">
        <v>2984551</v>
      </c>
      <c r="K52" s="18">
        <f t="shared" si="1"/>
        <v>0.75015739385924385</v>
      </c>
      <c r="L52" s="19">
        <f t="shared" si="1"/>
        <v>9.3373174055326913E-2</v>
      </c>
      <c r="M52" s="19">
        <f t="shared" si="1"/>
        <v>0.14654164060188618</v>
      </c>
      <c r="N52" s="19">
        <f t="shared" si="1"/>
        <v>9.9277914835430858E-3</v>
      </c>
      <c r="O52" s="19">
        <f t="shared" si="1"/>
        <v>0</v>
      </c>
      <c r="P52" s="19">
        <f t="shared" si="1"/>
        <v>0</v>
      </c>
    </row>
    <row r="53" spans="1:16" ht="15" customHeight="1" x14ac:dyDescent="0.2">
      <c r="A53" s="20">
        <v>50</v>
      </c>
      <c r="B53" s="21" t="s">
        <v>207</v>
      </c>
      <c r="C53" s="22" t="s">
        <v>64</v>
      </c>
      <c r="D53" s="23">
        <v>936385</v>
      </c>
      <c r="E53" s="23">
        <v>272510</v>
      </c>
      <c r="F53" s="23">
        <v>259766</v>
      </c>
      <c r="G53" s="23">
        <v>62481</v>
      </c>
      <c r="H53" s="23">
        <v>0</v>
      </c>
      <c r="I53" s="23">
        <v>0</v>
      </c>
      <c r="J53" s="24">
        <v>1531142</v>
      </c>
      <c r="K53" s="25">
        <f t="shared" si="1"/>
        <v>0.61155986838581922</v>
      </c>
      <c r="L53" s="26">
        <f t="shared" si="1"/>
        <v>0.17797826720186632</v>
      </c>
      <c r="M53" s="26">
        <f t="shared" si="1"/>
        <v>0.16965506791662693</v>
      </c>
      <c r="N53" s="26">
        <f t="shared" si="1"/>
        <v>4.0806796495687532E-2</v>
      </c>
      <c r="O53" s="26">
        <f t="shared" si="1"/>
        <v>0</v>
      </c>
      <c r="P53" s="26">
        <f t="shared" si="1"/>
        <v>0</v>
      </c>
    </row>
    <row r="54" spans="1:16" ht="15" customHeight="1" x14ac:dyDescent="0.2">
      <c r="A54" s="6">
        <v>51</v>
      </c>
      <c r="B54" s="7" t="s">
        <v>207</v>
      </c>
      <c r="C54" s="8" t="s">
        <v>65</v>
      </c>
      <c r="D54" s="9">
        <v>2662299</v>
      </c>
      <c r="E54" s="9">
        <v>122895</v>
      </c>
      <c r="F54" s="9">
        <v>172160</v>
      </c>
      <c r="G54" s="9">
        <v>24350</v>
      </c>
      <c r="H54" s="9">
        <v>0</v>
      </c>
      <c r="I54" s="9">
        <v>0</v>
      </c>
      <c r="J54" s="10">
        <v>2981704</v>
      </c>
      <c r="K54" s="11">
        <f t="shared" si="1"/>
        <v>0.89287836753748862</v>
      </c>
      <c r="L54" s="12">
        <f t="shared" si="1"/>
        <v>4.1216364870557236E-2</v>
      </c>
      <c r="M54" s="12">
        <f t="shared" si="1"/>
        <v>5.7738796339274458E-2</v>
      </c>
      <c r="N54" s="12">
        <f t="shared" si="1"/>
        <v>8.1664712526796756E-3</v>
      </c>
      <c r="O54" s="12">
        <f t="shared" si="1"/>
        <v>0</v>
      </c>
      <c r="P54" s="12">
        <f t="shared" si="1"/>
        <v>0</v>
      </c>
    </row>
    <row r="55" spans="1:16" ht="15" customHeight="1" x14ac:dyDescent="0.2">
      <c r="A55" s="13">
        <v>52</v>
      </c>
      <c r="B55" s="14" t="s">
        <v>207</v>
      </c>
      <c r="C55" s="15" t="s">
        <v>66</v>
      </c>
      <c r="D55" s="16">
        <v>13010031</v>
      </c>
      <c r="E55" s="16">
        <v>733920</v>
      </c>
      <c r="F55" s="16">
        <v>324765</v>
      </c>
      <c r="G55" s="16">
        <v>36693</v>
      </c>
      <c r="H55" s="16">
        <v>0</v>
      </c>
      <c r="I55" s="16">
        <v>0</v>
      </c>
      <c r="J55" s="17">
        <v>14105409</v>
      </c>
      <c r="K55" s="18">
        <f t="shared" si="1"/>
        <v>0.92234340741200771</v>
      </c>
      <c r="L55" s="19">
        <f t="shared" si="1"/>
        <v>5.2031103812728859E-2</v>
      </c>
      <c r="M55" s="19">
        <f t="shared" si="1"/>
        <v>2.3024146268995106E-2</v>
      </c>
      <c r="N55" s="19">
        <f t="shared" si="1"/>
        <v>2.6013425062683402E-3</v>
      </c>
      <c r="O55" s="19">
        <f t="shared" si="1"/>
        <v>0</v>
      </c>
      <c r="P55" s="19">
        <f t="shared" si="1"/>
        <v>0</v>
      </c>
    </row>
    <row r="56" spans="1:16" ht="15" customHeight="1" x14ac:dyDescent="0.2">
      <c r="A56" s="13">
        <v>53</v>
      </c>
      <c r="B56" s="14" t="s">
        <v>207</v>
      </c>
      <c r="C56" s="15" t="s">
        <v>67</v>
      </c>
      <c r="D56" s="16">
        <v>3041596</v>
      </c>
      <c r="E56" s="16">
        <v>725188</v>
      </c>
      <c r="F56" s="16">
        <v>779337</v>
      </c>
      <c r="G56" s="16">
        <v>416635</v>
      </c>
      <c r="H56" s="16">
        <v>0</v>
      </c>
      <c r="I56" s="16">
        <v>0</v>
      </c>
      <c r="J56" s="17">
        <v>4962756</v>
      </c>
      <c r="K56" s="18">
        <f t="shared" si="1"/>
        <v>0.61288445371886102</v>
      </c>
      <c r="L56" s="19">
        <f t="shared" si="1"/>
        <v>0.14612606382421381</v>
      </c>
      <c r="M56" s="19">
        <f t="shared" si="1"/>
        <v>0.157037138235287</v>
      </c>
      <c r="N56" s="19">
        <f t="shared" si="1"/>
        <v>8.3952344221638137E-2</v>
      </c>
      <c r="O56" s="19">
        <f t="shared" si="1"/>
        <v>0</v>
      </c>
      <c r="P56" s="19">
        <f t="shared" si="1"/>
        <v>0</v>
      </c>
    </row>
    <row r="57" spans="1:16" ht="15" customHeight="1" x14ac:dyDescent="0.2">
      <c r="A57" s="13">
        <v>54</v>
      </c>
      <c r="B57" s="14" t="s">
        <v>207</v>
      </c>
      <c r="C57" s="15" t="s">
        <v>68</v>
      </c>
      <c r="D57" s="16">
        <v>207750</v>
      </c>
      <c r="E57" s="16">
        <v>38297</v>
      </c>
      <c r="F57" s="16">
        <v>25316</v>
      </c>
      <c r="G57" s="16">
        <v>4196</v>
      </c>
      <c r="H57" s="16">
        <v>0</v>
      </c>
      <c r="I57" s="16">
        <v>0</v>
      </c>
      <c r="J57" s="17">
        <v>275559</v>
      </c>
      <c r="K57" s="18">
        <f t="shared" si="1"/>
        <v>0.75392202758755833</v>
      </c>
      <c r="L57" s="19">
        <f t="shared" si="1"/>
        <v>0.13897931114570744</v>
      </c>
      <c r="M57" s="19">
        <f t="shared" si="1"/>
        <v>9.1871432252258134E-2</v>
      </c>
      <c r="N57" s="19">
        <f t="shared" ref="N57:P74" si="2">IFERROR(G57/$J57,0)</f>
        <v>1.5227229014476028E-2</v>
      </c>
      <c r="O57" s="19">
        <f t="shared" si="2"/>
        <v>0</v>
      </c>
      <c r="P57" s="19">
        <f t="shared" si="2"/>
        <v>0</v>
      </c>
    </row>
    <row r="58" spans="1:16" ht="15" customHeight="1" x14ac:dyDescent="0.2">
      <c r="A58" s="20">
        <v>55</v>
      </c>
      <c r="B58" s="21" t="s">
        <v>207</v>
      </c>
      <c r="C58" s="22" t="s">
        <v>69</v>
      </c>
      <c r="D58" s="23">
        <v>2828286</v>
      </c>
      <c r="E58" s="23">
        <v>549371</v>
      </c>
      <c r="F58" s="23">
        <v>237036</v>
      </c>
      <c r="G58" s="23">
        <v>189667</v>
      </c>
      <c r="H58" s="23">
        <v>0</v>
      </c>
      <c r="I58" s="23">
        <v>0</v>
      </c>
      <c r="J58" s="24">
        <v>3804360</v>
      </c>
      <c r="K58" s="25">
        <f t="shared" ref="K58:M74" si="3">IFERROR(D58/$J58,0)</f>
        <v>0.74343279815790309</v>
      </c>
      <c r="L58" s="26">
        <f t="shared" si="3"/>
        <v>0.14440562933055756</v>
      </c>
      <c r="M58" s="26">
        <f t="shared" si="3"/>
        <v>6.2306406333785445E-2</v>
      </c>
      <c r="N58" s="26">
        <f t="shared" si="2"/>
        <v>4.9855166177753943E-2</v>
      </c>
      <c r="O58" s="26">
        <f t="shared" si="2"/>
        <v>0</v>
      </c>
      <c r="P58" s="26">
        <f t="shared" si="2"/>
        <v>0</v>
      </c>
    </row>
    <row r="59" spans="1:16" ht="15" customHeight="1" x14ac:dyDescent="0.2">
      <c r="A59" s="6">
        <v>56</v>
      </c>
      <c r="B59" s="7" t="s">
        <v>207</v>
      </c>
      <c r="C59" s="8" t="s">
        <v>70</v>
      </c>
      <c r="D59" s="9">
        <v>624741</v>
      </c>
      <c r="E59" s="9">
        <v>60191</v>
      </c>
      <c r="F59" s="9">
        <v>235410</v>
      </c>
      <c r="G59" s="9">
        <v>119096</v>
      </c>
      <c r="H59" s="9">
        <v>0</v>
      </c>
      <c r="I59" s="9">
        <v>0</v>
      </c>
      <c r="J59" s="10">
        <v>1039438</v>
      </c>
      <c r="K59" s="11">
        <f t="shared" si="3"/>
        <v>0.60103729130549388</v>
      </c>
      <c r="L59" s="12">
        <f t="shared" si="3"/>
        <v>5.7907253727495049E-2</v>
      </c>
      <c r="M59" s="12">
        <f t="shared" si="3"/>
        <v>0.22647815454120399</v>
      </c>
      <c r="N59" s="12">
        <f t="shared" si="2"/>
        <v>0.11457730042580702</v>
      </c>
      <c r="O59" s="12">
        <f t="shared" si="2"/>
        <v>0</v>
      </c>
      <c r="P59" s="12">
        <f t="shared" si="2"/>
        <v>0</v>
      </c>
    </row>
    <row r="60" spans="1:16" ht="15" customHeight="1" x14ac:dyDescent="0.2">
      <c r="A60" s="13">
        <v>57</v>
      </c>
      <c r="B60" s="14" t="s">
        <v>207</v>
      </c>
      <c r="C60" s="15" t="s">
        <v>71</v>
      </c>
      <c r="D60" s="16">
        <v>2367241</v>
      </c>
      <c r="E60" s="16">
        <v>314811</v>
      </c>
      <c r="F60" s="16">
        <v>74238</v>
      </c>
      <c r="G60" s="16">
        <v>147856</v>
      </c>
      <c r="H60" s="16">
        <v>0</v>
      </c>
      <c r="I60" s="16">
        <v>0</v>
      </c>
      <c r="J60" s="17">
        <v>2904146</v>
      </c>
      <c r="K60" s="18">
        <f t="shared" si="3"/>
        <v>0.81512465282392832</v>
      </c>
      <c r="L60" s="19">
        <f t="shared" si="3"/>
        <v>0.10840054184603666</v>
      </c>
      <c r="M60" s="19">
        <f t="shared" si="3"/>
        <v>2.5562764406472677E-2</v>
      </c>
      <c r="N60" s="19">
        <f t="shared" si="2"/>
        <v>5.0912040923562385E-2</v>
      </c>
      <c r="O60" s="19">
        <f t="shared" si="2"/>
        <v>0</v>
      </c>
      <c r="P60" s="19">
        <f t="shared" si="2"/>
        <v>0</v>
      </c>
    </row>
    <row r="61" spans="1:16" ht="15" customHeight="1" x14ac:dyDescent="0.2">
      <c r="A61" s="13">
        <v>58</v>
      </c>
      <c r="B61" s="14" t="s">
        <v>207</v>
      </c>
      <c r="C61" s="15" t="s">
        <v>72</v>
      </c>
      <c r="D61" s="16">
        <v>3060312</v>
      </c>
      <c r="E61" s="16">
        <v>205121</v>
      </c>
      <c r="F61" s="16">
        <v>171448</v>
      </c>
      <c r="G61" s="16">
        <v>84644</v>
      </c>
      <c r="H61" s="16">
        <v>0</v>
      </c>
      <c r="I61" s="16">
        <v>0</v>
      </c>
      <c r="J61" s="17">
        <v>3521525</v>
      </c>
      <c r="K61" s="18">
        <f t="shared" si="3"/>
        <v>0.86903032067073216</v>
      </c>
      <c r="L61" s="19">
        <f t="shared" si="3"/>
        <v>5.8247776176514436E-2</v>
      </c>
      <c r="M61" s="19">
        <f t="shared" si="3"/>
        <v>4.8685725644429613E-2</v>
      </c>
      <c r="N61" s="19">
        <f t="shared" si="2"/>
        <v>2.4036177508323809E-2</v>
      </c>
      <c r="O61" s="19">
        <f t="shared" si="2"/>
        <v>0</v>
      </c>
      <c r="P61" s="19">
        <f t="shared" si="2"/>
        <v>0</v>
      </c>
    </row>
    <row r="62" spans="1:16" ht="15" customHeight="1" x14ac:dyDescent="0.2">
      <c r="A62" s="13">
        <v>59</v>
      </c>
      <c r="B62" s="14" t="s">
        <v>207</v>
      </c>
      <c r="C62" s="15" t="s">
        <v>73</v>
      </c>
      <c r="D62" s="16">
        <v>2428165</v>
      </c>
      <c r="E62" s="16">
        <v>182015</v>
      </c>
      <c r="F62" s="16">
        <v>217794</v>
      </c>
      <c r="G62" s="16">
        <v>17338</v>
      </c>
      <c r="H62" s="16">
        <v>0</v>
      </c>
      <c r="I62" s="16">
        <v>0</v>
      </c>
      <c r="J62" s="17">
        <v>2845312</v>
      </c>
      <c r="K62" s="18">
        <f t="shared" si="3"/>
        <v>0.85339147341310895</v>
      </c>
      <c r="L62" s="19">
        <f t="shared" si="3"/>
        <v>6.3970137545548603E-2</v>
      </c>
      <c r="M62" s="19">
        <f t="shared" si="3"/>
        <v>7.6544856943632195E-2</v>
      </c>
      <c r="N62" s="19">
        <f t="shared" si="2"/>
        <v>6.093532097710198E-3</v>
      </c>
      <c r="O62" s="19">
        <f t="shared" si="2"/>
        <v>0</v>
      </c>
      <c r="P62" s="19">
        <f t="shared" si="2"/>
        <v>0</v>
      </c>
    </row>
    <row r="63" spans="1:16" ht="15" customHeight="1" x14ac:dyDescent="0.2">
      <c r="A63" s="20">
        <v>60</v>
      </c>
      <c r="B63" s="21" t="s">
        <v>207</v>
      </c>
      <c r="C63" s="22" t="s">
        <v>74</v>
      </c>
      <c r="D63" s="23">
        <v>852838</v>
      </c>
      <c r="E63" s="23">
        <v>158389</v>
      </c>
      <c r="F63" s="23">
        <v>319199</v>
      </c>
      <c r="G63" s="23">
        <v>23169</v>
      </c>
      <c r="H63" s="23">
        <v>0</v>
      </c>
      <c r="I63" s="23">
        <v>3957</v>
      </c>
      <c r="J63" s="24">
        <v>1357552</v>
      </c>
      <c r="K63" s="25">
        <f t="shared" si="3"/>
        <v>0.62821755630723541</v>
      </c>
      <c r="L63" s="26">
        <f t="shared" si="3"/>
        <v>0.11667251051893408</v>
      </c>
      <c r="M63" s="26">
        <f t="shared" si="3"/>
        <v>0.2351283781394746</v>
      </c>
      <c r="N63" s="26">
        <f t="shared" si="2"/>
        <v>1.706674956097446E-2</v>
      </c>
      <c r="O63" s="26">
        <f t="shared" si="2"/>
        <v>0</v>
      </c>
      <c r="P63" s="26">
        <f t="shared" si="2"/>
        <v>2.9148054733814984E-3</v>
      </c>
    </row>
    <row r="64" spans="1:16" ht="15" customHeight="1" x14ac:dyDescent="0.2">
      <c r="A64" s="6">
        <v>61</v>
      </c>
      <c r="B64" s="7" t="s">
        <v>207</v>
      </c>
      <c r="C64" s="8" t="s">
        <v>75</v>
      </c>
      <c r="D64" s="9">
        <v>3496309</v>
      </c>
      <c r="E64" s="9">
        <v>406008</v>
      </c>
      <c r="F64" s="9">
        <v>182937</v>
      </c>
      <c r="G64" s="9">
        <v>74457</v>
      </c>
      <c r="H64" s="9">
        <v>9903</v>
      </c>
      <c r="I64" s="9">
        <v>0</v>
      </c>
      <c r="J64" s="10">
        <v>4169614</v>
      </c>
      <c r="K64" s="11">
        <f t="shared" si="3"/>
        <v>0.83852102376862703</v>
      </c>
      <c r="L64" s="12">
        <f t="shared" si="3"/>
        <v>9.7373042204865964E-2</v>
      </c>
      <c r="M64" s="12">
        <f t="shared" si="3"/>
        <v>4.3873845396720179E-2</v>
      </c>
      <c r="N64" s="12">
        <f t="shared" si="2"/>
        <v>1.7857048638075371E-2</v>
      </c>
      <c r="O64" s="12">
        <f t="shared" si="2"/>
        <v>2.3750399917114632E-3</v>
      </c>
      <c r="P64" s="12">
        <f t="shared" si="2"/>
        <v>0</v>
      </c>
    </row>
    <row r="65" spans="1:16" ht="15" customHeight="1" x14ac:dyDescent="0.2">
      <c r="A65" s="13">
        <v>62</v>
      </c>
      <c r="B65" s="14" t="s">
        <v>207</v>
      </c>
      <c r="C65" s="15" t="s">
        <v>76</v>
      </c>
      <c r="D65" s="16">
        <v>318791</v>
      </c>
      <c r="E65" s="16">
        <v>55924</v>
      </c>
      <c r="F65" s="16">
        <v>132708</v>
      </c>
      <c r="G65" s="16">
        <v>23442</v>
      </c>
      <c r="H65" s="16">
        <v>0</v>
      </c>
      <c r="I65" s="16">
        <v>0</v>
      </c>
      <c r="J65" s="17">
        <v>530865</v>
      </c>
      <c r="K65" s="18">
        <f t="shared" si="3"/>
        <v>0.60051237131850843</v>
      </c>
      <c r="L65" s="19">
        <f t="shared" si="3"/>
        <v>0.10534505005980804</v>
      </c>
      <c r="M65" s="19">
        <f t="shared" si="3"/>
        <v>0.24998445932581731</v>
      </c>
      <c r="N65" s="19">
        <f t="shared" si="2"/>
        <v>4.4158119295866181E-2</v>
      </c>
      <c r="O65" s="19">
        <f t="shared" si="2"/>
        <v>0</v>
      </c>
      <c r="P65" s="19">
        <f t="shared" si="2"/>
        <v>0</v>
      </c>
    </row>
    <row r="66" spans="1:16" ht="15" customHeight="1" x14ac:dyDescent="0.2">
      <c r="A66" s="13">
        <v>63</v>
      </c>
      <c r="B66" s="14" t="s">
        <v>207</v>
      </c>
      <c r="C66" s="15" t="s">
        <v>77</v>
      </c>
      <c r="D66" s="16">
        <v>1044867</v>
      </c>
      <c r="E66" s="16">
        <v>83071</v>
      </c>
      <c r="F66" s="16">
        <v>39622</v>
      </c>
      <c r="G66" s="16">
        <v>8340</v>
      </c>
      <c r="H66" s="16">
        <v>0</v>
      </c>
      <c r="I66" s="16">
        <v>0</v>
      </c>
      <c r="J66" s="17">
        <v>1175900</v>
      </c>
      <c r="K66" s="18">
        <f t="shared" si="3"/>
        <v>0.88856790543413555</v>
      </c>
      <c r="L66" s="19">
        <f t="shared" si="3"/>
        <v>7.0644612637129012E-2</v>
      </c>
      <c r="M66" s="19">
        <f t="shared" si="3"/>
        <v>3.3695042095416274E-2</v>
      </c>
      <c r="N66" s="19">
        <f t="shared" si="2"/>
        <v>7.0924398333191601E-3</v>
      </c>
      <c r="O66" s="19">
        <f t="shared" si="2"/>
        <v>0</v>
      </c>
      <c r="P66" s="19">
        <f t="shared" si="2"/>
        <v>0</v>
      </c>
    </row>
    <row r="67" spans="1:16" ht="15" customHeight="1" x14ac:dyDescent="0.2">
      <c r="A67" s="13">
        <v>64</v>
      </c>
      <c r="B67" s="14" t="s">
        <v>207</v>
      </c>
      <c r="C67" s="15" t="s">
        <v>78</v>
      </c>
      <c r="D67" s="16">
        <v>605947</v>
      </c>
      <c r="E67" s="16">
        <v>49398</v>
      </c>
      <c r="F67" s="16">
        <v>12364</v>
      </c>
      <c r="G67" s="16">
        <v>49957</v>
      </c>
      <c r="H67" s="16">
        <v>0</v>
      </c>
      <c r="I67" s="16">
        <v>0</v>
      </c>
      <c r="J67" s="17">
        <v>717666</v>
      </c>
      <c r="K67" s="18">
        <f t="shared" si="3"/>
        <v>0.84433009227133515</v>
      </c>
      <c r="L67" s="19">
        <f t="shared" si="3"/>
        <v>6.8831461989281917E-2</v>
      </c>
      <c r="M67" s="19">
        <f t="shared" si="3"/>
        <v>1.7228069882089997E-2</v>
      </c>
      <c r="N67" s="19">
        <f t="shared" si="2"/>
        <v>6.9610375857292947E-2</v>
      </c>
      <c r="O67" s="19">
        <f t="shared" si="2"/>
        <v>0</v>
      </c>
      <c r="P67" s="19">
        <f t="shared" si="2"/>
        <v>0</v>
      </c>
    </row>
    <row r="68" spans="1:16" ht="15" customHeight="1" x14ac:dyDescent="0.2">
      <c r="A68" s="20">
        <v>65</v>
      </c>
      <c r="B68" s="21" t="s">
        <v>207</v>
      </c>
      <c r="C68" s="22" t="s">
        <v>79</v>
      </c>
      <c r="D68" s="23">
        <v>415243</v>
      </c>
      <c r="E68" s="23">
        <v>188414</v>
      </c>
      <c r="F68" s="23">
        <v>287895</v>
      </c>
      <c r="G68" s="23">
        <v>1047296</v>
      </c>
      <c r="H68" s="23">
        <v>0</v>
      </c>
      <c r="I68" s="23">
        <v>0</v>
      </c>
      <c r="J68" s="24">
        <v>1938848</v>
      </c>
      <c r="K68" s="25">
        <f t="shared" si="3"/>
        <v>0.21416996071894237</v>
      </c>
      <c r="L68" s="26">
        <f t="shared" si="3"/>
        <v>9.7178324448332201E-2</v>
      </c>
      <c r="M68" s="26">
        <f t="shared" si="3"/>
        <v>0.14848765865091024</v>
      </c>
      <c r="N68" s="26">
        <f t="shared" si="2"/>
        <v>0.54016405618181518</v>
      </c>
      <c r="O68" s="26">
        <f t="shared" si="2"/>
        <v>0</v>
      </c>
      <c r="P68" s="26">
        <f t="shared" si="2"/>
        <v>0</v>
      </c>
    </row>
    <row r="69" spans="1:16" ht="15" customHeight="1" x14ac:dyDescent="0.2">
      <c r="A69" s="6">
        <v>66</v>
      </c>
      <c r="B69" s="7" t="s">
        <v>207</v>
      </c>
      <c r="C69" s="8" t="s">
        <v>80</v>
      </c>
      <c r="D69" s="9">
        <v>1249696</v>
      </c>
      <c r="E69" s="9">
        <v>60278</v>
      </c>
      <c r="F69" s="9">
        <v>94924</v>
      </c>
      <c r="G69" s="9">
        <v>23018</v>
      </c>
      <c r="H69" s="9">
        <v>0</v>
      </c>
      <c r="I69" s="9">
        <v>0</v>
      </c>
      <c r="J69" s="10">
        <v>1427916</v>
      </c>
      <c r="K69" s="11">
        <f t="shared" si="3"/>
        <v>0.87518873659234853</v>
      </c>
      <c r="L69" s="12">
        <f t="shared" si="3"/>
        <v>4.2213967768412144E-2</v>
      </c>
      <c r="M69" s="12">
        <f t="shared" si="3"/>
        <v>6.6477299785141428E-2</v>
      </c>
      <c r="N69" s="12">
        <f t="shared" si="2"/>
        <v>1.611999585409786E-2</v>
      </c>
      <c r="O69" s="12">
        <f t="shared" si="2"/>
        <v>0</v>
      </c>
      <c r="P69" s="12">
        <f t="shared" si="2"/>
        <v>0</v>
      </c>
    </row>
    <row r="70" spans="1:16" ht="15" customHeight="1" x14ac:dyDescent="0.2">
      <c r="A70" s="13">
        <v>67</v>
      </c>
      <c r="B70" s="14" t="s">
        <v>207</v>
      </c>
      <c r="C70" s="15" t="s">
        <v>81</v>
      </c>
      <c r="D70" s="16">
        <v>5243094</v>
      </c>
      <c r="E70" s="16">
        <v>88144</v>
      </c>
      <c r="F70" s="16">
        <v>17191</v>
      </c>
      <c r="G70" s="16">
        <v>1588</v>
      </c>
      <c r="H70" s="16">
        <v>0</v>
      </c>
      <c r="I70" s="16">
        <v>0</v>
      </c>
      <c r="J70" s="17">
        <v>5350017</v>
      </c>
      <c r="K70" s="18">
        <f t="shared" si="3"/>
        <v>0.9800144560288313</v>
      </c>
      <c r="L70" s="19">
        <f t="shared" si="3"/>
        <v>1.647546166675732E-2</v>
      </c>
      <c r="M70" s="19">
        <f t="shared" si="3"/>
        <v>3.2132608176759065E-3</v>
      </c>
      <c r="N70" s="19">
        <f t="shared" si="2"/>
        <v>2.9682148673546271E-4</v>
      </c>
      <c r="O70" s="19">
        <f t="shared" si="2"/>
        <v>0</v>
      </c>
      <c r="P70" s="19">
        <f t="shared" si="2"/>
        <v>0</v>
      </c>
    </row>
    <row r="71" spans="1:16" ht="15" customHeight="1" x14ac:dyDescent="0.2">
      <c r="A71" s="13">
        <v>68</v>
      </c>
      <c r="B71" s="14" t="s">
        <v>207</v>
      </c>
      <c r="C71" s="15" t="s">
        <v>82</v>
      </c>
      <c r="D71" s="16">
        <v>780003</v>
      </c>
      <c r="E71" s="16">
        <v>17507</v>
      </c>
      <c r="F71" s="16">
        <v>370076</v>
      </c>
      <c r="G71" s="16">
        <v>48774</v>
      </c>
      <c r="H71" s="16">
        <v>0</v>
      </c>
      <c r="I71" s="16">
        <v>0</v>
      </c>
      <c r="J71" s="17">
        <v>1216360</v>
      </c>
      <c r="K71" s="18">
        <f t="shared" si="3"/>
        <v>0.64125998881909962</v>
      </c>
      <c r="L71" s="19">
        <f t="shared" si="3"/>
        <v>1.4392942878753002E-2</v>
      </c>
      <c r="M71" s="19">
        <f t="shared" si="3"/>
        <v>0.30424874214870595</v>
      </c>
      <c r="N71" s="19">
        <f t="shared" si="2"/>
        <v>4.0098326153441416E-2</v>
      </c>
      <c r="O71" s="19">
        <f t="shared" si="2"/>
        <v>0</v>
      </c>
      <c r="P71" s="19">
        <f t="shared" si="2"/>
        <v>0</v>
      </c>
    </row>
    <row r="72" spans="1:16" ht="15" customHeight="1" x14ac:dyDescent="0.2">
      <c r="A72" s="13">
        <v>69</v>
      </c>
      <c r="B72" s="14" t="s">
        <v>207</v>
      </c>
      <c r="C72" s="15" t="s">
        <v>83</v>
      </c>
      <c r="D72" s="16">
        <v>6462474</v>
      </c>
      <c r="E72" s="16">
        <v>73658</v>
      </c>
      <c r="F72" s="16">
        <v>198254</v>
      </c>
      <c r="G72" s="16">
        <v>4606</v>
      </c>
      <c r="H72" s="16">
        <v>0</v>
      </c>
      <c r="I72" s="16">
        <v>0</v>
      </c>
      <c r="J72" s="17">
        <v>6738992</v>
      </c>
      <c r="K72" s="18">
        <f t="shared" si="3"/>
        <v>0.95896745388627858</v>
      </c>
      <c r="L72" s="19">
        <f t="shared" si="3"/>
        <v>1.0930121300040124E-2</v>
      </c>
      <c r="M72" s="19">
        <f t="shared" si="3"/>
        <v>2.9418939805834463E-2</v>
      </c>
      <c r="N72" s="19">
        <f t="shared" si="2"/>
        <v>6.8348500784687089E-4</v>
      </c>
      <c r="O72" s="19">
        <f t="shared" si="2"/>
        <v>0</v>
      </c>
      <c r="P72" s="19">
        <f t="shared" si="2"/>
        <v>0</v>
      </c>
    </row>
    <row r="73" spans="1:16" ht="15" customHeight="1" x14ac:dyDescent="0.2">
      <c r="A73" s="20">
        <v>396</v>
      </c>
      <c r="B73" s="21"/>
      <c r="C73" s="22" t="s">
        <v>84</v>
      </c>
      <c r="D73" s="23">
        <v>34844881</v>
      </c>
      <c r="E73" s="23">
        <v>446675</v>
      </c>
      <c r="F73" s="23">
        <v>269647</v>
      </c>
      <c r="G73" s="23">
        <v>15834779</v>
      </c>
      <c r="H73" s="23">
        <v>0</v>
      </c>
      <c r="I73" s="23">
        <v>0</v>
      </c>
      <c r="J73" s="24">
        <v>51395982</v>
      </c>
      <c r="K73" s="25">
        <v>0.67796897041484683</v>
      </c>
      <c r="L73" s="26">
        <v>8.6908544718534604E-3</v>
      </c>
      <c r="M73" s="26">
        <v>5.2464607058193774E-3</v>
      </c>
      <c r="N73" s="26">
        <v>0.30809371440748035</v>
      </c>
      <c r="O73" s="26">
        <v>0</v>
      </c>
      <c r="P73" s="26">
        <v>0</v>
      </c>
    </row>
    <row r="74" spans="1:16" ht="15" customHeight="1" thickBot="1" x14ac:dyDescent="0.25">
      <c r="A74" s="27"/>
      <c r="B74" s="28"/>
      <c r="C74" s="29" t="s">
        <v>85</v>
      </c>
      <c r="D74" s="30">
        <f>SUM(D4:D73)</f>
        <v>217148662</v>
      </c>
      <c r="E74" s="30">
        <f t="shared" ref="E74:J74" si="4">SUM(E4:E73)</f>
        <v>17554133</v>
      </c>
      <c r="F74" s="30">
        <f t="shared" si="4"/>
        <v>20963874</v>
      </c>
      <c r="G74" s="30">
        <f t="shared" si="4"/>
        <v>26880094</v>
      </c>
      <c r="H74" s="30">
        <f t="shared" si="4"/>
        <v>11288</v>
      </c>
      <c r="I74" s="30">
        <f t="shared" si="4"/>
        <v>2028857</v>
      </c>
      <c r="J74" s="31">
        <f t="shared" si="4"/>
        <v>284586908</v>
      </c>
      <c r="K74" s="32">
        <f>IFERROR(D74/$J74,0)</f>
        <v>0.76303110190859513</v>
      </c>
      <c r="L74" s="33">
        <f>IFERROR(E74/$J74,0)</f>
        <v>6.1682855066544383E-2</v>
      </c>
      <c r="M74" s="33">
        <f t="shared" si="3"/>
        <v>7.3664224919299526E-2</v>
      </c>
      <c r="N74" s="33">
        <f t="shared" si="2"/>
        <v>9.445302381935293E-2</v>
      </c>
      <c r="O74" s="33">
        <f t="shared" si="2"/>
        <v>3.9664509092596765E-5</v>
      </c>
      <c r="P74" s="33">
        <f t="shared" si="2"/>
        <v>7.1291297771153969E-3</v>
      </c>
    </row>
    <row r="75" spans="1:16" ht="8.25" customHeight="1" thickTop="1" x14ac:dyDescent="0.2">
      <c r="A75" s="34"/>
      <c r="B75" s="35"/>
      <c r="C75" s="35"/>
      <c r="D75" s="35"/>
      <c r="E75" s="35"/>
      <c r="F75" s="35"/>
      <c r="G75" s="35"/>
      <c r="H75" s="35"/>
      <c r="I75" s="35"/>
      <c r="J75" s="36"/>
      <c r="K75" s="35"/>
      <c r="L75" s="35"/>
      <c r="M75" s="35"/>
      <c r="N75" s="35"/>
      <c r="O75" s="36"/>
      <c r="P75" s="36"/>
    </row>
    <row r="76" spans="1:16" ht="15" customHeight="1" x14ac:dyDescent="0.2">
      <c r="A76" s="13">
        <v>318001</v>
      </c>
      <c r="B76" s="14" t="s">
        <v>207</v>
      </c>
      <c r="C76" s="15" t="s">
        <v>86</v>
      </c>
      <c r="D76" s="16">
        <v>69827</v>
      </c>
      <c r="E76" s="16">
        <v>0</v>
      </c>
      <c r="F76" s="16">
        <v>0</v>
      </c>
      <c r="G76" s="16">
        <v>46352</v>
      </c>
      <c r="H76" s="16">
        <v>0</v>
      </c>
      <c r="I76" s="16">
        <v>0</v>
      </c>
      <c r="J76" s="17">
        <v>116179</v>
      </c>
      <c r="K76" s="18">
        <f t="shared" ref="K76:P79" si="5">IFERROR(D76/$J76,0)</f>
        <v>0.60102944594117702</v>
      </c>
      <c r="L76" s="19">
        <f t="shared" si="5"/>
        <v>0</v>
      </c>
      <c r="M76" s="19">
        <f t="shared" si="5"/>
        <v>0</v>
      </c>
      <c r="N76" s="19">
        <f t="shared" si="5"/>
        <v>0.39897055405882303</v>
      </c>
      <c r="O76" s="19">
        <f t="shared" si="5"/>
        <v>0</v>
      </c>
      <c r="P76" s="19">
        <f t="shared" si="5"/>
        <v>0</v>
      </c>
    </row>
    <row r="77" spans="1:16" ht="15" customHeight="1" x14ac:dyDescent="0.2">
      <c r="A77" s="13">
        <v>319001</v>
      </c>
      <c r="B77" s="14" t="s">
        <v>207</v>
      </c>
      <c r="C77" s="15" t="s">
        <v>87</v>
      </c>
      <c r="D77" s="16">
        <v>1118411</v>
      </c>
      <c r="E77" s="16">
        <v>52193</v>
      </c>
      <c r="F77" s="16">
        <v>0</v>
      </c>
      <c r="G77" s="16">
        <v>93059</v>
      </c>
      <c r="H77" s="16">
        <v>0</v>
      </c>
      <c r="I77" s="16">
        <v>0</v>
      </c>
      <c r="J77" s="17">
        <v>1263663</v>
      </c>
      <c r="K77" s="18">
        <f t="shared" si="5"/>
        <v>0.88505479704636447</v>
      </c>
      <c r="L77" s="19">
        <f t="shared" si="5"/>
        <v>4.1302942319273415E-2</v>
      </c>
      <c r="M77" s="19">
        <f t="shared" si="5"/>
        <v>0</v>
      </c>
      <c r="N77" s="19">
        <f t="shared" si="5"/>
        <v>7.3642260634362161E-2</v>
      </c>
      <c r="O77" s="19">
        <f t="shared" si="5"/>
        <v>0</v>
      </c>
      <c r="P77" s="19">
        <f t="shared" si="5"/>
        <v>0</v>
      </c>
    </row>
    <row r="78" spans="1:16" ht="15" customHeight="1" x14ac:dyDescent="0.2">
      <c r="A78" s="20" t="s">
        <v>88</v>
      </c>
      <c r="B78" s="14" t="s">
        <v>207</v>
      </c>
      <c r="C78" s="22" t="s">
        <v>89</v>
      </c>
      <c r="D78" s="23">
        <v>0</v>
      </c>
      <c r="E78" s="23">
        <v>0</v>
      </c>
      <c r="F78" s="23">
        <v>18374</v>
      </c>
      <c r="G78" s="23">
        <v>0</v>
      </c>
      <c r="H78" s="23">
        <v>0</v>
      </c>
      <c r="I78" s="23">
        <v>0</v>
      </c>
      <c r="J78" s="24">
        <v>18374</v>
      </c>
      <c r="K78" s="25">
        <f t="shared" si="5"/>
        <v>0</v>
      </c>
      <c r="L78" s="26">
        <f t="shared" si="5"/>
        <v>0</v>
      </c>
      <c r="M78" s="26">
        <f t="shared" si="5"/>
        <v>1</v>
      </c>
      <c r="N78" s="26">
        <f t="shared" si="5"/>
        <v>0</v>
      </c>
      <c r="O78" s="26">
        <f t="shared" si="5"/>
        <v>0</v>
      </c>
      <c r="P78" s="26">
        <f t="shared" si="5"/>
        <v>0</v>
      </c>
    </row>
    <row r="79" spans="1:16" ht="15" customHeight="1" thickBot="1" x14ac:dyDescent="0.25">
      <c r="A79" s="27"/>
      <c r="B79" s="28"/>
      <c r="C79" s="29" t="s">
        <v>90</v>
      </c>
      <c r="D79" s="30">
        <f>SUM(D76:D78)</f>
        <v>1188238</v>
      </c>
      <c r="E79" s="30">
        <f t="shared" ref="E79:J79" si="6">SUM(E76:E78)</f>
        <v>52193</v>
      </c>
      <c r="F79" s="30">
        <f t="shared" si="6"/>
        <v>18374</v>
      </c>
      <c r="G79" s="30">
        <f t="shared" si="6"/>
        <v>139411</v>
      </c>
      <c r="H79" s="30">
        <f t="shared" si="6"/>
        <v>0</v>
      </c>
      <c r="I79" s="30">
        <f t="shared" si="6"/>
        <v>0</v>
      </c>
      <c r="J79" s="31">
        <f t="shared" si="6"/>
        <v>1398216</v>
      </c>
      <c r="K79" s="32">
        <f t="shared" si="5"/>
        <v>0.84982434759722392</v>
      </c>
      <c r="L79" s="33">
        <f t="shared" si="5"/>
        <v>3.7328281181162284E-2</v>
      </c>
      <c r="M79" s="33">
        <f t="shared" si="5"/>
        <v>1.3141031142541639E-2</v>
      </c>
      <c r="N79" s="33">
        <f t="shared" si="5"/>
        <v>9.9706340079072184E-2</v>
      </c>
      <c r="O79" s="33">
        <f t="shared" si="5"/>
        <v>0</v>
      </c>
      <c r="P79" s="33">
        <f t="shared" si="5"/>
        <v>0</v>
      </c>
    </row>
    <row r="80" spans="1:16" ht="8.25" customHeight="1" thickTop="1" x14ac:dyDescent="0.2">
      <c r="A80" s="34"/>
      <c r="B80" s="35"/>
      <c r="C80" s="35"/>
      <c r="D80" s="35"/>
      <c r="E80" s="35"/>
      <c r="F80" s="35"/>
      <c r="G80" s="35"/>
      <c r="H80" s="35"/>
      <c r="I80" s="35"/>
      <c r="J80" s="36"/>
      <c r="K80" s="35"/>
      <c r="L80" s="35"/>
      <c r="M80" s="35"/>
      <c r="N80" s="35"/>
      <c r="O80" s="36"/>
      <c r="P80" s="36"/>
    </row>
    <row r="81" spans="1:16" ht="15" customHeight="1" x14ac:dyDescent="0.2">
      <c r="A81" s="6">
        <v>321001</v>
      </c>
      <c r="B81" s="7" t="s">
        <v>207</v>
      </c>
      <c r="C81" s="8" t="s">
        <v>91</v>
      </c>
      <c r="D81" s="9">
        <v>70935</v>
      </c>
      <c r="E81" s="9">
        <v>1032</v>
      </c>
      <c r="F81" s="9">
        <v>15098</v>
      </c>
      <c r="G81" s="9">
        <v>0</v>
      </c>
      <c r="H81" s="9">
        <v>0</v>
      </c>
      <c r="I81" s="9">
        <v>0</v>
      </c>
      <c r="J81" s="10">
        <v>87065</v>
      </c>
      <c r="K81" s="11">
        <f t="shared" ref="K81:P122" si="7">IFERROR(D81/$J81,0)</f>
        <v>0.8147361166944237</v>
      </c>
      <c r="L81" s="12">
        <f t="shared" si="7"/>
        <v>1.1853213116636995E-2</v>
      </c>
      <c r="M81" s="12">
        <f t="shared" si="7"/>
        <v>0.1734106701889393</v>
      </c>
      <c r="N81" s="12">
        <f t="shared" si="7"/>
        <v>0</v>
      </c>
      <c r="O81" s="12">
        <f t="shared" si="7"/>
        <v>0</v>
      </c>
      <c r="P81" s="12">
        <f t="shared" si="7"/>
        <v>0</v>
      </c>
    </row>
    <row r="82" spans="1:16" ht="15" customHeight="1" x14ac:dyDescent="0.2">
      <c r="A82" s="13">
        <v>329001</v>
      </c>
      <c r="B82" s="14" t="s">
        <v>207</v>
      </c>
      <c r="C82" s="15" t="s">
        <v>92</v>
      </c>
      <c r="D82" s="16">
        <v>82630</v>
      </c>
      <c r="E82" s="16">
        <v>0</v>
      </c>
      <c r="F82" s="16">
        <v>18558</v>
      </c>
      <c r="G82" s="16">
        <v>1254</v>
      </c>
      <c r="H82" s="16">
        <v>0</v>
      </c>
      <c r="I82" s="16">
        <v>0</v>
      </c>
      <c r="J82" s="17">
        <v>102442</v>
      </c>
      <c r="K82" s="18">
        <f t="shared" si="7"/>
        <v>0.80660276058647817</v>
      </c>
      <c r="L82" s="19">
        <f t="shared" si="7"/>
        <v>0</v>
      </c>
      <c r="M82" s="19">
        <f t="shared" si="7"/>
        <v>0.1811561664161184</v>
      </c>
      <c r="N82" s="19">
        <f t="shared" si="7"/>
        <v>1.2241072997403409E-2</v>
      </c>
      <c r="O82" s="19">
        <f t="shared" si="7"/>
        <v>0</v>
      </c>
      <c r="P82" s="19">
        <f t="shared" si="7"/>
        <v>0</v>
      </c>
    </row>
    <row r="83" spans="1:16" ht="15" customHeight="1" x14ac:dyDescent="0.2">
      <c r="A83" s="13">
        <v>331001</v>
      </c>
      <c r="B83" s="14" t="s">
        <v>207</v>
      </c>
      <c r="C83" s="15" t="s">
        <v>93</v>
      </c>
      <c r="D83" s="16">
        <v>262302</v>
      </c>
      <c r="E83" s="16">
        <v>0</v>
      </c>
      <c r="F83" s="16">
        <v>0</v>
      </c>
      <c r="G83" s="16">
        <v>2456</v>
      </c>
      <c r="H83" s="16">
        <v>0</v>
      </c>
      <c r="I83" s="16">
        <v>0</v>
      </c>
      <c r="J83" s="17">
        <v>264758</v>
      </c>
      <c r="K83" s="18">
        <f t="shared" si="7"/>
        <v>0.99072360419704031</v>
      </c>
      <c r="L83" s="19">
        <f t="shared" si="7"/>
        <v>0</v>
      </c>
      <c r="M83" s="19">
        <f t="shared" si="7"/>
        <v>0</v>
      </c>
      <c r="N83" s="19">
        <f t="shared" si="7"/>
        <v>9.2763958029596846E-3</v>
      </c>
      <c r="O83" s="19">
        <f t="shared" si="7"/>
        <v>0</v>
      </c>
      <c r="P83" s="19">
        <f t="shared" si="7"/>
        <v>0</v>
      </c>
    </row>
    <row r="84" spans="1:16" ht="15" customHeight="1" x14ac:dyDescent="0.2">
      <c r="A84" s="13">
        <v>333001</v>
      </c>
      <c r="B84" s="14" t="s">
        <v>207</v>
      </c>
      <c r="C84" s="15" t="s">
        <v>94</v>
      </c>
      <c r="D84" s="16">
        <v>306399</v>
      </c>
      <c r="E84" s="16">
        <v>0</v>
      </c>
      <c r="F84" s="16">
        <v>0</v>
      </c>
      <c r="G84" s="16">
        <v>163078</v>
      </c>
      <c r="H84" s="16">
        <v>0</v>
      </c>
      <c r="I84" s="16">
        <v>0</v>
      </c>
      <c r="J84" s="17">
        <v>469477</v>
      </c>
      <c r="K84" s="18">
        <f t="shared" si="7"/>
        <v>0.65263900041961587</v>
      </c>
      <c r="L84" s="19">
        <f t="shared" si="7"/>
        <v>0</v>
      </c>
      <c r="M84" s="19">
        <f t="shared" si="7"/>
        <v>0</v>
      </c>
      <c r="N84" s="19">
        <f t="shared" si="7"/>
        <v>0.34736099958038413</v>
      </c>
      <c r="O84" s="19">
        <f t="shared" si="7"/>
        <v>0</v>
      </c>
      <c r="P84" s="19">
        <f t="shared" si="7"/>
        <v>0</v>
      </c>
    </row>
    <row r="85" spans="1:16" ht="15" customHeight="1" x14ac:dyDescent="0.2">
      <c r="A85" s="20">
        <v>336001</v>
      </c>
      <c r="B85" s="21" t="s">
        <v>207</v>
      </c>
      <c r="C85" s="37" t="s">
        <v>95</v>
      </c>
      <c r="D85" s="23">
        <v>254326</v>
      </c>
      <c r="E85" s="23">
        <v>0</v>
      </c>
      <c r="F85" s="23">
        <v>18203</v>
      </c>
      <c r="G85" s="23">
        <v>1062</v>
      </c>
      <c r="H85" s="23">
        <v>0</v>
      </c>
      <c r="I85" s="23">
        <v>0</v>
      </c>
      <c r="J85" s="24">
        <v>273591</v>
      </c>
      <c r="K85" s="25">
        <f t="shared" si="7"/>
        <v>0.92958467201040973</v>
      </c>
      <c r="L85" s="26">
        <f t="shared" si="7"/>
        <v>0</v>
      </c>
      <c r="M85" s="26">
        <f t="shared" si="7"/>
        <v>6.6533621354503622E-2</v>
      </c>
      <c r="N85" s="26">
        <f t="shared" si="7"/>
        <v>3.8817066350866807E-3</v>
      </c>
      <c r="O85" s="26">
        <f t="shared" si="7"/>
        <v>0</v>
      </c>
      <c r="P85" s="26">
        <f t="shared" si="7"/>
        <v>0</v>
      </c>
    </row>
    <row r="86" spans="1:16" ht="15" customHeight="1" x14ac:dyDescent="0.2">
      <c r="A86" s="6">
        <v>337001</v>
      </c>
      <c r="B86" s="7" t="s">
        <v>207</v>
      </c>
      <c r="C86" s="38" t="s">
        <v>96</v>
      </c>
      <c r="D86" s="9">
        <v>274564</v>
      </c>
      <c r="E86" s="9">
        <v>0</v>
      </c>
      <c r="F86" s="9">
        <v>181</v>
      </c>
      <c r="G86" s="9">
        <v>2646</v>
      </c>
      <c r="H86" s="9">
        <v>0</v>
      </c>
      <c r="I86" s="9">
        <v>0</v>
      </c>
      <c r="J86" s="10">
        <v>277391</v>
      </c>
      <c r="K86" s="11">
        <f t="shared" si="7"/>
        <v>0.98980860950787874</v>
      </c>
      <c r="L86" s="12">
        <f t="shared" si="7"/>
        <v>0</v>
      </c>
      <c r="M86" s="12">
        <f t="shared" si="7"/>
        <v>6.5250855290907063E-4</v>
      </c>
      <c r="N86" s="12">
        <f t="shared" si="7"/>
        <v>9.5388819392121585E-3</v>
      </c>
      <c r="O86" s="12">
        <f t="shared" si="7"/>
        <v>0</v>
      </c>
      <c r="P86" s="12">
        <f t="shared" si="7"/>
        <v>0</v>
      </c>
    </row>
    <row r="87" spans="1:16" ht="15" customHeight="1" x14ac:dyDescent="0.2">
      <c r="A87" s="13">
        <v>340001</v>
      </c>
      <c r="B87" s="14" t="s">
        <v>207</v>
      </c>
      <c r="C87" s="39" t="s">
        <v>97</v>
      </c>
      <c r="D87" s="16">
        <v>36476</v>
      </c>
      <c r="E87" s="16">
        <v>12375</v>
      </c>
      <c r="F87" s="16">
        <v>5767</v>
      </c>
      <c r="G87" s="16">
        <v>0</v>
      </c>
      <c r="H87" s="16">
        <v>0</v>
      </c>
      <c r="I87" s="16">
        <v>0</v>
      </c>
      <c r="J87" s="17">
        <v>54618</v>
      </c>
      <c r="K87" s="18">
        <f t="shared" si="7"/>
        <v>0.66783844153941929</v>
      </c>
      <c r="L87" s="19">
        <f t="shared" si="7"/>
        <v>0.22657365703614193</v>
      </c>
      <c r="M87" s="19">
        <f t="shared" si="7"/>
        <v>0.10558790142443883</v>
      </c>
      <c r="N87" s="19">
        <f t="shared" si="7"/>
        <v>0</v>
      </c>
      <c r="O87" s="19">
        <f t="shared" si="7"/>
        <v>0</v>
      </c>
      <c r="P87" s="19">
        <f t="shared" si="7"/>
        <v>0</v>
      </c>
    </row>
    <row r="88" spans="1:16" ht="15" customHeight="1" x14ac:dyDescent="0.2">
      <c r="A88" s="13">
        <v>341001</v>
      </c>
      <c r="B88" s="14" t="s">
        <v>207</v>
      </c>
      <c r="C88" s="15" t="s">
        <v>98</v>
      </c>
      <c r="D88" s="16">
        <v>758340</v>
      </c>
      <c r="E88" s="16">
        <v>1558</v>
      </c>
      <c r="F88" s="16">
        <v>23930</v>
      </c>
      <c r="G88" s="16">
        <v>242803</v>
      </c>
      <c r="H88" s="16">
        <v>0</v>
      </c>
      <c r="I88" s="16">
        <v>0</v>
      </c>
      <c r="J88" s="17">
        <v>1026631</v>
      </c>
      <c r="K88" s="18">
        <f t="shared" si="7"/>
        <v>0.73866851867905803</v>
      </c>
      <c r="L88" s="19">
        <f t="shared" si="7"/>
        <v>1.5175851888361057E-3</v>
      </c>
      <c r="M88" s="19">
        <f t="shared" si="7"/>
        <v>2.330925132788704E-2</v>
      </c>
      <c r="N88" s="19">
        <f t="shared" si="7"/>
        <v>0.23650464480421884</v>
      </c>
      <c r="O88" s="19">
        <f t="shared" si="7"/>
        <v>0</v>
      </c>
      <c r="P88" s="19">
        <f t="shared" si="7"/>
        <v>0</v>
      </c>
    </row>
    <row r="89" spans="1:16" ht="15" customHeight="1" x14ac:dyDescent="0.2">
      <c r="A89" s="13">
        <v>343001</v>
      </c>
      <c r="B89" s="14" t="s">
        <v>207</v>
      </c>
      <c r="C89" s="39" t="s">
        <v>99</v>
      </c>
      <c r="D89" s="16">
        <v>467897</v>
      </c>
      <c r="E89" s="16">
        <v>3073</v>
      </c>
      <c r="F89" s="16">
        <v>42304</v>
      </c>
      <c r="G89" s="16">
        <v>4781</v>
      </c>
      <c r="H89" s="16">
        <v>0</v>
      </c>
      <c r="I89" s="16">
        <v>0</v>
      </c>
      <c r="J89" s="17">
        <v>518055</v>
      </c>
      <c r="K89" s="18">
        <f t="shared" si="7"/>
        <v>0.90318016426827263</v>
      </c>
      <c r="L89" s="19">
        <f t="shared" si="7"/>
        <v>5.931802607831215E-3</v>
      </c>
      <c r="M89" s="19">
        <f t="shared" si="7"/>
        <v>8.1659283280732742E-2</v>
      </c>
      <c r="N89" s="19">
        <f t="shared" si="7"/>
        <v>9.2287498431633704E-3</v>
      </c>
      <c r="O89" s="19">
        <f t="shared" si="7"/>
        <v>0</v>
      </c>
      <c r="P89" s="19">
        <f t="shared" si="7"/>
        <v>0</v>
      </c>
    </row>
    <row r="90" spans="1:16" ht="15" customHeight="1" x14ac:dyDescent="0.2">
      <c r="A90" s="20">
        <v>344001</v>
      </c>
      <c r="B90" s="21" t="s">
        <v>207</v>
      </c>
      <c r="C90" s="37" t="s">
        <v>100</v>
      </c>
      <c r="D90" s="23">
        <v>797470</v>
      </c>
      <c r="E90" s="23">
        <v>23000</v>
      </c>
      <c r="F90" s="23">
        <v>40404</v>
      </c>
      <c r="G90" s="23">
        <v>172</v>
      </c>
      <c r="H90" s="23">
        <v>0</v>
      </c>
      <c r="I90" s="23">
        <v>0</v>
      </c>
      <c r="J90" s="24">
        <v>861046</v>
      </c>
      <c r="K90" s="25">
        <f t="shared" si="7"/>
        <v>0.92616422351419092</v>
      </c>
      <c r="L90" s="26">
        <f t="shared" si="7"/>
        <v>2.6711697168327823E-2</v>
      </c>
      <c r="M90" s="26">
        <f t="shared" si="7"/>
        <v>4.6924322277787714E-2</v>
      </c>
      <c r="N90" s="26">
        <f t="shared" si="7"/>
        <v>1.99757039693582E-4</v>
      </c>
      <c r="O90" s="26">
        <f t="shared" si="7"/>
        <v>0</v>
      </c>
      <c r="P90" s="26">
        <f t="shared" si="7"/>
        <v>0</v>
      </c>
    </row>
    <row r="91" spans="1:16" ht="15" customHeight="1" x14ac:dyDescent="0.2">
      <c r="A91" s="6">
        <v>345001</v>
      </c>
      <c r="B91" s="7" t="s">
        <v>207</v>
      </c>
      <c r="C91" s="8" t="s">
        <v>101</v>
      </c>
      <c r="D91" s="9">
        <v>2632545</v>
      </c>
      <c r="E91" s="9">
        <v>966</v>
      </c>
      <c r="F91" s="9">
        <v>25147</v>
      </c>
      <c r="G91" s="9">
        <v>0</v>
      </c>
      <c r="H91" s="9">
        <v>0</v>
      </c>
      <c r="I91" s="9">
        <v>0</v>
      </c>
      <c r="J91" s="10">
        <v>2658658</v>
      </c>
      <c r="K91" s="11">
        <f t="shared" si="7"/>
        <v>0.99017812746129819</v>
      </c>
      <c r="L91" s="12">
        <f t="shared" si="7"/>
        <v>3.6334120447233153E-4</v>
      </c>
      <c r="M91" s="12">
        <f t="shared" si="7"/>
        <v>9.4585313342295252E-3</v>
      </c>
      <c r="N91" s="12">
        <f t="shared" si="7"/>
        <v>0</v>
      </c>
      <c r="O91" s="12">
        <f t="shared" si="7"/>
        <v>0</v>
      </c>
      <c r="P91" s="12">
        <f t="shared" si="7"/>
        <v>0</v>
      </c>
    </row>
    <row r="92" spans="1:16" ht="15" customHeight="1" x14ac:dyDescent="0.2">
      <c r="A92" s="13">
        <v>346001</v>
      </c>
      <c r="B92" s="14" t="s">
        <v>207</v>
      </c>
      <c r="C92" s="15" t="s">
        <v>102</v>
      </c>
      <c r="D92" s="16">
        <v>506143</v>
      </c>
      <c r="E92" s="16">
        <v>0</v>
      </c>
      <c r="F92" s="16">
        <v>8601</v>
      </c>
      <c r="G92" s="16">
        <v>63196</v>
      </c>
      <c r="H92" s="16">
        <v>0</v>
      </c>
      <c r="I92" s="16">
        <v>0</v>
      </c>
      <c r="J92" s="17">
        <v>577940</v>
      </c>
      <c r="K92" s="18">
        <f t="shared" si="7"/>
        <v>0.875770841263799</v>
      </c>
      <c r="L92" s="19">
        <f t="shared" si="7"/>
        <v>0</v>
      </c>
      <c r="M92" s="19">
        <f t="shared" si="7"/>
        <v>1.4882167699069108E-2</v>
      </c>
      <c r="N92" s="19">
        <f t="shared" si="7"/>
        <v>0.10934699103713189</v>
      </c>
      <c r="O92" s="19">
        <f t="shared" si="7"/>
        <v>0</v>
      </c>
      <c r="P92" s="19">
        <f t="shared" si="7"/>
        <v>0</v>
      </c>
    </row>
    <row r="93" spans="1:16" ht="15" customHeight="1" x14ac:dyDescent="0.2">
      <c r="A93" s="13">
        <v>347001</v>
      </c>
      <c r="B93" s="14" t="s">
        <v>207</v>
      </c>
      <c r="C93" s="39" t="s">
        <v>103</v>
      </c>
      <c r="D93" s="16">
        <v>185345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7">
        <v>185345</v>
      </c>
      <c r="K93" s="18">
        <f t="shared" si="7"/>
        <v>1</v>
      </c>
      <c r="L93" s="19">
        <f t="shared" si="7"/>
        <v>0</v>
      </c>
      <c r="M93" s="19">
        <f t="shared" si="7"/>
        <v>0</v>
      </c>
      <c r="N93" s="19">
        <f t="shared" si="7"/>
        <v>0</v>
      </c>
      <c r="O93" s="19">
        <f t="shared" si="7"/>
        <v>0</v>
      </c>
      <c r="P93" s="19">
        <f t="shared" si="7"/>
        <v>0</v>
      </c>
    </row>
    <row r="94" spans="1:16" ht="15" customHeight="1" x14ac:dyDescent="0.2">
      <c r="A94" s="13">
        <v>348001</v>
      </c>
      <c r="B94" s="14" t="s">
        <v>207</v>
      </c>
      <c r="C94" s="15" t="s">
        <v>104</v>
      </c>
      <c r="D94" s="16">
        <v>864086</v>
      </c>
      <c r="E94" s="16">
        <v>0</v>
      </c>
      <c r="F94" s="16">
        <v>0</v>
      </c>
      <c r="G94" s="16">
        <v>326208</v>
      </c>
      <c r="H94" s="16">
        <v>0</v>
      </c>
      <c r="I94" s="16">
        <v>0</v>
      </c>
      <c r="J94" s="17">
        <v>1190294</v>
      </c>
      <c r="K94" s="18">
        <f t="shared" si="7"/>
        <v>0.72594333836850389</v>
      </c>
      <c r="L94" s="19">
        <f t="shared" si="7"/>
        <v>0</v>
      </c>
      <c r="M94" s="19">
        <f t="shared" si="7"/>
        <v>0</v>
      </c>
      <c r="N94" s="19">
        <f t="shared" si="7"/>
        <v>0.27405666163149606</v>
      </c>
      <c r="O94" s="19">
        <f t="shared" si="7"/>
        <v>0</v>
      </c>
      <c r="P94" s="19">
        <f t="shared" si="7"/>
        <v>0</v>
      </c>
    </row>
    <row r="95" spans="1:16" ht="15" customHeight="1" x14ac:dyDescent="0.2">
      <c r="A95" s="20" t="s">
        <v>105</v>
      </c>
      <c r="B95" s="21" t="s">
        <v>207</v>
      </c>
      <c r="C95" s="37" t="s">
        <v>106</v>
      </c>
      <c r="D95" s="23">
        <v>56999</v>
      </c>
      <c r="E95" s="23">
        <v>0</v>
      </c>
      <c r="F95" s="23">
        <v>334</v>
      </c>
      <c r="G95" s="23">
        <v>25000</v>
      </c>
      <c r="H95" s="23">
        <v>0</v>
      </c>
      <c r="I95" s="23">
        <v>0</v>
      </c>
      <c r="J95" s="24">
        <v>82333</v>
      </c>
      <c r="K95" s="25">
        <f t="shared" si="7"/>
        <v>0.69229834938602985</v>
      </c>
      <c r="L95" s="26">
        <f t="shared" si="7"/>
        <v>0</v>
      </c>
      <c r="M95" s="26">
        <f t="shared" si="7"/>
        <v>4.0566965858161372E-3</v>
      </c>
      <c r="N95" s="26">
        <f t="shared" si="7"/>
        <v>0.30364495402815395</v>
      </c>
      <c r="O95" s="26">
        <f t="shared" si="7"/>
        <v>0</v>
      </c>
      <c r="P95" s="26">
        <f t="shared" si="7"/>
        <v>0</v>
      </c>
    </row>
    <row r="96" spans="1:16" ht="15" customHeight="1" x14ac:dyDescent="0.2">
      <c r="A96" s="6" t="s">
        <v>107</v>
      </c>
      <c r="B96" s="7" t="s">
        <v>207</v>
      </c>
      <c r="C96" s="8" t="s">
        <v>108</v>
      </c>
      <c r="D96" s="9">
        <v>220401</v>
      </c>
      <c r="E96" s="9">
        <v>0</v>
      </c>
      <c r="F96" s="9">
        <v>28818</v>
      </c>
      <c r="G96" s="9">
        <v>0</v>
      </c>
      <c r="H96" s="9">
        <v>0</v>
      </c>
      <c r="I96" s="9">
        <v>0</v>
      </c>
      <c r="J96" s="10">
        <v>249219</v>
      </c>
      <c r="K96" s="11">
        <f t="shared" si="7"/>
        <v>0.88436676176374995</v>
      </c>
      <c r="L96" s="12">
        <f t="shared" si="7"/>
        <v>0</v>
      </c>
      <c r="M96" s="12">
        <f t="shared" si="7"/>
        <v>0.11563323823625005</v>
      </c>
      <c r="N96" s="12">
        <f t="shared" si="7"/>
        <v>0</v>
      </c>
      <c r="O96" s="12">
        <f t="shared" si="7"/>
        <v>0</v>
      </c>
      <c r="P96" s="12">
        <f t="shared" si="7"/>
        <v>0</v>
      </c>
    </row>
    <row r="97" spans="1:16" ht="15" customHeight="1" x14ac:dyDescent="0.2">
      <c r="A97" s="13" t="s">
        <v>109</v>
      </c>
      <c r="B97" s="14" t="s">
        <v>207</v>
      </c>
      <c r="C97" s="15" t="s">
        <v>110</v>
      </c>
      <c r="D97" s="16">
        <v>75140</v>
      </c>
      <c r="E97" s="16">
        <v>0</v>
      </c>
      <c r="F97" s="16">
        <v>0</v>
      </c>
      <c r="G97" s="16">
        <v>1780</v>
      </c>
      <c r="H97" s="16">
        <v>0</v>
      </c>
      <c r="I97" s="16">
        <v>0</v>
      </c>
      <c r="J97" s="17">
        <v>76920</v>
      </c>
      <c r="K97" s="18">
        <f t="shared" si="7"/>
        <v>0.97685907436297448</v>
      </c>
      <c r="L97" s="19">
        <f t="shared" si="7"/>
        <v>0</v>
      </c>
      <c r="M97" s="19">
        <f t="shared" si="7"/>
        <v>0</v>
      </c>
      <c r="N97" s="19">
        <f t="shared" si="7"/>
        <v>2.3140925637025481E-2</v>
      </c>
      <c r="O97" s="19">
        <f t="shared" si="7"/>
        <v>0</v>
      </c>
      <c r="P97" s="19">
        <f t="shared" si="7"/>
        <v>0</v>
      </c>
    </row>
    <row r="98" spans="1:16" ht="15" customHeight="1" x14ac:dyDescent="0.2">
      <c r="A98" s="13" t="s">
        <v>111</v>
      </c>
      <c r="B98" s="14" t="s">
        <v>207</v>
      </c>
      <c r="C98" s="15" t="s">
        <v>112</v>
      </c>
      <c r="D98" s="16">
        <v>19585</v>
      </c>
      <c r="E98" s="16">
        <v>11561</v>
      </c>
      <c r="F98" s="16">
        <v>0</v>
      </c>
      <c r="G98" s="16">
        <v>0</v>
      </c>
      <c r="H98" s="16">
        <v>0</v>
      </c>
      <c r="I98" s="16">
        <v>0</v>
      </c>
      <c r="J98" s="17">
        <v>31146</v>
      </c>
      <c r="K98" s="18">
        <f t="shared" si="7"/>
        <v>0.62881268862775319</v>
      </c>
      <c r="L98" s="19">
        <f t="shared" si="7"/>
        <v>0.37118731137224686</v>
      </c>
      <c r="M98" s="19">
        <f t="shared" si="7"/>
        <v>0</v>
      </c>
      <c r="N98" s="19">
        <f t="shared" si="7"/>
        <v>0</v>
      </c>
      <c r="O98" s="19">
        <f t="shared" si="7"/>
        <v>0</v>
      </c>
      <c r="P98" s="19">
        <f t="shared" si="7"/>
        <v>0</v>
      </c>
    </row>
    <row r="99" spans="1:16" ht="15" customHeight="1" x14ac:dyDescent="0.2">
      <c r="A99" s="13" t="s">
        <v>113</v>
      </c>
      <c r="B99" s="14" t="s">
        <v>207</v>
      </c>
      <c r="C99" s="15" t="s">
        <v>114</v>
      </c>
      <c r="D99" s="16">
        <v>93722</v>
      </c>
      <c r="E99" s="16">
        <v>1959</v>
      </c>
      <c r="F99" s="16">
        <v>12680</v>
      </c>
      <c r="G99" s="16">
        <v>320299</v>
      </c>
      <c r="H99" s="16">
        <v>0</v>
      </c>
      <c r="I99" s="16">
        <v>0</v>
      </c>
      <c r="J99" s="17">
        <v>428660</v>
      </c>
      <c r="K99" s="18">
        <f t="shared" si="7"/>
        <v>0.21863948117389073</v>
      </c>
      <c r="L99" s="19">
        <f t="shared" si="7"/>
        <v>4.5700555218588157E-3</v>
      </c>
      <c r="M99" s="19">
        <f t="shared" si="7"/>
        <v>2.9580553352307189E-2</v>
      </c>
      <c r="N99" s="19">
        <f t="shared" si="7"/>
        <v>0.74720990995194325</v>
      </c>
      <c r="O99" s="19">
        <f t="shared" si="7"/>
        <v>0</v>
      </c>
      <c r="P99" s="19">
        <f t="shared" si="7"/>
        <v>0</v>
      </c>
    </row>
    <row r="100" spans="1:16" ht="15" customHeight="1" x14ac:dyDescent="0.2">
      <c r="A100" s="20" t="s">
        <v>115</v>
      </c>
      <c r="B100" s="21" t="s">
        <v>207</v>
      </c>
      <c r="C100" s="37" t="s">
        <v>116</v>
      </c>
      <c r="D100" s="23">
        <v>66307</v>
      </c>
      <c r="E100" s="23">
        <v>0</v>
      </c>
      <c r="F100" s="23">
        <v>0</v>
      </c>
      <c r="G100" s="23">
        <v>1951</v>
      </c>
      <c r="H100" s="23">
        <v>0</v>
      </c>
      <c r="I100" s="23">
        <v>0</v>
      </c>
      <c r="J100" s="24">
        <v>68258</v>
      </c>
      <c r="K100" s="25">
        <f t="shared" si="7"/>
        <v>0.9714172697705763</v>
      </c>
      <c r="L100" s="26">
        <f t="shared" si="7"/>
        <v>0</v>
      </c>
      <c r="M100" s="26">
        <f t="shared" si="7"/>
        <v>0</v>
      </c>
      <c r="N100" s="26">
        <f t="shared" si="7"/>
        <v>2.8582730229423658E-2</v>
      </c>
      <c r="O100" s="26">
        <f t="shared" si="7"/>
        <v>0</v>
      </c>
      <c r="P100" s="26">
        <f t="shared" si="7"/>
        <v>0</v>
      </c>
    </row>
    <row r="101" spans="1:16" ht="15" customHeight="1" x14ac:dyDescent="0.2">
      <c r="A101" s="6" t="s">
        <v>117</v>
      </c>
      <c r="B101" s="7" t="s">
        <v>207</v>
      </c>
      <c r="C101" s="8" t="s">
        <v>118</v>
      </c>
      <c r="D101" s="9">
        <v>237948</v>
      </c>
      <c r="E101" s="9">
        <v>0</v>
      </c>
      <c r="F101" s="9">
        <v>0</v>
      </c>
      <c r="G101" s="9">
        <v>26058</v>
      </c>
      <c r="H101" s="9">
        <v>0</v>
      </c>
      <c r="I101" s="9">
        <v>0</v>
      </c>
      <c r="J101" s="10">
        <v>264006</v>
      </c>
      <c r="K101" s="11">
        <f t="shared" si="7"/>
        <v>0.9012976977795959</v>
      </c>
      <c r="L101" s="12">
        <f t="shared" si="7"/>
        <v>0</v>
      </c>
      <c r="M101" s="12">
        <f t="shared" si="7"/>
        <v>0</v>
      </c>
      <c r="N101" s="12">
        <f t="shared" si="7"/>
        <v>9.8702302220404076E-2</v>
      </c>
      <c r="O101" s="12">
        <f t="shared" si="7"/>
        <v>0</v>
      </c>
      <c r="P101" s="12">
        <f t="shared" si="7"/>
        <v>0</v>
      </c>
    </row>
    <row r="102" spans="1:16" ht="15" customHeight="1" x14ac:dyDescent="0.2">
      <c r="A102" s="13" t="s">
        <v>119</v>
      </c>
      <c r="B102" s="14" t="s">
        <v>207</v>
      </c>
      <c r="C102" s="15" t="s">
        <v>120</v>
      </c>
      <c r="D102" s="16">
        <v>102487</v>
      </c>
      <c r="E102" s="16">
        <v>0</v>
      </c>
      <c r="F102" s="16">
        <v>16000</v>
      </c>
      <c r="G102" s="16">
        <v>61698</v>
      </c>
      <c r="H102" s="16">
        <v>0</v>
      </c>
      <c r="I102" s="16">
        <v>0</v>
      </c>
      <c r="J102" s="17">
        <v>180185</v>
      </c>
      <c r="K102" s="18">
        <f t="shared" si="7"/>
        <v>0.56878763493076556</v>
      </c>
      <c r="L102" s="19">
        <f t="shared" si="7"/>
        <v>0</v>
      </c>
      <c r="M102" s="19">
        <f t="shared" si="7"/>
        <v>8.8797624663540256E-2</v>
      </c>
      <c r="N102" s="19">
        <f t="shared" si="7"/>
        <v>0.34241474040569414</v>
      </c>
      <c r="O102" s="19">
        <f t="shared" si="7"/>
        <v>0</v>
      </c>
      <c r="P102" s="19">
        <f t="shared" si="7"/>
        <v>0</v>
      </c>
    </row>
    <row r="103" spans="1:16" ht="15" customHeight="1" x14ac:dyDescent="0.2">
      <c r="A103" s="13" t="s">
        <v>121</v>
      </c>
      <c r="B103" s="14" t="s">
        <v>207</v>
      </c>
      <c r="C103" s="15" t="s">
        <v>122</v>
      </c>
      <c r="D103" s="16">
        <v>46206</v>
      </c>
      <c r="E103" s="16">
        <v>0</v>
      </c>
      <c r="F103" s="16">
        <v>0</v>
      </c>
      <c r="G103" s="16">
        <v>93083</v>
      </c>
      <c r="H103" s="16">
        <v>0</v>
      </c>
      <c r="I103" s="16">
        <v>0</v>
      </c>
      <c r="J103" s="17">
        <v>139289</v>
      </c>
      <c r="K103" s="18">
        <f t="shared" si="7"/>
        <v>0.33172755924732034</v>
      </c>
      <c r="L103" s="19">
        <f t="shared" si="7"/>
        <v>0</v>
      </c>
      <c r="M103" s="19">
        <f t="shared" si="7"/>
        <v>0</v>
      </c>
      <c r="N103" s="19">
        <f t="shared" si="7"/>
        <v>0.66827244075267966</v>
      </c>
      <c r="O103" s="19">
        <f t="shared" si="7"/>
        <v>0</v>
      </c>
      <c r="P103" s="19">
        <f t="shared" si="7"/>
        <v>0</v>
      </c>
    </row>
    <row r="104" spans="1:16" ht="15" customHeight="1" x14ac:dyDescent="0.2">
      <c r="A104" s="13" t="s">
        <v>123</v>
      </c>
      <c r="B104" s="14" t="s">
        <v>207</v>
      </c>
      <c r="C104" s="15" t="s">
        <v>124</v>
      </c>
      <c r="D104" s="16">
        <v>93581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7">
        <v>93581</v>
      </c>
      <c r="K104" s="18">
        <f t="shared" si="7"/>
        <v>1</v>
      </c>
      <c r="L104" s="19">
        <f t="shared" si="7"/>
        <v>0</v>
      </c>
      <c r="M104" s="19">
        <f t="shared" si="7"/>
        <v>0</v>
      </c>
      <c r="N104" s="19">
        <f t="shared" si="7"/>
        <v>0</v>
      </c>
      <c r="O104" s="19">
        <f t="shared" si="7"/>
        <v>0</v>
      </c>
      <c r="P104" s="19">
        <f t="shared" si="7"/>
        <v>0</v>
      </c>
    </row>
    <row r="105" spans="1:16" ht="15" customHeight="1" x14ac:dyDescent="0.2">
      <c r="A105" s="20" t="s">
        <v>125</v>
      </c>
      <c r="B105" s="21" t="s">
        <v>207</v>
      </c>
      <c r="C105" s="37" t="s">
        <v>126</v>
      </c>
      <c r="D105" s="23">
        <v>195087</v>
      </c>
      <c r="E105" s="23">
        <v>0</v>
      </c>
      <c r="F105" s="23">
        <v>0</v>
      </c>
      <c r="G105" s="23">
        <v>3928</v>
      </c>
      <c r="H105" s="23">
        <v>0</v>
      </c>
      <c r="I105" s="23">
        <v>0</v>
      </c>
      <c r="J105" s="24">
        <v>199015</v>
      </c>
      <c r="K105" s="25">
        <f t="shared" si="7"/>
        <v>0.98026279426173901</v>
      </c>
      <c r="L105" s="26">
        <f t="shared" si="7"/>
        <v>0</v>
      </c>
      <c r="M105" s="26">
        <f t="shared" si="7"/>
        <v>0</v>
      </c>
      <c r="N105" s="26">
        <f t="shared" si="7"/>
        <v>1.9737205738260936E-2</v>
      </c>
      <c r="O105" s="26">
        <f t="shared" si="7"/>
        <v>0</v>
      </c>
      <c r="P105" s="26">
        <f t="shared" si="7"/>
        <v>0</v>
      </c>
    </row>
    <row r="106" spans="1:16" ht="15" customHeight="1" x14ac:dyDescent="0.2">
      <c r="A106" s="6" t="s">
        <v>127</v>
      </c>
      <c r="B106" s="7" t="s">
        <v>207</v>
      </c>
      <c r="C106" s="38" t="s">
        <v>128</v>
      </c>
      <c r="D106" s="9">
        <v>291360</v>
      </c>
      <c r="E106" s="9">
        <v>3880</v>
      </c>
      <c r="F106" s="9">
        <v>19518</v>
      </c>
      <c r="G106" s="9">
        <v>31696</v>
      </c>
      <c r="H106" s="9">
        <v>0</v>
      </c>
      <c r="I106" s="9">
        <v>0</v>
      </c>
      <c r="J106" s="10">
        <v>346454</v>
      </c>
      <c r="K106" s="11">
        <f t="shared" si="7"/>
        <v>0.84097744577923761</v>
      </c>
      <c r="L106" s="12">
        <f t="shared" si="7"/>
        <v>1.1199177957246849E-2</v>
      </c>
      <c r="M106" s="12">
        <f t="shared" si="7"/>
        <v>5.6336483342665979E-2</v>
      </c>
      <c r="N106" s="12">
        <f t="shared" si="7"/>
        <v>9.1486892920849522E-2</v>
      </c>
      <c r="O106" s="12">
        <f t="shared" si="7"/>
        <v>0</v>
      </c>
      <c r="P106" s="12">
        <f t="shared" si="7"/>
        <v>0</v>
      </c>
    </row>
    <row r="107" spans="1:16" ht="15" customHeight="1" x14ac:dyDescent="0.2">
      <c r="A107" s="13" t="s">
        <v>129</v>
      </c>
      <c r="B107" s="14" t="s">
        <v>207</v>
      </c>
      <c r="C107" s="15" t="s">
        <v>130</v>
      </c>
      <c r="D107" s="16">
        <v>79207</v>
      </c>
      <c r="E107" s="16">
        <v>21405</v>
      </c>
      <c r="F107" s="16">
        <v>33922</v>
      </c>
      <c r="G107" s="16">
        <v>91184</v>
      </c>
      <c r="H107" s="16">
        <v>0</v>
      </c>
      <c r="I107" s="16">
        <v>0</v>
      </c>
      <c r="J107" s="17">
        <v>225718</v>
      </c>
      <c r="K107" s="18">
        <f t="shared" si="7"/>
        <v>0.35091131411761578</v>
      </c>
      <c r="L107" s="19">
        <f t="shared" si="7"/>
        <v>9.4830717975526987E-2</v>
      </c>
      <c r="M107" s="19">
        <f t="shared" si="7"/>
        <v>0.15028486873000824</v>
      </c>
      <c r="N107" s="19">
        <f t="shared" si="7"/>
        <v>0.40397309917684898</v>
      </c>
      <c r="O107" s="19">
        <f t="shared" si="7"/>
        <v>0</v>
      </c>
      <c r="P107" s="19">
        <f t="shared" si="7"/>
        <v>0</v>
      </c>
    </row>
    <row r="108" spans="1:16" ht="15" customHeight="1" x14ac:dyDescent="0.2">
      <c r="A108" s="13" t="s">
        <v>131</v>
      </c>
      <c r="B108" s="14" t="s">
        <v>207</v>
      </c>
      <c r="C108" s="39" t="s">
        <v>132</v>
      </c>
      <c r="D108" s="16">
        <v>343322</v>
      </c>
      <c r="E108" s="16">
        <v>192</v>
      </c>
      <c r="F108" s="16">
        <v>17320</v>
      </c>
      <c r="G108" s="16">
        <v>5728</v>
      </c>
      <c r="H108" s="16">
        <v>0</v>
      </c>
      <c r="I108" s="16">
        <v>0</v>
      </c>
      <c r="J108" s="17">
        <v>366562</v>
      </c>
      <c r="K108" s="18">
        <f t="shared" si="7"/>
        <v>0.93660008402398498</v>
      </c>
      <c r="L108" s="19">
        <f t="shared" si="7"/>
        <v>5.2378588069685347E-4</v>
      </c>
      <c r="M108" s="19">
        <f t="shared" si="7"/>
        <v>4.7249851321195323E-2</v>
      </c>
      <c r="N108" s="19">
        <f t="shared" si="7"/>
        <v>1.5626278774122794E-2</v>
      </c>
      <c r="O108" s="19">
        <f t="shared" si="7"/>
        <v>0</v>
      </c>
      <c r="P108" s="19">
        <f t="shared" si="7"/>
        <v>0</v>
      </c>
    </row>
    <row r="109" spans="1:16" ht="15" customHeight="1" x14ac:dyDescent="0.2">
      <c r="A109" s="13" t="s">
        <v>133</v>
      </c>
      <c r="B109" s="14" t="s">
        <v>207</v>
      </c>
      <c r="C109" s="15" t="s">
        <v>134</v>
      </c>
      <c r="D109" s="16">
        <v>850268</v>
      </c>
      <c r="E109" s="16">
        <v>0</v>
      </c>
      <c r="F109" s="16">
        <v>0</v>
      </c>
      <c r="G109" s="16">
        <v>1474</v>
      </c>
      <c r="H109" s="16">
        <v>0</v>
      </c>
      <c r="I109" s="16">
        <v>0</v>
      </c>
      <c r="J109" s="17">
        <v>851742</v>
      </c>
      <c r="K109" s="18">
        <f t="shared" si="7"/>
        <v>0.99826942900549698</v>
      </c>
      <c r="L109" s="19">
        <f t="shared" si="7"/>
        <v>0</v>
      </c>
      <c r="M109" s="19">
        <f t="shared" si="7"/>
        <v>0</v>
      </c>
      <c r="N109" s="19">
        <f t="shared" si="7"/>
        <v>1.7305709945030303E-3</v>
      </c>
      <c r="O109" s="19">
        <f t="shared" si="7"/>
        <v>0</v>
      </c>
      <c r="P109" s="19">
        <f t="shared" si="7"/>
        <v>0</v>
      </c>
    </row>
    <row r="110" spans="1:16" ht="15" customHeight="1" x14ac:dyDescent="0.2">
      <c r="A110" s="20" t="s">
        <v>135</v>
      </c>
      <c r="B110" s="21" t="s">
        <v>207</v>
      </c>
      <c r="C110" s="37" t="s">
        <v>136</v>
      </c>
      <c r="D110" s="23">
        <v>50717</v>
      </c>
      <c r="E110" s="23">
        <v>346</v>
      </c>
      <c r="F110" s="23">
        <v>7815</v>
      </c>
      <c r="G110" s="23">
        <v>26120</v>
      </c>
      <c r="H110" s="23">
        <v>0</v>
      </c>
      <c r="I110" s="23">
        <v>0</v>
      </c>
      <c r="J110" s="24">
        <v>84998</v>
      </c>
      <c r="K110" s="25">
        <f t="shared" si="7"/>
        <v>0.596684627873597</v>
      </c>
      <c r="L110" s="26">
        <f t="shared" si="7"/>
        <v>4.0706840160944962E-3</v>
      </c>
      <c r="M110" s="26">
        <f t="shared" si="7"/>
        <v>9.1943339843290436E-2</v>
      </c>
      <c r="N110" s="26">
        <f t="shared" si="7"/>
        <v>0.30730134826701805</v>
      </c>
      <c r="O110" s="26">
        <f t="shared" si="7"/>
        <v>0</v>
      </c>
      <c r="P110" s="26">
        <f t="shared" si="7"/>
        <v>0</v>
      </c>
    </row>
    <row r="111" spans="1:16" ht="15" customHeight="1" x14ac:dyDescent="0.2">
      <c r="A111" s="6" t="s">
        <v>137</v>
      </c>
      <c r="B111" s="7" t="s">
        <v>207</v>
      </c>
      <c r="C111" s="38" t="s">
        <v>138</v>
      </c>
      <c r="D111" s="9">
        <v>41597</v>
      </c>
      <c r="E111" s="9">
        <v>0</v>
      </c>
      <c r="F111" s="9">
        <v>0</v>
      </c>
      <c r="G111" s="9">
        <v>184680</v>
      </c>
      <c r="H111" s="9">
        <v>0</v>
      </c>
      <c r="I111" s="9">
        <v>0</v>
      </c>
      <c r="J111" s="10">
        <v>226277</v>
      </c>
      <c r="K111" s="11">
        <f t="shared" si="7"/>
        <v>0.18383220565943512</v>
      </c>
      <c r="L111" s="12">
        <f t="shared" si="7"/>
        <v>0</v>
      </c>
      <c r="M111" s="12">
        <f t="shared" si="7"/>
        <v>0</v>
      </c>
      <c r="N111" s="12">
        <f t="shared" si="7"/>
        <v>0.81616779434056486</v>
      </c>
      <c r="O111" s="12">
        <f t="shared" si="7"/>
        <v>0</v>
      </c>
      <c r="P111" s="12">
        <f t="shared" si="7"/>
        <v>0</v>
      </c>
    </row>
    <row r="112" spans="1:16" ht="15" customHeight="1" x14ac:dyDescent="0.2">
      <c r="A112" s="13" t="s">
        <v>139</v>
      </c>
      <c r="B112" s="14" t="s">
        <v>207</v>
      </c>
      <c r="C112" s="15" t="s">
        <v>140</v>
      </c>
      <c r="D112" s="16">
        <v>103344</v>
      </c>
      <c r="E112" s="16">
        <v>0</v>
      </c>
      <c r="F112" s="16">
        <v>7409</v>
      </c>
      <c r="G112" s="16">
        <v>43277</v>
      </c>
      <c r="H112" s="16">
        <v>0</v>
      </c>
      <c r="I112" s="16">
        <v>0</v>
      </c>
      <c r="J112" s="17">
        <v>154030</v>
      </c>
      <c r="K112" s="18">
        <f t="shared" si="7"/>
        <v>0.67093423359085891</v>
      </c>
      <c r="L112" s="19">
        <f t="shared" si="7"/>
        <v>0</v>
      </c>
      <c r="M112" s="19">
        <f t="shared" si="7"/>
        <v>4.8101019281958063E-2</v>
      </c>
      <c r="N112" s="19">
        <f t="shared" si="7"/>
        <v>0.280964747127183</v>
      </c>
      <c r="O112" s="19">
        <f t="shared" si="7"/>
        <v>0</v>
      </c>
      <c r="P112" s="19">
        <f t="shared" si="7"/>
        <v>0</v>
      </c>
    </row>
    <row r="113" spans="1:16" ht="15" customHeight="1" x14ac:dyDescent="0.2">
      <c r="A113" s="13" t="s">
        <v>141</v>
      </c>
      <c r="B113" s="14" t="s">
        <v>207</v>
      </c>
      <c r="C113" s="39" t="s">
        <v>142</v>
      </c>
      <c r="D113" s="16">
        <v>443944</v>
      </c>
      <c r="E113" s="16">
        <v>0</v>
      </c>
      <c r="F113" s="16">
        <v>26387</v>
      </c>
      <c r="G113" s="16">
        <v>23008</v>
      </c>
      <c r="H113" s="16">
        <v>0</v>
      </c>
      <c r="I113" s="16">
        <v>0</v>
      </c>
      <c r="J113" s="17">
        <v>493339</v>
      </c>
      <c r="K113" s="18">
        <f t="shared" si="7"/>
        <v>0.89987615007124921</v>
      </c>
      <c r="L113" s="19">
        <f t="shared" si="7"/>
        <v>0</v>
      </c>
      <c r="M113" s="19">
        <f t="shared" si="7"/>
        <v>5.3486547789653768E-2</v>
      </c>
      <c r="N113" s="19">
        <f t="shared" si="7"/>
        <v>4.6637302139097052E-2</v>
      </c>
      <c r="O113" s="19">
        <f t="shared" si="7"/>
        <v>0</v>
      </c>
      <c r="P113" s="19">
        <f t="shared" si="7"/>
        <v>0</v>
      </c>
    </row>
    <row r="114" spans="1:16" ht="15" customHeight="1" x14ac:dyDescent="0.2">
      <c r="A114" s="13" t="s">
        <v>143</v>
      </c>
      <c r="B114" s="14" t="s">
        <v>207</v>
      </c>
      <c r="C114" s="15" t="s">
        <v>144</v>
      </c>
      <c r="D114" s="16">
        <v>129022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7">
        <v>129022</v>
      </c>
      <c r="K114" s="18">
        <f t="shared" si="7"/>
        <v>1</v>
      </c>
      <c r="L114" s="19">
        <f t="shared" si="7"/>
        <v>0</v>
      </c>
      <c r="M114" s="19">
        <f t="shared" si="7"/>
        <v>0</v>
      </c>
      <c r="N114" s="19">
        <f t="shared" si="7"/>
        <v>0</v>
      </c>
      <c r="O114" s="19">
        <f t="shared" si="7"/>
        <v>0</v>
      </c>
      <c r="P114" s="19">
        <f t="shared" si="7"/>
        <v>0</v>
      </c>
    </row>
    <row r="115" spans="1:16" ht="15" customHeight="1" x14ac:dyDescent="0.2">
      <c r="A115" s="20" t="s">
        <v>145</v>
      </c>
      <c r="B115" s="21" t="s">
        <v>207</v>
      </c>
      <c r="C115" s="37" t="s">
        <v>146</v>
      </c>
      <c r="D115" s="23">
        <v>270089</v>
      </c>
      <c r="E115" s="23">
        <v>16250</v>
      </c>
      <c r="F115" s="23">
        <v>111648</v>
      </c>
      <c r="G115" s="23">
        <v>0</v>
      </c>
      <c r="H115" s="23">
        <v>0</v>
      </c>
      <c r="I115" s="23">
        <v>0</v>
      </c>
      <c r="J115" s="24">
        <v>397987</v>
      </c>
      <c r="K115" s="25">
        <f t="shared" si="7"/>
        <v>0.67863774444893932</v>
      </c>
      <c r="L115" s="26">
        <f t="shared" si="7"/>
        <v>4.0830479387517681E-2</v>
      </c>
      <c r="M115" s="26">
        <f t="shared" si="7"/>
        <v>0.28053177616354302</v>
      </c>
      <c r="N115" s="26">
        <f t="shared" si="7"/>
        <v>0</v>
      </c>
      <c r="O115" s="26">
        <f t="shared" si="7"/>
        <v>0</v>
      </c>
      <c r="P115" s="26">
        <f t="shared" si="7"/>
        <v>0</v>
      </c>
    </row>
    <row r="116" spans="1:16" ht="15" customHeight="1" x14ac:dyDescent="0.2">
      <c r="A116" s="6" t="s">
        <v>147</v>
      </c>
      <c r="B116" s="7" t="s">
        <v>207</v>
      </c>
      <c r="C116" s="8" t="s">
        <v>148</v>
      </c>
      <c r="D116" s="9">
        <v>358044</v>
      </c>
      <c r="E116" s="9">
        <v>0</v>
      </c>
      <c r="F116" s="9">
        <v>0</v>
      </c>
      <c r="G116" s="9">
        <v>0</v>
      </c>
      <c r="H116" s="9">
        <v>0</v>
      </c>
      <c r="I116" s="9">
        <v>0</v>
      </c>
      <c r="J116" s="10">
        <v>358044</v>
      </c>
      <c r="K116" s="11">
        <f t="shared" si="7"/>
        <v>1</v>
      </c>
      <c r="L116" s="12">
        <f t="shared" si="7"/>
        <v>0</v>
      </c>
      <c r="M116" s="12">
        <f t="shared" si="7"/>
        <v>0</v>
      </c>
      <c r="N116" s="12">
        <f t="shared" si="7"/>
        <v>0</v>
      </c>
      <c r="O116" s="12">
        <f t="shared" si="7"/>
        <v>0</v>
      </c>
      <c r="P116" s="12">
        <f t="shared" si="7"/>
        <v>0</v>
      </c>
    </row>
    <row r="117" spans="1:16" ht="15" customHeight="1" x14ac:dyDescent="0.2">
      <c r="A117" s="13" t="s">
        <v>149</v>
      </c>
      <c r="B117" s="14" t="s">
        <v>207</v>
      </c>
      <c r="C117" s="15" t="s">
        <v>150</v>
      </c>
      <c r="D117" s="16">
        <v>220949</v>
      </c>
      <c r="E117" s="16">
        <v>13215</v>
      </c>
      <c r="F117" s="16">
        <v>102354</v>
      </c>
      <c r="G117" s="16">
        <v>143907</v>
      </c>
      <c r="H117" s="16">
        <v>0</v>
      </c>
      <c r="I117" s="16">
        <v>0</v>
      </c>
      <c r="J117" s="17">
        <v>480425</v>
      </c>
      <c r="K117" s="18">
        <f t="shared" si="7"/>
        <v>0.45990321069886037</v>
      </c>
      <c r="L117" s="19">
        <f t="shared" si="7"/>
        <v>2.7506894936774731E-2</v>
      </c>
      <c r="M117" s="19">
        <f t="shared" si="7"/>
        <v>0.2130488629858979</v>
      </c>
      <c r="N117" s="19">
        <f t="shared" si="7"/>
        <v>0.29954103137846699</v>
      </c>
      <c r="O117" s="19">
        <f t="shared" si="7"/>
        <v>0</v>
      </c>
      <c r="P117" s="19">
        <f t="shared" si="7"/>
        <v>0</v>
      </c>
    </row>
    <row r="118" spans="1:16" ht="15" customHeight="1" x14ac:dyDescent="0.2">
      <c r="A118" s="13" t="s">
        <v>151</v>
      </c>
      <c r="B118" s="14" t="s">
        <v>207</v>
      </c>
      <c r="C118" s="39" t="s">
        <v>152</v>
      </c>
      <c r="D118" s="16">
        <v>174006</v>
      </c>
      <c r="E118" s="16">
        <v>0</v>
      </c>
      <c r="F118" s="16">
        <v>0</v>
      </c>
      <c r="G118" s="16">
        <v>155104</v>
      </c>
      <c r="H118" s="16">
        <v>0</v>
      </c>
      <c r="I118" s="16">
        <v>0</v>
      </c>
      <c r="J118" s="17">
        <v>329110</v>
      </c>
      <c r="K118" s="18">
        <f t="shared" si="7"/>
        <v>0.52871684239312089</v>
      </c>
      <c r="L118" s="19">
        <f t="shared" si="7"/>
        <v>0</v>
      </c>
      <c r="M118" s="19">
        <f t="shared" si="7"/>
        <v>0</v>
      </c>
      <c r="N118" s="19">
        <f t="shared" si="7"/>
        <v>0.47128315760687917</v>
      </c>
      <c r="O118" s="19">
        <f t="shared" si="7"/>
        <v>0</v>
      </c>
      <c r="P118" s="19">
        <f t="shared" si="7"/>
        <v>0</v>
      </c>
    </row>
    <row r="119" spans="1:16" ht="15" customHeight="1" x14ac:dyDescent="0.2">
      <c r="A119" s="13" t="s">
        <v>153</v>
      </c>
      <c r="B119" s="14" t="s">
        <v>207</v>
      </c>
      <c r="C119" s="15" t="s">
        <v>154</v>
      </c>
      <c r="D119" s="16">
        <v>522966</v>
      </c>
      <c r="E119" s="16">
        <v>0</v>
      </c>
      <c r="F119" s="16">
        <v>0</v>
      </c>
      <c r="G119" s="16">
        <v>13283</v>
      </c>
      <c r="H119" s="16">
        <v>0</v>
      </c>
      <c r="I119" s="16">
        <v>0</v>
      </c>
      <c r="J119" s="17">
        <v>536249</v>
      </c>
      <c r="K119" s="18">
        <f t="shared" si="7"/>
        <v>0.97522979063830417</v>
      </c>
      <c r="L119" s="19">
        <f t="shared" si="7"/>
        <v>0</v>
      </c>
      <c r="M119" s="19">
        <f t="shared" si="7"/>
        <v>0</v>
      </c>
      <c r="N119" s="19">
        <f t="shared" si="7"/>
        <v>2.4770209361695779E-2</v>
      </c>
      <c r="O119" s="19">
        <f t="shared" si="7"/>
        <v>0</v>
      </c>
      <c r="P119" s="19">
        <f t="shared" si="7"/>
        <v>0</v>
      </c>
    </row>
    <row r="120" spans="1:16" ht="15" customHeight="1" x14ac:dyDescent="0.2">
      <c r="A120" s="20" t="s">
        <v>155</v>
      </c>
      <c r="B120" s="21" t="s">
        <v>207</v>
      </c>
      <c r="C120" s="37" t="s">
        <v>156</v>
      </c>
      <c r="D120" s="23">
        <v>288543</v>
      </c>
      <c r="E120" s="23">
        <v>0</v>
      </c>
      <c r="F120" s="23">
        <v>0</v>
      </c>
      <c r="G120" s="23">
        <v>7844</v>
      </c>
      <c r="H120" s="23">
        <v>0</v>
      </c>
      <c r="I120" s="23">
        <v>0</v>
      </c>
      <c r="J120" s="24">
        <v>296387</v>
      </c>
      <c r="K120" s="25">
        <f t="shared" si="7"/>
        <v>0.97353460172004846</v>
      </c>
      <c r="L120" s="26">
        <f t="shared" si="7"/>
        <v>0</v>
      </c>
      <c r="M120" s="26">
        <f t="shared" si="7"/>
        <v>0</v>
      </c>
      <c r="N120" s="26">
        <f t="shared" si="7"/>
        <v>2.6465398279951549E-2</v>
      </c>
      <c r="O120" s="26">
        <f t="shared" si="7"/>
        <v>0</v>
      </c>
      <c r="P120" s="26">
        <f t="shared" si="7"/>
        <v>0</v>
      </c>
    </row>
    <row r="121" spans="1:16" ht="15" customHeight="1" x14ac:dyDescent="0.2">
      <c r="A121" s="13" t="s">
        <v>157</v>
      </c>
      <c r="B121" s="14" t="s">
        <v>207</v>
      </c>
      <c r="C121" s="15" t="s">
        <v>158</v>
      </c>
      <c r="D121" s="16">
        <v>1513100</v>
      </c>
      <c r="E121" s="16">
        <v>20000</v>
      </c>
      <c r="F121" s="16">
        <v>0</v>
      </c>
      <c r="G121" s="16">
        <v>32442</v>
      </c>
      <c r="H121" s="16">
        <v>0</v>
      </c>
      <c r="I121" s="16">
        <v>0</v>
      </c>
      <c r="J121" s="17">
        <v>1565542</v>
      </c>
      <c r="K121" s="18">
        <f t="shared" si="7"/>
        <v>0.96650233593222024</v>
      </c>
      <c r="L121" s="19">
        <f t="shared" si="7"/>
        <v>1.2775128358102178E-2</v>
      </c>
      <c r="M121" s="19">
        <f t="shared" si="7"/>
        <v>0</v>
      </c>
      <c r="N121" s="19">
        <f t="shared" si="7"/>
        <v>2.0722535709677543E-2</v>
      </c>
      <c r="O121" s="19">
        <f t="shared" si="7"/>
        <v>0</v>
      </c>
      <c r="P121" s="19">
        <f t="shared" si="7"/>
        <v>0</v>
      </c>
    </row>
    <row r="122" spans="1:16" ht="15" customHeight="1" thickBot="1" x14ac:dyDescent="0.25">
      <c r="A122" s="27"/>
      <c r="B122" s="28"/>
      <c r="C122" s="29" t="s">
        <v>159</v>
      </c>
      <c r="D122" s="30">
        <f t="shared" ref="D122:J122" si="8">SUM(D81:D121)</f>
        <v>14387399</v>
      </c>
      <c r="E122" s="30">
        <f t="shared" si="8"/>
        <v>130812</v>
      </c>
      <c r="F122" s="30">
        <f t="shared" si="8"/>
        <v>582398</v>
      </c>
      <c r="G122" s="30">
        <f t="shared" si="8"/>
        <v>2101200</v>
      </c>
      <c r="H122" s="30">
        <f t="shared" si="8"/>
        <v>0</v>
      </c>
      <c r="I122" s="30">
        <f t="shared" si="8"/>
        <v>0</v>
      </c>
      <c r="J122" s="31">
        <f t="shared" si="8"/>
        <v>17201809</v>
      </c>
      <c r="K122" s="32">
        <f t="shared" si="7"/>
        <v>0.83638871934922654</v>
      </c>
      <c r="L122" s="33">
        <f t="shared" si="7"/>
        <v>7.6045490331859865E-3</v>
      </c>
      <c r="M122" s="33">
        <f t="shared" si="7"/>
        <v>3.3856787969218816E-2</v>
      </c>
      <c r="N122" s="33">
        <f t="shared" si="7"/>
        <v>0.12214994364836861</v>
      </c>
      <c r="O122" s="33">
        <f t="shared" si="7"/>
        <v>0</v>
      </c>
      <c r="P122" s="33">
        <f t="shared" si="7"/>
        <v>0</v>
      </c>
    </row>
    <row r="123" spans="1:16" ht="8.25" customHeight="1" thickTop="1" x14ac:dyDescent="0.2">
      <c r="A123" s="34"/>
      <c r="B123" s="35"/>
      <c r="C123" s="35"/>
      <c r="D123" s="35"/>
      <c r="E123" s="35"/>
      <c r="F123" s="35"/>
      <c r="G123" s="35"/>
      <c r="H123" s="35"/>
      <c r="I123" s="35"/>
      <c r="J123" s="36"/>
      <c r="K123" s="35"/>
      <c r="L123" s="35"/>
      <c r="M123" s="35"/>
      <c r="N123" s="35"/>
      <c r="O123" s="36"/>
      <c r="P123" s="36"/>
    </row>
    <row r="124" spans="1:16" ht="15" customHeight="1" x14ac:dyDescent="0.2">
      <c r="A124" s="6" t="s">
        <v>160</v>
      </c>
      <c r="B124" s="7" t="s">
        <v>207</v>
      </c>
      <c r="C124" s="8" t="s">
        <v>161</v>
      </c>
      <c r="D124" s="9">
        <v>1165066</v>
      </c>
      <c r="E124" s="9">
        <v>0</v>
      </c>
      <c r="F124" s="9">
        <v>24576</v>
      </c>
      <c r="G124" s="9">
        <v>0</v>
      </c>
      <c r="H124" s="9">
        <v>0</v>
      </c>
      <c r="I124" s="9">
        <v>0</v>
      </c>
      <c r="J124" s="10">
        <v>1189642</v>
      </c>
      <c r="K124" s="11">
        <f t="shared" ref="K124:P139" si="9">IFERROR(D124/$J124,0)</f>
        <v>0.97934168430502622</v>
      </c>
      <c r="L124" s="12">
        <f t="shared" si="9"/>
        <v>0</v>
      </c>
      <c r="M124" s="12">
        <f t="shared" si="9"/>
        <v>2.0658315694973783E-2</v>
      </c>
      <c r="N124" s="12">
        <f t="shared" si="9"/>
        <v>0</v>
      </c>
      <c r="O124" s="12">
        <f t="shared" si="9"/>
        <v>0</v>
      </c>
      <c r="P124" s="12">
        <f t="shared" si="9"/>
        <v>0</v>
      </c>
    </row>
    <row r="125" spans="1:16" ht="15" customHeight="1" x14ac:dyDescent="0.2">
      <c r="A125" s="13" t="s">
        <v>162</v>
      </c>
      <c r="B125" s="14" t="s">
        <v>207</v>
      </c>
      <c r="C125" s="39" t="s">
        <v>163</v>
      </c>
      <c r="D125" s="16">
        <v>1518894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7">
        <v>1518894</v>
      </c>
      <c r="K125" s="18">
        <f t="shared" si="9"/>
        <v>1</v>
      </c>
      <c r="L125" s="19">
        <f t="shared" si="9"/>
        <v>0</v>
      </c>
      <c r="M125" s="19">
        <f t="shared" si="9"/>
        <v>0</v>
      </c>
      <c r="N125" s="19">
        <f t="shared" si="9"/>
        <v>0</v>
      </c>
      <c r="O125" s="19">
        <f t="shared" si="9"/>
        <v>0</v>
      </c>
      <c r="P125" s="19">
        <f t="shared" si="9"/>
        <v>0</v>
      </c>
    </row>
    <row r="126" spans="1:16" ht="15" customHeight="1" x14ac:dyDescent="0.2">
      <c r="A126" s="13" t="s">
        <v>164</v>
      </c>
      <c r="B126" s="14" t="s">
        <v>207</v>
      </c>
      <c r="C126" s="15" t="s">
        <v>165</v>
      </c>
      <c r="D126" s="16">
        <v>614331</v>
      </c>
      <c r="E126" s="16">
        <v>8775</v>
      </c>
      <c r="F126" s="16">
        <v>55468</v>
      </c>
      <c r="G126" s="16">
        <v>11497</v>
      </c>
      <c r="H126" s="16">
        <v>0</v>
      </c>
      <c r="I126" s="16">
        <v>0</v>
      </c>
      <c r="J126" s="17">
        <v>690071</v>
      </c>
      <c r="K126" s="18">
        <f t="shared" si="9"/>
        <v>0.89024317787589968</v>
      </c>
      <c r="L126" s="19">
        <f t="shared" si="9"/>
        <v>1.2716082837852917E-2</v>
      </c>
      <c r="M126" s="19">
        <f t="shared" si="9"/>
        <v>8.0380134797723712E-2</v>
      </c>
      <c r="N126" s="19">
        <f t="shared" si="9"/>
        <v>1.6660604488523644E-2</v>
      </c>
      <c r="O126" s="19">
        <f t="shared" si="9"/>
        <v>0</v>
      </c>
      <c r="P126" s="19">
        <f t="shared" si="9"/>
        <v>0</v>
      </c>
    </row>
    <row r="127" spans="1:16" ht="15" customHeight="1" x14ac:dyDescent="0.2">
      <c r="A127" s="13" t="s">
        <v>166</v>
      </c>
      <c r="B127" s="14" t="s">
        <v>207</v>
      </c>
      <c r="C127" s="15" t="s">
        <v>167</v>
      </c>
      <c r="D127" s="16">
        <v>768805</v>
      </c>
      <c r="E127" s="16">
        <v>1295</v>
      </c>
      <c r="F127" s="16">
        <v>4976</v>
      </c>
      <c r="G127" s="16">
        <v>348929</v>
      </c>
      <c r="H127" s="16">
        <v>0</v>
      </c>
      <c r="I127" s="16">
        <v>0</v>
      </c>
      <c r="J127" s="17">
        <v>1124005</v>
      </c>
      <c r="K127" s="18">
        <f t="shared" si="9"/>
        <v>0.68398717087557437</v>
      </c>
      <c r="L127" s="19">
        <f t="shared" si="9"/>
        <v>1.1521301061828016E-3</v>
      </c>
      <c r="M127" s="19">
        <f t="shared" si="9"/>
        <v>4.4270265701665031E-3</v>
      </c>
      <c r="N127" s="19">
        <f t="shared" si="9"/>
        <v>0.31043367244807629</v>
      </c>
      <c r="O127" s="19">
        <f t="shared" si="9"/>
        <v>0</v>
      </c>
      <c r="P127" s="19">
        <f t="shared" si="9"/>
        <v>0</v>
      </c>
    </row>
    <row r="128" spans="1:16" ht="15" customHeight="1" x14ac:dyDescent="0.2">
      <c r="A128" s="20" t="s">
        <v>168</v>
      </c>
      <c r="B128" s="21" t="s">
        <v>207</v>
      </c>
      <c r="C128" s="37" t="s">
        <v>169</v>
      </c>
      <c r="D128" s="23">
        <v>1044511</v>
      </c>
      <c r="E128" s="23">
        <v>0</v>
      </c>
      <c r="F128" s="23">
        <v>0</v>
      </c>
      <c r="G128" s="23">
        <v>270272</v>
      </c>
      <c r="H128" s="23">
        <v>0</v>
      </c>
      <c r="I128" s="23">
        <v>0</v>
      </c>
      <c r="J128" s="24">
        <v>1314783</v>
      </c>
      <c r="K128" s="25">
        <f t="shared" si="9"/>
        <v>0.79443604001572887</v>
      </c>
      <c r="L128" s="26">
        <f t="shared" si="9"/>
        <v>0</v>
      </c>
      <c r="M128" s="26">
        <f t="shared" si="9"/>
        <v>0</v>
      </c>
      <c r="N128" s="26">
        <f t="shared" si="9"/>
        <v>0.20556395998427116</v>
      </c>
      <c r="O128" s="26">
        <f t="shared" si="9"/>
        <v>0</v>
      </c>
      <c r="P128" s="26">
        <f t="shared" si="9"/>
        <v>0</v>
      </c>
    </row>
    <row r="129" spans="1:17" ht="15" customHeight="1" x14ac:dyDescent="0.2">
      <c r="A129" s="6" t="s">
        <v>170</v>
      </c>
      <c r="B129" s="7" t="s">
        <v>207</v>
      </c>
      <c r="C129" s="8" t="s">
        <v>171</v>
      </c>
      <c r="D129" s="9">
        <v>581270</v>
      </c>
      <c r="E129" s="9">
        <v>0</v>
      </c>
      <c r="F129" s="9">
        <v>30128</v>
      </c>
      <c r="G129" s="9">
        <v>373899</v>
      </c>
      <c r="H129" s="9">
        <v>0</v>
      </c>
      <c r="I129" s="9">
        <v>0</v>
      </c>
      <c r="J129" s="10">
        <v>985297</v>
      </c>
      <c r="K129" s="11">
        <f t="shared" si="9"/>
        <v>0.58994394583562115</v>
      </c>
      <c r="L129" s="12">
        <f t="shared" si="9"/>
        <v>0</v>
      </c>
      <c r="M129" s="12">
        <f t="shared" si="9"/>
        <v>3.0577582190953592E-2</v>
      </c>
      <c r="N129" s="12">
        <f t="shared" si="9"/>
        <v>0.37947847197342527</v>
      </c>
      <c r="O129" s="12">
        <f t="shared" si="9"/>
        <v>0</v>
      </c>
      <c r="P129" s="12">
        <f t="shared" si="9"/>
        <v>0</v>
      </c>
    </row>
    <row r="130" spans="1:17" ht="15" customHeight="1" x14ac:dyDescent="0.2">
      <c r="A130" s="13" t="s">
        <v>172</v>
      </c>
      <c r="B130" s="14" t="s">
        <v>207</v>
      </c>
      <c r="C130" s="39" t="s">
        <v>173</v>
      </c>
      <c r="D130" s="16">
        <v>208752</v>
      </c>
      <c r="E130" s="16">
        <v>0</v>
      </c>
      <c r="F130" s="16">
        <v>0</v>
      </c>
      <c r="G130" s="16">
        <v>291436</v>
      </c>
      <c r="H130" s="16">
        <v>0</v>
      </c>
      <c r="I130" s="16">
        <v>0</v>
      </c>
      <c r="J130" s="17">
        <v>500188</v>
      </c>
      <c r="K130" s="18">
        <f t="shared" si="9"/>
        <v>0.41734707749886041</v>
      </c>
      <c r="L130" s="19">
        <f t="shared" si="9"/>
        <v>0</v>
      </c>
      <c r="M130" s="19">
        <f t="shared" si="9"/>
        <v>0</v>
      </c>
      <c r="N130" s="19">
        <f t="shared" si="9"/>
        <v>0.58265292250113954</v>
      </c>
      <c r="O130" s="19">
        <f t="shared" si="9"/>
        <v>0</v>
      </c>
      <c r="P130" s="19">
        <f t="shared" si="9"/>
        <v>0</v>
      </c>
    </row>
    <row r="131" spans="1:17" ht="15" customHeight="1" x14ac:dyDescent="0.2">
      <c r="A131" s="13" t="s">
        <v>174</v>
      </c>
      <c r="B131" s="14" t="s">
        <v>207</v>
      </c>
      <c r="C131" s="15" t="s">
        <v>175</v>
      </c>
      <c r="D131" s="16">
        <v>422573</v>
      </c>
      <c r="E131" s="16">
        <v>0</v>
      </c>
      <c r="F131" s="16">
        <v>28154</v>
      </c>
      <c r="G131" s="16">
        <v>3017</v>
      </c>
      <c r="H131" s="16">
        <v>0</v>
      </c>
      <c r="I131" s="16">
        <v>0</v>
      </c>
      <c r="J131" s="17">
        <v>453744</v>
      </c>
      <c r="K131" s="18">
        <f t="shared" si="9"/>
        <v>0.93130267287280932</v>
      </c>
      <c r="L131" s="19">
        <f t="shared" si="9"/>
        <v>0</v>
      </c>
      <c r="M131" s="19">
        <f t="shared" si="9"/>
        <v>6.2048203392221161E-2</v>
      </c>
      <c r="N131" s="19">
        <f t="shared" si="9"/>
        <v>6.6491237349694983E-3</v>
      </c>
      <c r="O131" s="19">
        <f t="shared" si="9"/>
        <v>0</v>
      </c>
      <c r="P131" s="19">
        <f t="shared" si="9"/>
        <v>0</v>
      </c>
    </row>
    <row r="132" spans="1:17" ht="15" customHeight="1" x14ac:dyDescent="0.2">
      <c r="A132" s="13" t="s">
        <v>176</v>
      </c>
      <c r="B132" s="14" t="s">
        <v>207</v>
      </c>
      <c r="C132" s="15" t="s">
        <v>177</v>
      </c>
      <c r="D132" s="16">
        <v>834443</v>
      </c>
      <c r="E132" s="16">
        <v>3838</v>
      </c>
      <c r="F132" s="16">
        <v>5000</v>
      </c>
      <c r="G132" s="16">
        <v>539254</v>
      </c>
      <c r="H132" s="16">
        <v>0</v>
      </c>
      <c r="I132" s="16">
        <v>0</v>
      </c>
      <c r="J132" s="17">
        <v>1382535</v>
      </c>
      <c r="K132" s="18">
        <f t="shared" si="9"/>
        <v>0.60356012686839755</v>
      </c>
      <c r="L132" s="19">
        <f t="shared" si="9"/>
        <v>2.7760599189170618E-3</v>
      </c>
      <c r="M132" s="19">
        <f t="shared" si="9"/>
        <v>3.6165449699284286E-3</v>
      </c>
      <c r="N132" s="19">
        <f t="shared" si="9"/>
        <v>0.39004726824275698</v>
      </c>
      <c r="O132" s="19">
        <f t="shared" si="9"/>
        <v>0</v>
      </c>
      <c r="P132" s="19">
        <f t="shared" si="9"/>
        <v>0</v>
      </c>
    </row>
    <row r="133" spans="1:17" ht="15" customHeight="1" x14ac:dyDescent="0.2">
      <c r="A133" s="20" t="s">
        <v>178</v>
      </c>
      <c r="B133" s="21" t="s">
        <v>207</v>
      </c>
      <c r="C133" s="37" t="s">
        <v>179</v>
      </c>
      <c r="D133" s="23">
        <v>1548254</v>
      </c>
      <c r="E133" s="23">
        <v>0</v>
      </c>
      <c r="F133" s="23">
        <v>16601</v>
      </c>
      <c r="G133" s="23">
        <v>657870</v>
      </c>
      <c r="H133" s="23">
        <v>0</v>
      </c>
      <c r="I133" s="23">
        <v>0</v>
      </c>
      <c r="J133" s="24">
        <v>2222725</v>
      </c>
      <c r="K133" s="25">
        <f t="shared" si="9"/>
        <v>0.69655670404570968</v>
      </c>
      <c r="L133" s="26">
        <f t="shared" si="9"/>
        <v>0</v>
      </c>
      <c r="M133" s="26">
        <f t="shared" si="9"/>
        <v>7.4687601930063319E-3</v>
      </c>
      <c r="N133" s="26">
        <f t="shared" si="9"/>
        <v>0.29597453576128402</v>
      </c>
      <c r="O133" s="26">
        <f t="shared" si="9"/>
        <v>0</v>
      </c>
      <c r="P133" s="26">
        <f t="shared" si="9"/>
        <v>0</v>
      </c>
    </row>
    <row r="134" spans="1:17" ht="15" customHeight="1" x14ac:dyDescent="0.2">
      <c r="A134" s="6" t="s">
        <v>180</v>
      </c>
      <c r="B134" s="7" t="s">
        <v>207</v>
      </c>
      <c r="C134" s="8" t="s">
        <v>181</v>
      </c>
      <c r="D134" s="9">
        <v>571265</v>
      </c>
      <c r="E134" s="9">
        <v>5246</v>
      </c>
      <c r="F134" s="9">
        <v>45838</v>
      </c>
      <c r="G134" s="9">
        <v>261021</v>
      </c>
      <c r="H134" s="9">
        <v>0</v>
      </c>
      <c r="I134" s="9">
        <v>0</v>
      </c>
      <c r="J134" s="10">
        <v>883370</v>
      </c>
      <c r="K134" s="11">
        <f t="shared" si="9"/>
        <v>0.64668825067638702</v>
      </c>
      <c r="L134" s="12">
        <f t="shared" si="9"/>
        <v>5.9386214157148192E-3</v>
      </c>
      <c r="M134" s="12">
        <f t="shared" si="9"/>
        <v>5.188992155042621E-2</v>
      </c>
      <c r="N134" s="12">
        <f t="shared" si="9"/>
        <v>0.29548320635747194</v>
      </c>
      <c r="O134" s="12">
        <f t="shared" si="9"/>
        <v>0</v>
      </c>
      <c r="P134" s="12">
        <f t="shared" si="9"/>
        <v>0</v>
      </c>
    </row>
    <row r="135" spans="1:17" ht="15" customHeight="1" x14ac:dyDescent="0.2">
      <c r="A135" s="13" t="s">
        <v>182</v>
      </c>
      <c r="B135" s="14" t="s">
        <v>207</v>
      </c>
      <c r="C135" s="39" t="s">
        <v>183</v>
      </c>
      <c r="D135" s="16">
        <v>927389</v>
      </c>
      <c r="E135" s="16">
        <v>12300</v>
      </c>
      <c r="F135" s="16">
        <v>11438</v>
      </c>
      <c r="G135" s="16">
        <v>989470</v>
      </c>
      <c r="H135" s="16">
        <v>0</v>
      </c>
      <c r="I135" s="16">
        <v>0</v>
      </c>
      <c r="J135" s="17">
        <v>1940597</v>
      </c>
      <c r="K135" s="18">
        <f t="shared" si="9"/>
        <v>0.4778885054444586</v>
      </c>
      <c r="L135" s="19">
        <f t="shared" si="9"/>
        <v>6.3382557017247782E-3</v>
      </c>
      <c r="M135" s="19">
        <f t="shared" si="9"/>
        <v>5.8940624972624407E-3</v>
      </c>
      <c r="N135" s="19">
        <f t="shared" si="9"/>
        <v>0.50987917635655422</v>
      </c>
      <c r="O135" s="19">
        <f t="shared" si="9"/>
        <v>0</v>
      </c>
      <c r="P135" s="19">
        <f t="shared" si="9"/>
        <v>0</v>
      </c>
    </row>
    <row r="136" spans="1:17" ht="15" customHeight="1" x14ac:dyDescent="0.2">
      <c r="A136" s="13" t="s">
        <v>184</v>
      </c>
      <c r="B136" s="14" t="s">
        <v>207</v>
      </c>
      <c r="C136" s="15" t="s">
        <v>185</v>
      </c>
      <c r="D136" s="16">
        <v>281436</v>
      </c>
      <c r="E136" s="16">
        <v>0</v>
      </c>
      <c r="F136" s="16">
        <v>19540</v>
      </c>
      <c r="G136" s="16">
        <v>0</v>
      </c>
      <c r="H136" s="16">
        <v>0</v>
      </c>
      <c r="I136" s="16">
        <v>0</v>
      </c>
      <c r="J136" s="17">
        <v>300976</v>
      </c>
      <c r="K136" s="18">
        <f t="shared" si="9"/>
        <v>0.93507787996385094</v>
      </c>
      <c r="L136" s="19">
        <f t="shared" si="9"/>
        <v>0</v>
      </c>
      <c r="M136" s="19">
        <f t="shared" si="9"/>
        <v>6.4922120036149056E-2</v>
      </c>
      <c r="N136" s="19">
        <f t="shared" si="9"/>
        <v>0</v>
      </c>
      <c r="O136" s="19">
        <f t="shared" si="9"/>
        <v>0</v>
      </c>
      <c r="P136" s="19">
        <f t="shared" si="9"/>
        <v>0</v>
      </c>
    </row>
    <row r="137" spans="1:17" ht="15" customHeight="1" x14ac:dyDescent="0.2">
      <c r="A137" s="13" t="s">
        <v>186</v>
      </c>
      <c r="B137" s="14" t="s">
        <v>207</v>
      </c>
      <c r="C137" s="15" t="s">
        <v>187</v>
      </c>
      <c r="D137" s="16">
        <v>152389</v>
      </c>
      <c r="E137" s="16">
        <v>0</v>
      </c>
      <c r="F137" s="16">
        <v>0</v>
      </c>
      <c r="G137" s="16">
        <v>205456</v>
      </c>
      <c r="H137" s="16">
        <v>0</v>
      </c>
      <c r="I137" s="16">
        <v>0</v>
      </c>
      <c r="J137" s="17">
        <v>357845</v>
      </c>
      <c r="K137" s="18">
        <f t="shared" si="9"/>
        <v>0.42585197501711636</v>
      </c>
      <c r="L137" s="19">
        <f t="shared" si="9"/>
        <v>0</v>
      </c>
      <c r="M137" s="19">
        <f t="shared" si="9"/>
        <v>0</v>
      </c>
      <c r="N137" s="19">
        <f t="shared" si="9"/>
        <v>0.57414802498288364</v>
      </c>
      <c r="O137" s="19">
        <f t="shared" si="9"/>
        <v>0</v>
      </c>
      <c r="P137" s="19">
        <f t="shared" si="9"/>
        <v>0</v>
      </c>
    </row>
    <row r="138" spans="1:17" ht="15" customHeight="1" x14ac:dyDescent="0.2">
      <c r="A138" s="20" t="s">
        <v>188</v>
      </c>
      <c r="B138" s="21" t="s">
        <v>207</v>
      </c>
      <c r="C138" s="37" t="s">
        <v>189</v>
      </c>
      <c r="D138" s="23">
        <v>721619</v>
      </c>
      <c r="E138" s="23">
        <v>1050</v>
      </c>
      <c r="F138" s="23">
        <v>33109</v>
      </c>
      <c r="G138" s="23">
        <v>232831</v>
      </c>
      <c r="H138" s="23">
        <v>0</v>
      </c>
      <c r="I138" s="23">
        <v>0</v>
      </c>
      <c r="J138" s="24">
        <v>988609</v>
      </c>
      <c r="K138" s="25">
        <f t="shared" si="9"/>
        <v>0.72993367448607083</v>
      </c>
      <c r="L138" s="26">
        <f t="shared" si="9"/>
        <v>1.0620983624466296E-3</v>
      </c>
      <c r="M138" s="26">
        <f t="shared" si="9"/>
        <v>3.3490490173567103E-2</v>
      </c>
      <c r="N138" s="26">
        <f t="shared" si="9"/>
        <v>0.23551373697791544</v>
      </c>
      <c r="O138" s="26">
        <f t="shared" si="9"/>
        <v>0</v>
      </c>
      <c r="P138" s="26">
        <f t="shared" si="9"/>
        <v>0</v>
      </c>
    </row>
    <row r="139" spans="1:17" ht="15" customHeight="1" x14ac:dyDescent="0.2">
      <c r="A139" s="6" t="s">
        <v>190</v>
      </c>
      <c r="B139" s="7" t="s">
        <v>207</v>
      </c>
      <c r="C139" s="8" t="s">
        <v>191</v>
      </c>
      <c r="D139" s="9">
        <v>587314</v>
      </c>
      <c r="E139" s="9">
        <v>429</v>
      </c>
      <c r="F139" s="9">
        <v>2100</v>
      </c>
      <c r="G139" s="9">
        <v>18353</v>
      </c>
      <c r="H139" s="9">
        <v>0</v>
      </c>
      <c r="I139" s="9">
        <v>0</v>
      </c>
      <c r="J139" s="10">
        <v>608196</v>
      </c>
      <c r="K139" s="11">
        <f t="shared" si="9"/>
        <v>0.96566567356575839</v>
      </c>
      <c r="L139" s="12">
        <f t="shared" si="9"/>
        <v>7.0536471795276526E-4</v>
      </c>
      <c r="M139" s="12">
        <f t="shared" si="9"/>
        <v>3.4528342836848648E-3</v>
      </c>
      <c r="N139" s="12">
        <f t="shared" si="9"/>
        <v>3.0176127432603964E-2</v>
      </c>
      <c r="O139" s="12">
        <f t="shared" si="9"/>
        <v>0</v>
      </c>
      <c r="P139" s="12">
        <f t="shared" si="9"/>
        <v>0</v>
      </c>
    </row>
    <row r="140" spans="1:17" ht="15" customHeight="1" x14ac:dyDescent="0.2">
      <c r="A140" s="13" t="s">
        <v>192</v>
      </c>
      <c r="B140" s="14" t="s">
        <v>207</v>
      </c>
      <c r="C140" s="39" t="s">
        <v>193</v>
      </c>
      <c r="D140" s="16">
        <v>482998</v>
      </c>
      <c r="E140" s="16">
        <v>2000</v>
      </c>
      <c r="F140" s="16">
        <v>3500</v>
      </c>
      <c r="G140" s="16">
        <v>28763</v>
      </c>
      <c r="H140" s="16">
        <v>0</v>
      </c>
      <c r="I140" s="16">
        <v>0</v>
      </c>
      <c r="J140" s="17">
        <v>517261</v>
      </c>
      <c r="K140" s="18">
        <f t="shared" ref="K140:P146" si="10">IFERROR(D140/$J140,0)</f>
        <v>0.93376071267696581</v>
      </c>
      <c r="L140" s="19">
        <f t="shared" si="10"/>
        <v>3.8665199966747927E-3</v>
      </c>
      <c r="M140" s="19">
        <f t="shared" si="10"/>
        <v>6.7664099941808871E-3</v>
      </c>
      <c r="N140" s="19">
        <f t="shared" si="10"/>
        <v>5.560635733217853E-2</v>
      </c>
      <c r="O140" s="19">
        <f t="shared" si="10"/>
        <v>0</v>
      </c>
      <c r="P140" s="19">
        <f t="shared" si="10"/>
        <v>0</v>
      </c>
    </row>
    <row r="141" spans="1:17" ht="15" customHeight="1" x14ac:dyDescent="0.2">
      <c r="A141" s="13" t="s">
        <v>194</v>
      </c>
      <c r="B141" s="14" t="s">
        <v>207</v>
      </c>
      <c r="C141" s="15" t="s">
        <v>195</v>
      </c>
      <c r="D141" s="16">
        <v>620256</v>
      </c>
      <c r="E141" s="16">
        <v>0</v>
      </c>
      <c r="F141" s="16">
        <v>5000</v>
      </c>
      <c r="G141" s="16">
        <v>674083</v>
      </c>
      <c r="H141" s="16">
        <v>0</v>
      </c>
      <c r="I141" s="16">
        <v>0</v>
      </c>
      <c r="J141" s="17">
        <v>1299339</v>
      </c>
      <c r="K141" s="18">
        <f t="shared" si="10"/>
        <v>0.47736272058331197</v>
      </c>
      <c r="L141" s="19">
        <f t="shared" si="10"/>
        <v>0</v>
      </c>
      <c r="M141" s="19">
        <f t="shared" si="10"/>
        <v>3.8481104623196874E-3</v>
      </c>
      <c r="N141" s="19">
        <f t="shared" si="10"/>
        <v>0.51878916895436833</v>
      </c>
      <c r="O141" s="19">
        <f t="shared" si="10"/>
        <v>0</v>
      </c>
      <c r="P141" s="19">
        <f t="shared" si="10"/>
        <v>0</v>
      </c>
    </row>
    <row r="142" spans="1:17" ht="15" customHeight="1" x14ac:dyDescent="0.2">
      <c r="A142" s="13" t="s">
        <v>196</v>
      </c>
      <c r="B142" s="14" t="s">
        <v>207</v>
      </c>
      <c r="C142" s="15" t="s">
        <v>197</v>
      </c>
      <c r="D142" s="16">
        <v>29320</v>
      </c>
      <c r="E142" s="16">
        <v>0</v>
      </c>
      <c r="F142" s="16">
        <v>9243</v>
      </c>
      <c r="G142" s="16">
        <v>98527</v>
      </c>
      <c r="H142" s="16">
        <v>0</v>
      </c>
      <c r="I142" s="16">
        <v>0</v>
      </c>
      <c r="J142" s="17">
        <v>137090</v>
      </c>
      <c r="K142" s="18">
        <f t="shared" si="10"/>
        <v>0.21387409730833759</v>
      </c>
      <c r="L142" s="19">
        <f t="shared" si="10"/>
        <v>0</v>
      </c>
      <c r="M142" s="19">
        <f t="shared" si="10"/>
        <v>6.7422860894303008E-2</v>
      </c>
      <c r="N142" s="19">
        <f t="shared" si="10"/>
        <v>0.71870304179735944</v>
      </c>
      <c r="O142" s="19">
        <f t="shared" si="10"/>
        <v>0</v>
      </c>
      <c r="P142" s="19">
        <f t="shared" si="10"/>
        <v>0</v>
      </c>
    </row>
    <row r="143" spans="1:17" ht="15" customHeight="1" x14ac:dyDescent="0.2">
      <c r="A143" s="20" t="s">
        <v>198</v>
      </c>
      <c r="B143" s="21" t="s">
        <v>207</v>
      </c>
      <c r="C143" s="37" t="s">
        <v>199</v>
      </c>
      <c r="D143" s="23">
        <v>131124</v>
      </c>
      <c r="E143" s="23">
        <v>0</v>
      </c>
      <c r="F143" s="23">
        <v>0</v>
      </c>
      <c r="G143" s="23">
        <v>234488</v>
      </c>
      <c r="H143" s="23">
        <v>0</v>
      </c>
      <c r="I143" s="23">
        <v>0</v>
      </c>
      <c r="J143" s="24">
        <v>365612</v>
      </c>
      <c r="K143" s="25">
        <f t="shared" si="10"/>
        <v>0.35864249532291065</v>
      </c>
      <c r="L143" s="26">
        <f t="shared" si="10"/>
        <v>0</v>
      </c>
      <c r="M143" s="26">
        <f t="shared" si="10"/>
        <v>0</v>
      </c>
      <c r="N143" s="26">
        <f t="shared" si="10"/>
        <v>0.64135750467708941</v>
      </c>
      <c r="O143" s="26">
        <f t="shared" si="10"/>
        <v>0</v>
      </c>
      <c r="P143" s="26">
        <f t="shared" si="10"/>
        <v>0</v>
      </c>
    </row>
    <row r="144" spans="1:17" ht="15" customHeight="1" x14ac:dyDescent="0.2">
      <c r="A144" s="13" t="s">
        <v>200</v>
      </c>
      <c r="B144" s="14" t="s">
        <v>207</v>
      </c>
      <c r="C144" s="15" t="s">
        <v>201</v>
      </c>
      <c r="D144" s="16">
        <v>148996</v>
      </c>
      <c r="E144" s="16">
        <v>0</v>
      </c>
      <c r="F144" s="16">
        <v>0</v>
      </c>
      <c r="G144" s="16">
        <v>319617</v>
      </c>
      <c r="H144" s="16">
        <v>0</v>
      </c>
      <c r="I144" s="16">
        <v>0</v>
      </c>
      <c r="J144" s="17">
        <v>468613</v>
      </c>
      <c r="K144" s="18">
        <f t="shared" si="10"/>
        <v>0.31795105982975291</v>
      </c>
      <c r="L144" s="19">
        <f t="shared" si="10"/>
        <v>0</v>
      </c>
      <c r="M144" s="19">
        <f t="shared" si="10"/>
        <v>0</v>
      </c>
      <c r="N144" s="19">
        <f t="shared" si="10"/>
        <v>0.68204894017024709</v>
      </c>
      <c r="O144" s="19">
        <f t="shared" si="10"/>
        <v>0</v>
      </c>
      <c r="P144" s="19">
        <f t="shared" si="10"/>
        <v>0</v>
      </c>
      <c r="Q144" s="2"/>
    </row>
    <row r="145" spans="1:17" ht="15" customHeight="1" x14ac:dyDescent="0.2">
      <c r="A145" s="20" t="s">
        <v>202</v>
      </c>
      <c r="B145" s="21" t="s">
        <v>207</v>
      </c>
      <c r="C145" s="37" t="s">
        <v>203</v>
      </c>
      <c r="D145" s="23">
        <v>293073</v>
      </c>
      <c r="E145" s="23">
        <v>0</v>
      </c>
      <c r="F145" s="23">
        <v>8703</v>
      </c>
      <c r="G145" s="23">
        <v>642617</v>
      </c>
      <c r="H145" s="23">
        <v>0</v>
      </c>
      <c r="I145" s="23">
        <v>0</v>
      </c>
      <c r="J145" s="24">
        <v>944393</v>
      </c>
      <c r="K145" s="25">
        <f t="shared" si="10"/>
        <v>0.31032949206527366</v>
      </c>
      <c r="L145" s="26">
        <f t="shared" si="10"/>
        <v>0</v>
      </c>
      <c r="M145" s="26">
        <f t="shared" si="10"/>
        <v>9.2154431470796577E-3</v>
      </c>
      <c r="N145" s="26">
        <f t="shared" si="10"/>
        <v>0.68045506478764661</v>
      </c>
      <c r="O145" s="26">
        <f t="shared" si="10"/>
        <v>0</v>
      </c>
      <c r="P145" s="26">
        <f t="shared" si="10"/>
        <v>0</v>
      </c>
      <c r="Q145" s="2"/>
    </row>
    <row r="146" spans="1:17" ht="15" customHeight="1" thickBot="1" x14ac:dyDescent="0.25">
      <c r="A146" s="27"/>
      <c r="B146" s="28"/>
      <c r="C146" s="29" t="s">
        <v>204</v>
      </c>
      <c r="D146" s="30">
        <f>SUM(D124:D145)</f>
        <v>13654078</v>
      </c>
      <c r="E146" s="30">
        <f t="shared" ref="E146:I146" si="11">SUM(E124:E145)</f>
        <v>34933</v>
      </c>
      <c r="F146" s="30">
        <f t="shared" si="11"/>
        <v>303374</v>
      </c>
      <c r="G146" s="30">
        <f t="shared" si="11"/>
        <v>6201400</v>
      </c>
      <c r="H146" s="30">
        <f t="shared" si="11"/>
        <v>0</v>
      </c>
      <c r="I146" s="30">
        <f t="shared" si="11"/>
        <v>0</v>
      </c>
      <c r="J146" s="31">
        <f>SUM(J124:J145)</f>
        <v>20193785</v>
      </c>
      <c r="K146" s="32">
        <f t="shared" si="10"/>
        <v>0.67615248949119744</v>
      </c>
      <c r="L146" s="33">
        <f t="shared" si="10"/>
        <v>1.7298886761446654E-3</v>
      </c>
      <c r="M146" s="33">
        <f t="shared" si="10"/>
        <v>1.5023137069152712E-2</v>
      </c>
      <c r="N146" s="33">
        <f t="shared" si="10"/>
        <v>0.3070944847635052</v>
      </c>
      <c r="O146" s="33">
        <f t="shared" si="10"/>
        <v>0</v>
      </c>
      <c r="P146" s="33">
        <f t="shared" si="10"/>
        <v>0</v>
      </c>
    </row>
    <row r="147" spans="1:17" ht="8.25" customHeight="1" thickTop="1" x14ac:dyDescent="0.2">
      <c r="A147" s="34"/>
      <c r="B147" s="35"/>
      <c r="C147" s="35"/>
      <c r="D147" s="35"/>
      <c r="E147" s="35"/>
      <c r="F147" s="35"/>
      <c r="G147" s="35"/>
      <c r="H147" s="35"/>
      <c r="I147" s="35"/>
      <c r="J147" s="36"/>
      <c r="K147" s="35"/>
      <c r="L147" s="35"/>
      <c r="M147" s="35"/>
      <c r="N147" s="35"/>
      <c r="O147" s="36"/>
      <c r="P147" s="36"/>
    </row>
    <row r="148" spans="1:17" ht="15" customHeight="1" thickBot="1" x14ac:dyDescent="0.25">
      <c r="A148" s="27"/>
      <c r="B148" s="28"/>
      <c r="C148" s="29" t="s">
        <v>205</v>
      </c>
      <c r="D148" s="30">
        <f t="shared" ref="D148:J148" si="12">SUM(D74,D79,D122,D146)</f>
        <v>246378377</v>
      </c>
      <c r="E148" s="30">
        <f t="shared" si="12"/>
        <v>17772071</v>
      </c>
      <c r="F148" s="30">
        <f t="shared" si="12"/>
        <v>21868020</v>
      </c>
      <c r="G148" s="30">
        <f t="shared" si="12"/>
        <v>35322105</v>
      </c>
      <c r="H148" s="30">
        <f t="shared" si="12"/>
        <v>11288</v>
      </c>
      <c r="I148" s="30">
        <f t="shared" si="12"/>
        <v>2028857</v>
      </c>
      <c r="J148" s="31">
        <f t="shared" si="12"/>
        <v>323380718</v>
      </c>
      <c r="K148" s="32">
        <f>IFERROR(D148/$J148,0)</f>
        <v>0.76188332601821984</v>
      </c>
      <c r="L148" s="33">
        <f>IFERROR(E148/$J148,0)</f>
        <v>5.4957114047844993E-2</v>
      </c>
      <c r="M148" s="33">
        <f t="shared" ref="M148:P148" si="13">IFERROR(F148/$J148,0)</f>
        <v>6.7623141340171056E-2</v>
      </c>
      <c r="N148" s="33">
        <f t="shared" si="13"/>
        <v>0.10922761634786153</v>
      </c>
      <c r="O148" s="33">
        <f t="shared" si="13"/>
        <v>3.4906224680965674E-5</v>
      </c>
      <c r="P148" s="33">
        <f t="shared" si="13"/>
        <v>6.2738960212216487E-3</v>
      </c>
    </row>
    <row r="149" spans="1:17" s="40" customFormat="1" ht="15" customHeight="1" thickTop="1" x14ac:dyDescent="0.2">
      <c r="A149" s="40" t="s">
        <v>206</v>
      </c>
    </row>
    <row r="155" spans="1:17" x14ac:dyDescent="0.2">
      <c r="C155" s="41"/>
    </row>
  </sheetData>
  <mergeCells count="3">
    <mergeCell ref="D1:J1"/>
    <mergeCell ref="K1:P1"/>
    <mergeCell ref="A3:C3"/>
  </mergeCells>
  <printOptions horizontalCentered="1"/>
  <pageMargins left="0.35" right="0.35" top="0.75" bottom="0.75" header="0.43" footer="0.5"/>
  <pageSetup paperSize="5" scale="70" fitToWidth="14" fitToHeight="2" orientation="portrait" r:id="rId1"/>
  <headerFooter alignWithMargins="0"/>
  <rowBreaks count="1" manualBreakCount="1">
    <brk id="75" max="15" man="1"/>
  </rowBreaks>
  <colBreaks count="1" manualBreakCount="1">
    <brk id="10" max="20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Bourgeois</dc:creator>
  <cp:lastModifiedBy>Denise Bourgeois</cp:lastModifiedBy>
  <dcterms:created xsi:type="dcterms:W3CDTF">2019-07-03T19:22:37Z</dcterms:created>
  <dcterms:modified xsi:type="dcterms:W3CDTF">2019-07-03T19:37:17Z</dcterms:modified>
</cp:coreProperties>
</file>