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mf\EFS\MFPAdm\MFP Accountability_Resource Allocation_70% Instr\2017-18 AFR Data for Resource Alloc_70% Instr\FY2017-18 Resource Allocation\Web Versions\"/>
    </mc:Choice>
  </mc:AlternateContent>
  <bookViews>
    <workbookView xWindow="0" yWindow="0" windowWidth="24000" windowHeight="13800"/>
  </bookViews>
  <sheets>
    <sheet name="Sheet1" sheetId="1" r:id="rId1"/>
  </sheets>
  <definedNames>
    <definedName name="_xlnm.Print_Area" localSheetId="0">Sheet1!$A$1:$P$149</definedName>
    <definedName name="_xlnm.Print_Titles" localSheetId="0">Sheet1!$A:$C,Sheet1!$1:$3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45" i="1" l="1"/>
  <c r="N144" i="1"/>
  <c r="M144" i="1"/>
  <c r="L144" i="1"/>
  <c r="M143" i="1"/>
  <c r="O142" i="1"/>
  <c r="M142" i="1"/>
  <c r="L142" i="1"/>
  <c r="K142" i="1"/>
  <c r="M141" i="1"/>
  <c r="M140" i="1"/>
  <c r="M139" i="1"/>
  <c r="P138" i="1"/>
  <c r="M138" i="1"/>
  <c r="M137" i="1"/>
  <c r="P136" i="1"/>
  <c r="M136" i="1"/>
  <c r="P134" i="1"/>
  <c r="O134" i="1"/>
  <c r="M134" i="1"/>
  <c r="L134" i="1"/>
  <c r="K134" i="1"/>
  <c r="M133" i="1"/>
  <c r="P132" i="1"/>
  <c r="O132" i="1"/>
  <c r="M132" i="1"/>
  <c r="L132" i="1"/>
  <c r="M131" i="1"/>
  <c r="M130" i="1"/>
  <c r="L130" i="1"/>
  <c r="M129" i="1"/>
  <c r="P128" i="1"/>
  <c r="M128" i="1"/>
  <c r="N127" i="1"/>
  <c r="M127" i="1"/>
  <c r="P126" i="1"/>
  <c r="M126" i="1"/>
  <c r="M125" i="1"/>
  <c r="M121" i="1"/>
  <c r="M120" i="1"/>
  <c r="M119" i="1"/>
  <c r="M118" i="1"/>
  <c r="M117" i="1"/>
  <c r="M116" i="1"/>
  <c r="M115" i="1"/>
  <c r="P114" i="1"/>
  <c r="N114" i="1"/>
  <c r="M114" i="1"/>
  <c r="L114" i="1"/>
  <c r="M113" i="1"/>
  <c r="K113" i="1"/>
  <c r="M112" i="1"/>
  <c r="K112" i="1"/>
  <c r="M111" i="1"/>
  <c r="M110" i="1"/>
  <c r="N109" i="1"/>
  <c r="M109" i="1"/>
  <c r="M108" i="1"/>
  <c r="M107" i="1"/>
  <c r="K107" i="1"/>
  <c r="P106" i="1"/>
  <c r="O106" i="1"/>
  <c r="M106" i="1"/>
  <c r="L106" i="1"/>
  <c r="M105" i="1"/>
  <c r="M104" i="1"/>
  <c r="L104" i="1"/>
  <c r="M103" i="1"/>
  <c r="P102" i="1"/>
  <c r="O102" i="1"/>
  <c r="M102" i="1"/>
  <c r="L102" i="1"/>
  <c r="K102" i="1"/>
  <c r="P101" i="1"/>
  <c r="N101" i="1"/>
  <c r="M101" i="1"/>
  <c r="L101" i="1"/>
  <c r="O100" i="1"/>
  <c r="M100" i="1"/>
  <c r="M99" i="1"/>
  <c r="M98" i="1"/>
  <c r="M97" i="1"/>
  <c r="M96" i="1"/>
  <c r="M95" i="1"/>
  <c r="M94" i="1"/>
  <c r="M93" i="1"/>
  <c r="M92" i="1"/>
  <c r="M91" i="1"/>
  <c r="M90" i="1"/>
  <c r="M89" i="1"/>
  <c r="M88" i="1"/>
  <c r="P87" i="1"/>
  <c r="M87" i="1"/>
  <c r="M86" i="1"/>
  <c r="P85" i="1"/>
  <c r="N85" i="1"/>
  <c r="M85" i="1"/>
  <c r="L85" i="1"/>
  <c r="M84" i="1"/>
  <c r="M83" i="1"/>
  <c r="L83" i="1"/>
  <c r="M82" i="1"/>
  <c r="M81" i="1"/>
  <c r="K81" i="1"/>
  <c r="M77" i="1"/>
  <c r="P77" i="1"/>
  <c r="L77" i="1"/>
  <c r="I79" i="1"/>
  <c r="E79" i="1"/>
  <c r="M72" i="1"/>
  <c r="L72" i="1"/>
  <c r="P71" i="1"/>
  <c r="O71" i="1"/>
  <c r="M71" i="1"/>
  <c r="L71" i="1"/>
  <c r="M70" i="1"/>
  <c r="K70" i="1"/>
  <c r="M69" i="1"/>
  <c r="L68" i="1"/>
  <c r="M68" i="1"/>
  <c r="K68" i="1"/>
  <c r="M67" i="1"/>
  <c r="L67" i="1"/>
  <c r="P66" i="1"/>
  <c r="N66" i="1"/>
  <c r="M66" i="1"/>
  <c r="L66" i="1"/>
  <c r="K66" i="1"/>
  <c r="M65" i="1"/>
  <c r="M64" i="1"/>
  <c r="K64" i="1"/>
  <c r="P63" i="1"/>
  <c r="M63" i="1"/>
  <c r="L63" i="1"/>
  <c r="M62" i="1"/>
  <c r="K62" i="1"/>
  <c r="P61" i="1"/>
  <c r="M61" i="1"/>
  <c r="L61" i="1"/>
  <c r="O60" i="1"/>
  <c r="M60" i="1"/>
  <c r="K60" i="1"/>
  <c r="P59" i="1"/>
  <c r="M59" i="1"/>
  <c r="L59" i="1"/>
  <c r="M58" i="1"/>
  <c r="K58" i="1"/>
  <c r="M57" i="1"/>
  <c r="M56" i="1"/>
  <c r="M55" i="1"/>
  <c r="M54" i="1"/>
  <c r="M53" i="1"/>
  <c r="P53" i="1"/>
  <c r="O53" i="1"/>
  <c r="L53" i="1"/>
  <c r="O52" i="1"/>
  <c r="M52" i="1"/>
  <c r="P51" i="1"/>
  <c r="O51" i="1"/>
  <c r="M51" i="1"/>
  <c r="L51" i="1"/>
  <c r="O50" i="1"/>
  <c r="M50" i="1"/>
  <c r="M49" i="1"/>
  <c r="O48" i="1"/>
  <c r="M48" i="1"/>
  <c r="K48" i="1"/>
  <c r="P47" i="1"/>
  <c r="M47" i="1"/>
  <c r="L47" i="1"/>
  <c r="O46" i="1"/>
  <c r="M46" i="1"/>
  <c r="K46" i="1"/>
  <c r="P45" i="1"/>
  <c r="M45" i="1"/>
  <c r="L45" i="1"/>
  <c r="O44" i="1"/>
  <c r="M44" i="1"/>
  <c r="K44" i="1"/>
  <c r="P43" i="1"/>
  <c r="M43" i="1"/>
  <c r="L43" i="1"/>
  <c r="M42" i="1"/>
  <c r="K42" i="1"/>
  <c r="M41" i="1"/>
  <c r="M40" i="1"/>
  <c r="M39" i="1"/>
  <c r="M37" i="1"/>
  <c r="M36" i="1"/>
  <c r="M34" i="1"/>
  <c r="M33" i="1"/>
  <c r="M32" i="1"/>
  <c r="M31" i="1"/>
  <c r="M30" i="1"/>
  <c r="M29" i="1"/>
  <c r="P28" i="1"/>
  <c r="M28" i="1"/>
  <c r="L27" i="1"/>
  <c r="M27" i="1"/>
  <c r="P26" i="1"/>
  <c r="N26" i="1"/>
  <c r="M26" i="1"/>
  <c r="L26" i="1"/>
  <c r="K26" i="1"/>
  <c r="M25" i="1"/>
  <c r="L25" i="1"/>
  <c r="M24" i="1"/>
  <c r="N23" i="1"/>
  <c r="M23" i="1"/>
  <c r="L23" i="1"/>
  <c r="K23" i="1"/>
  <c r="M22" i="1"/>
  <c r="L22" i="1"/>
  <c r="O21" i="1"/>
  <c r="N21" i="1"/>
  <c r="M21" i="1"/>
  <c r="L21" i="1"/>
  <c r="K21" i="1"/>
  <c r="P20" i="1"/>
  <c r="O20" i="1"/>
  <c r="N20" i="1"/>
  <c r="M20" i="1"/>
  <c r="L20" i="1"/>
  <c r="O19" i="1"/>
  <c r="M19" i="1"/>
  <c r="P18" i="1"/>
  <c r="O18" i="1"/>
  <c r="N18" i="1"/>
  <c r="M18" i="1"/>
  <c r="L18" i="1"/>
  <c r="P17" i="1"/>
  <c r="O17" i="1"/>
  <c r="M17" i="1"/>
  <c r="L17" i="1"/>
  <c r="K17" i="1"/>
  <c r="M16" i="1"/>
  <c r="P15" i="1"/>
  <c r="O15" i="1"/>
  <c r="M15" i="1"/>
  <c r="L15" i="1"/>
  <c r="K15" i="1"/>
  <c r="P14" i="1"/>
  <c r="M14" i="1"/>
  <c r="L14" i="1"/>
  <c r="M13" i="1"/>
  <c r="K13" i="1"/>
  <c r="M12" i="1"/>
  <c r="M11" i="1"/>
  <c r="M10" i="1"/>
  <c r="M9" i="1"/>
  <c r="K9" i="1"/>
  <c r="M8" i="1"/>
  <c r="O7" i="1"/>
  <c r="M7" i="1"/>
  <c r="K7" i="1"/>
  <c r="M6" i="1"/>
  <c r="O5" i="1"/>
  <c r="M5" i="1"/>
  <c r="K5" i="1"/>
  <c r="O4" i="1"/>
  <c r="M4" i="1"/>
  <c r="D74" i="1"/>
  <c r="L5" i="1" l="1"/>
  <c r="P5" i="1"/>
  <c r="L6" i="1"/>
  <c r="P6" i="1"/>
  <c r="L7" i="1"/>
  <c r="L9" i="1"/>
  <c r="L10" i="1"/>
  <c r="N29" i="1"/>
  <c r="N34" i="1"/>
  <c r="K40" i="1"/>
  <c r="N41" i="1"/>
  <c r="O62" i="1"/>
  <c r="O64" i="1"/>
  <c r="O66" i="1"/>
  <c r="O67" i="1"/>
  <c r="O68" i="1"/>
  <c r="N70" i="1"/>
  <c r="K83" i="1"/>
  <c r="O83" i="1"/>
  <c r="K85" i="1"/>
  <c r="O85" i="1"/>
  <c r="L91" i="1"/>
  <c r="P94" i="1"/>
  <c r="L96" i="1"/>
  <c r="N99" i="1"/>
  <c r="N117" i="1"/>
  <c r="N120" i="1"/>
  <c r="O144" i="1"/>
  <c r="O29" i="1"/>
  <c r="O34" i="1"/>
  <c r="K36" i="1"/>
  <c r="O37" i="1"/>
  <c r="K54" i="1"/>
  <c r="O70" i="1"/>
  <c r="O88" i="1"/>
  <c r="K89" i="1"/>
  <c r="O89" i="1"/>
  <c r="N102" i="1"/>
  <c r="N106" i="1"/>
  <c r="K120" i="1"/>
  <c r="O120" i="1"/>
  <c r="K121" i="1"/>
  <c r="K124" i="1"/>
  <c r="N131" i="1"/>
  <c r="P140" i="1"/>
  <c r="P142" i="1"/>
  <c r="P144" i="1"/>
  <c r="M35" i="1"/>
  <c r="N7" i="1"/>
  <c r="N10" i="1"/>
  <c r="K11" i="1"/>
  <c r="L28" i="1"/>
  <c r="L29" i="1"/>
  <c r="P29" i="1"/>
  <c r="L33" i="1"/>
  <c r="P33" i="1"/>
  <c r="L37" i="1"/>
  <c r="P37" i="1"/>
  <c r="L39" i="1"/>
  <c r="K56" i="1"/>
  <c r="N57" i="1"/>
  <c r="N59" i="1"/>
  <c r="P68" i="1"/>
  <c r="L87" i="1"/>
  <c r="L89" i="1"/>
  <c r="P89" i="1"/>
  <c r="L120" i="1"/>
  <c r="P120" i="1"/>
  <c r="O9" i="1"/>
  <c r="O10" i="1"/>
  <c r="N12" i="1"/>
  <c r="N13" i="1"/>
  <c r="P21" i="1"/>
  <c r="O23" i="1"/>
  <c r="O26" i="1"/>
  <c r="N27" i="1"/>
  <c r="N28" i="1"/>
  <c r="O38" i="1"/>
  <c r="O39" i="1"/>
  <c r="N42" i="1"/>
  <c r="N43" i="1"/>
  <c r="N45" i="1"/>
  <c r="N47" i="1"/>
  <c r="N49" i="1"/>
  <c r="K50" i="1"/>
  <c r="O54" i="1"/>
  <c r="O55" i="1"/>
  <c r="N58" i="1"/>
  <c r="N61" i="1"/>
  <c r="N63" i="1"/>
  <c r="P67" i="1"/>
  <c r="O69" i="1"/>
  <c r="O81" i="1"/>
  <c r="P83" i="1"/>
  <c r="O86" i="1"/>
  <c r="O90" i="1"/>
  <c r="N93" i="1"/>
  <c r="N112" i="1"/>
  <c r="K115" i="1"/>
  <c r="I146" i="1"/>
  <c r="O126" i="1"/>
  <c r="P130" i="1"/>
  <c r="O136" i="1"/>
  <c r="N139" i="1"/>
  <c r="P7" i="1"/>
  <c r="P9" i="1"/>
  <c r="O11" i="1"/>
  <c r="O12" i="1"/>
  <c r="O13" i="1"/>
  <c r="K19" i="1"/>
  <c r="P22" i="1"/>
  <c r="P23" i="1"/>
  <c r="K28" i="1"/>
  <c r="O28" i="1"/>
  <c r="N30" i="1"/>
  <c r="O32" i="1"/>
  <c r="N33" i="1"/>
  <c r="N35" i="1"/>
  <c r="P39" i="1"/>
  <c r="O40" i="1"/>
  <c r="O41" i="1"/>
  <c r="O42" i="1"/>
  <c r="K52" i="1"/>
  <c r="L55" i="1"/>
  <c r="P55" i="1"/>
  <c r="O56" i="1"/>
  <c r="O57" i="1"/>
  <c r="O58" i="1"/>
  <c r="L70" i="1"/>
  <c r="P70" i="1"/>
  <c r="P72" i="1"/>
  <c r="L78" i="1"/>
  <c r="P78" i="1"/>
  <c r="L81" i="1"/>
  <c r="P81" i="1"/>
  <c r="L86" i="1"/>
  <c r="P86" i="1"/>
  <c r="K87" i="1"/>
  <c r="O87" i="1"/>
  <c r="N89" i="1"/>
  <c r="L90" i="1"/>
  <c r="P90" i="1"/>
  <c r="K91" i="1"/>
  <c r="O91" i="1"/>
  <c r="O92" i="1"/>
  <c r="K97" i="1"/>
  <c r="O98" i="1"/>
  <c r="O103" i="1"/>
  <c r="O104" i="1"/>
  <c r="K110" i="1"/>
  <c r="O110" i="1"/>
  <c r="O111" i="1"/>
  <c r="O112" i="1"/>
  <c r="L126" i="1"/>
  <c r="O128" i="1"/>
  <c r="L136" i="1"/>
  <c r="K138" i="1"/>
  <c r="O140" i="1"/>
  <c r="N4" i="1"/>
  <c r="N5" i="1"/>
  <c r="L12" i="1"/>
  <c r="P12" i="1"/>
  <c r="L13" i="1"/>
  <c r="P13" i="1"/>
  <c r="K38" i="1"/>
  <c r="L41" i="1"/>
  <c r="P41" i="1"/>
  <c r="L57" i="1"/>
  <c r="P57" i="1"/>
  <c r="G79" i="1"/>
  <c r="L82" i="1"/>
  <c r="L98" i="1"/>
  <c r="P104" i="1"/>
  <c r="L112" i="1"/>
  <c r="P112" i="1"/>
  <c r="L128" i="1"/>
  <c r="L138" i="1"/>
  <c r="L140" i="1"/>
  <c r="M38" i="1"/>
  <c r="K104" i="1"/>
  <c r="N8" i="1"/>
  <c r="N11" i="1"/>
  <c r="N16" i="1"/>
  <c r="N19" i="1"/>
  <c r="N24" i="1"/>
  <c r="P25" i="1"/>
  <c r="K32" i="1"/>
  <c r="L35" i="1"/>
  <c r="N38" i="1"/>
  <c r="N40" i="1"/>
  <c r="N52" i="1"/>
  <c r="N54" i="1"/>
  <c r="N56" i="1"/>
  <c r="N135" i="1"/>
  <c r="N143" i="1"/>
  <c r="M135" i="1"/>
  <c r="E74" i="1"/>
  <c r="N6" i="1"/>
  <c r="O8" i="1"/>
  <c r="N9" i="1"/>
  <c r="P10" i="1"/>
  <c r="N14" i="1"/>
  <c r="O16" i="1"/>
  <c r="N17" i="1"/>
  <c r="N22" i="1"/>
  <c r="O24" i="1"/>
  <c r="O27" i="1"/>
  <c r="K30" i="1"/>
  <c r="O35" i="1"/>
  <c r="O36" i="1"/>
  <c r="O49" i="1"/>
  <c r="N50" i="1"/>
  <c r="O65" i="1"/>
  <c r="K94" i="1"/>
  <c r="O94" i="1"/>
  <c r="P96" i="1"/>
  <c r="K118" i="1"/>
  <c r="O118" i="1"/>
  <c r="E146" i="1"/>
  <c r="L125" i="1"/>
  <c r="I74" i="1"/>
  <c r="O6" i="1"/>
  <c r="L8" i="1"/>
  <c r="P8" i="1"/>
  <c r="L11" i="1"/>
  <c r="P11" i="1"/>
  <c r="O14" i="1"/>
  <c r="N15" i="1"/>
  <c r="L16" i="1"/>
  <c r="P16" i="1"/>
  <c r="L19" i="1"/>
  <c r="P19" i="1"/>
  <c r="O22" i="1"/>
  <c r="L24" i="1"/>
  <c r="P24" i="1"/>
  <c r="P27" i="1"/>
  <c r="L31" i="1"/>
  <c r="O33" i="1"/>
  <c r="P35" i="1"/>
  <c r="N36" i="1"/>
  <c r="N37" i="1"/>
  <c r="N39" i="1"/>
  <c r="O43" i="1"/>
  <c r="N44" i="1"/>
  <c r="O45" i="1"/>
  <c r="N46" i="1"/>
  <c r="O47" i="1"/>
  <c r="N48" i="1"/>
  <c r="L49" i="1"/>
  <c r="P49" i="1"/>
  <c r="N51" i="1"/>
  <c r="N53" i="1"/>
  <c r="N55" i="1"/>
  <c r="O59" i="1"/>
  <c r="N60" i="1"/>
  <c r="O61" i="1"/>
  <c r="N62" i="1"/>
  <c r="O63" i="1"/>
  <c r="N64" i="1"/>
  <c r="K72" i="1"/>
  <c r="O72" i="1"/>
  <c r="P91" i="1"/>
  <c r="K96" i="1"/>
  <c r="N103" i="1"/>
  <c r="O119" i="1"/>
  <c r="K130" i="1"/>
  <c r="O130" i="1"/>
  <c r="O138" i="1"/>
  <c r="L69" i="1"/>
  <c r="P69" i="1"/>
  <c r="N72" i="1"/>
  <c r="O82" i="1"/>
  <c r="N83" i="1"/>
  <c r="L88" i="1"/>
  <c r="P88" i="1"/>
  <c r="N91" i="1"/>
  <c r="N92" i="1"/>
  <c r="L93" i="1"/>
  <c r="P93" i="1"/>
  <c r="N94" i="1"/>
  <c r="N96" i="1"/>
  <c r="N97" i="1"/>
  <c r="P98" i="1"/>
  <c r="L100" i="1"/>
  <c r="P100" i="1"/>
  <c r="L107" i="1"/>
  <c r="P107" i="1"/>
  <c r="N108" i="1"/>
  <c r="L109" i="1"/>
  <c r="P109" i="1"/>
  <c r="N110" i="1"/>
  <c r="O114" i="1"/>
  <c r="L115" i="1"/>
  <c r="P115" i="1"/>
  <c r="N116" i="1"/>
  <c r="L117" i="1"/>
  <c r="P117" i="1"/>
  <c r="N118" i="1"/>
  <c r="H146" i="1"/>
  <c r="P124" i="1"/>
  <c r="P125" i="1"/>
  <c r="N130" i="1"/>
  <c r="N134" i="1"/>
  <c r="N138" i="1"/>
  <c r="N142" i="1"/>
  <c r="N76" i="1"/>
  <c r="P82" i="1"/>
  <c r="O84" i="1"/>
  <c r="K92" i="1"/>
  <c r="O96" i="1"/>
  <c r="K108" i="1"/>
  <c r="O108" i="1"/>
  <c r="K116" i="1"/>
  <c r="O116" i="1"/>
  <c r="O127" i="1"/>
  <c r="O131" i="1"/>
  <c r="O135" i="1"/>
  <c r="O139" i="1"/>
  <c r="O143" i="1"/>
  <c r="L65" i="1"/>
  <c r="P65" i="1"/>
  <c r="N68" i="1"/>
  <c r="N77" i="1"/>
  <c r="L84" i="1"/>
  <c r="P84" i="1"/>
  <c r="N87" i="1"/>
  <c r="L92" i="1"/>
  <c r="P92" i="1"/>
  <c r="N98" i="1"/>
  <c r="P99" i="1"/>
  <c r="N100" i="1"/>
  <c r="N104" i="1"/>
  <c r="N107" i="1"/>
  <c r="L108" i="1"/>
  <c r="P108" i="1"/>
  <c r="P110" i="1"/>
  <c r="N113" i="1"/>
  <c r="N115" i="1"/>
  <c r="L116" i="1"/>
  <c r="P116" i="1"/>
  <c r="P118" i="1"/>
  <c r="N121" i="1"/>
  <c r="L124" i="1"/>
  <c r="N126" i="1"/>
  <c r="L127" i="1"/>
  <c r="P127" i="1"/>
  <c r="N128" i="1"/>
  <c r="L131" i="1"/>
  <c r="P131" i="1"/>
  <c r="N132" i="1"/>
  <c r="L135" i="1"/>
  <c r="P135" i="1"/>
  <c r="N136" i="1"/>
  <c r="L139" i="1"/>
  <c r="P139" i="1"/>
  <c r="N140" i="1"/>
  <c r="L143" i="1"/>
  <c r="P143" i="1"/>
  <c r="K27" i="1"/>
  <c r="K35" i="1"/>
  <c r="K100" i="1"/>
  <c r="N141" i="1"/>
  <c r="F74" i="1"/>
  <c r="J74" i="1"/>
  <c r="L74" i="1" s="1"/>
  <c r="K25" i="1"/>
  <c r="O25" i="1"/>
  <c r="P30" i="1"/>
  <c r="N32" i="1"/>
  <c r="P34" i="1"/>
  <c r="L34" i="1"/>
  <c r="M78" i="1"/>
  <c r="O78" i="1"/>
  <c r="K78" i="1"/>
  <c r="K95" i="1"/>
  <c r="E122" i="1"/>
  <c r="P31" i="1"/>
  <c r="H74" i="1"/>
  <c r="G122" i="1"/>
  <c r="N81" i="1"/>
  <c r="O105" i="1"/>
  <c r="K105" i="1"/>
  <c r="G74" i="1"/>
  <c r="K4" i="1"/>
  <c r="K6" i="1"/>
  <c r="K8" i="1"/>
  <c r="K10" i="1"/>
  <c r="K12" i="1"/>
  <c r="K14" i="1"/>
  <c r="K16" i="1"/>
  <c r="K18" i="1"/>
  <c r="K20" i="1"/>
  <c r="K22" i="1"/>
  <c r="K24" i="1"/>
  <c r="N25" i="1"/>
  <c r="L30" i="1"/>
  <c r="K31" i="1"/>
  <c r="O31" i="1"/>
  <c r="K33" i="1"/>
  <c r="K34" i="1"/>
  <c r="L76" i="1"/>
  <c r="P76" i="1"/>
  <c r="N78" i="1"/>
  <c r="N95" i="1"/>
  <c r="O95" i="1"/>
  <c r="K126" i="1"/>
  <c r="O30" i="1"/>
  <c r="L4" i="1"/>
  <c r="P4" i="1"/>
  <c r="K29" i="1"/>
  <c r="N31" i="1"/>
  <c r="P32" i="1"/>
  <c r="L32" i="1"/>
  <c r="P36" i="1"/>
  <c r="L36" i="1"/>
  <c r="M76" i="1"/>
  <c r="F79" i="1"/>
  <c r="M79" i="1" s="1"/>
  <c r="J79" i="1"/>
  <c r="N79" i="1" s="1"/>
  <c r="O76" i="1"/>
  <c r="K76" i="1"/>
  <c r="D79" i="1"/>
  <c r="K79" i="1" s="1"/>
  <c r="K77" i="1"/>
  <c r="H79" i="1"/>
  <c r="O77" i="1"/>
  <c r="J122" i="1"/>
  <c r="K98" i="1"/>
  <c r="N133" i="1"/>
  <c r="L38" i="1"/>
  <c r="P38" i="1"/>
  <c r="L40" i="1"/>
  <c r="P40" i="1"/>
  <c r="L42" i="1"/>
  <c r="P42" i="1"/>
  <c r="L44" i="1"/>
  <c r="P44" i="1"/>
  <c r="L46" i="1"/>
  <c r="P46" i="1"/>
  <c r="L48" i="1"/>
  <c r="P48" i="1"/>
  <c r="L50" i="1"/>
  <c r="P50" i="1"/>
  <c r="L52" i="1"/>
  <c r="P52" i="1"/>
  <c r="L54" i="1"/>
  <c r="P54" i="1"/>
  <c r="L56" i="1"/>
  <c r="P56" i="1"/>
  <c r="L58" i="1"/>
  <c r="P58" i="1"/>
  <c r="L60" i="1"/>
  <c r="P60" i="1"/>
  <c r="L62" i="1"/>
  <c r="P62" i="1"/>
  <c r="L64" i="1"/>
  <c r="P64" i="1"/>
  <c r="N65" i="1"/>
  <c r="N67" i="1"/>
  <c r="N69" i="1"/>
  <c r="N71" i="1"/>
  <c r="D122" i="1"/>
  <c r="H122" i="1"/>
  <c r="O122" i="1" s="1"/>
  <c r="N82" i="1"/>
  <c r="N84" i="1"/>
  <c r="N86" i="1"/>
  <c r="N88" i="1"/>
  <c r="N90" i="1"/>
  <c r="O93" i="1"/>
  <c r="L99" i="1"/>
  <c r="N105" i="1"/>
  <c r="K106" i="1"/>
  <c r="K114" i="1"/>
  <c r="K128" i="1"/>
  <c r="K136" i="1"/>
  <c r="K144" i="1"/>
  <c r="K37" i="1"/>
  <c r="K39" i="1"/>
  <c r="K41" i="1"/>
  <c r="K43" i="1"/>
  <c r="K45" i="1"/>
  <c r="K47" i="1"/>
  <c r="K49" i="1"/>
  <c r="K51" i="1"/>
  <c r="K53" i="1"/>
  <c r="K55" i="1"/>
  <c r="K57" i="1"/>
  <c r="K59" i="1"/>
  <c r="K61" i="1"/>
  <c r="K63" i="1"/>
  <c r="K65" i="1"/>
  <c r="K67" i="1"/>
  <c r="K69" i="1"/>
  <c r="K71" i="1"/>
  <c r="I122" i="1"/>
  <c r="P122" i="1" s="1"/>
  <c r="K82" i="1"/>
  <c r="K84" i="1"/>
  <c r="K86" i="1"/>
  <c r="K88" i="1"/>
  <c r="K90" i="1"/>
  <c r="K93" i="1"/>
  <c r="L94" i="1"/>
  <c r="L97" i="1"/>
  <c r="P97" i="1"/>
  <c r="O99" i="1"/>
  <c r="K99" i="1"/>
  <c r="L103" i="1"/>
  <c r="P103" i="1"/>
  <c r="N129" i="1"/>
  <c r="N137" i="1"/>
  <c r="N145" i="1"/>
  <c r="F122" i="1"/>
  <c r="L95" i="1"/>
  <c r="P95" i="1"/>
  <c r="O97" i="1"/>
  <c r="K103" i="1"/>
  <c r="N111" i="1"/>
  <c r="K111" i="1"/>
  <c r="N119" i="1"/>
  <c r="K119" i="1"/>
  <c r="G146" i="1"/>
  <c r="N124" i="1"/>
  <c r="K127" i="1"/>
  <c r="K132" i="1"/>
  <c r="K140" i="1"/>
  <c r="O101" i="1"/>
  <c r="O109" i="1"/>
  <c r="O117" i="1"/>
  <c r="K125" i="1"/>
  <c r="O125" i="1"/>
  <c r="D146" i="1"/>
  <c r="K101" i="1"/>
  <c r="L105" i="1"/>
  <c r="P105" i="1"/>
  <c r="O107" i="1"/>
  <c r="K109" i="1"/>
  <c r="L110" i="1"/>
  <c r="L113" i="1"/>
  <c r="P113" i="1"/>
  <c r="O115" i="1"/>
  <c r="K117" i="1"/>
  <c r="L118" i="1"/>
  <c r="L121" i="1"/>
  <c r="P121" i="1"/>
  <c r="N125" i="1"/>
  <c r="O129" i="1"/>
  <c r="O133" i="1"/>
  <c r="O137" i="1"/>
  <c r="O141" i="1"/>
  <c r="O145" i="1"/>
  <c r="L111" i="1"/>
  <c r="P111" i="1"/>
  <c r="O113" i="1"/>
  <c r="L119" i="1"/>
  <c r="P119" i="1"/>
  <c r="O121" i="1"/>
  <c r="F146" i="1"/>
  <c r="M124" i="1"/>
  <c r="J146" i="1"/>
  <c r="O146" i="1" s="1"/>
  <c r="O124" i="1"/>
  <c r="L129" i="1"/>
  <c r="P129" i="1"/>
  <c r="L133" i="1"/>
  <c r="P133" i="1"/>
  <c r="L137" i="1"/>
  <c r="P137" i="1"/>
  <c r="L141" i="1"/>
  <c r="P141" i="1"/>
  <c r="L145" i="1"/>
  <c r="P145" i="1"/>
  <c r="K129" i="1"/>
  <c r="K131" i="1"/>
  <c r="K133" i="1"/>
  <c r="K135" i="1"/>
  <c r="K137" i="1"/>
  <c r="K139" i="1"/>
  <c r="K141" i="1"/>
  <c r="K143" i="1"/>
  <c r="K145" i="1"/>
  <c r="M146" i="1" l="1"/>
  <c r="O79" i="1"/>
  <c r="K122" i="1"/>
  <c r="M122" i="1"/>
  <c r="E148" i="1"/>
  <c r="L79" i="1"/>
  <c r="P74" i="1"/>
  <c r="O74" i="1"/>
  <c r="H148" i="1"/>
  <c r="L122" i="1"/>
  <c r="P79" i="1"/>
  <c r="F148" i="1"/>
  <c r="M74" i="1"/>
  <c r="G148" i="1"/>
  <c r="N74" i="1"/>
  <c r="K74" i="1"/>
  <c r="N146" i="1"/>
  <c r="N122" i="1"/>
  <c r="I148" i="1"/>
  <c r="D148" i="1"/>
  <c r="K146" i="1"/>
  <c r="L146" i="1"/>
  <c r="P146" i="1"/>
  <c r="J148" i="1"/>
  <c r="K148" i="1" l="1"/>
  <c r="N148" i="1"/>
  <c r="P148" i="1"/>
  <c r="L148" i="1"/>
  <c r="O148" i="1"/>
  <c r="M148" i="1"/>
</calcChain>
</file>

<file path=xl/sharedStrings.xml><?xml version="1.0" encoding="utf-8"?>
<sst xmlns="http://schemas.openxmlformats.org/spreadsheetml/2006/main" count="343" uniqueCount="209">
  <si>
    <t>Object by Fund - 400 Purch Prop Services</t>
  </si>
  <si>
    <t>2017-2018</t>
  </si>
  <si>
    <t>General
Funds</t>
  </si>
  <si>
    <t xml:space="preserve">Special
Fund
Federal </t>
  </si>
  <si>
    <t>Federal
Funds</t>
  </si>
  <si>
    <t>Other
Special
Funds</t>
  </si>
  <si>
    <t>Debt
Service
Funds</t>
  </si>
  <si>
    <t>Capital
Project
Funds</t>
  </si>
  <si>
    <t>Total
Funds</t>
  </si>
  <si>
    <t>General Funds
as Percent of
Total Funds</t>
  </si>
  <si>
    <t xml:space="preserve">Special Fund
Federal
as Percent of
Total Funds </t>
  </si>
  <si>
    <t>Federal Funds
as Percent of
Total Funds</t>
  </si>
  <si>
    <t>Other Special
Funds
as Percent of
Total Funds</t>
  </si>
  <si>
    <t>Debt Service
Funds
as Percent of
Total Funds</t>
  </si>
  <si>
    <t>Capital Project
Funds
as Percent of
Total Funds</t>
  </si>
  <si>
    <t>Acadia Parish School Board</t>
  </si>
  <si>
    <t xml:space="preserve">Allen Parish School Board </t>
  </si>
  <si>
    <t>Ascension Parish School Board</t>
  </si>
  <si>
    <t>Assumption Parish School Board</t>
  </si>
  <si>
    <t>Avoyelles Parish School Board</t>
  </si>
  <si>
    <t>Beauregard Parish School Board</t>
  </si>
  <si>
    <t>Bienville Parish School Board</t>
  </si>
  <si>
    <t>Bossier Parish School Board</t>
  </si>
  <si>
    <t>Caddo Parish School Board</t>
  </si>
  <si>
    <t xml:space="preserve">Calcasieu Parish School Board </t>
  </si>
  <si>
    <t>Caldwell Parish School Board</t>
  </si>
  <si>
    <t xml:space="preserve">Cameron Parish School Board </t>
  </si>
  <si>
    <t>Catahoula Parish School Board</t>
  </si>
  <si>
    <t>Claiborne Parish School Board</t>
  </si>
  <si>
    <t>Concordia Parish School Board</t>
  </si>
  <si>
    <t>DeSoto Parish School Board</t>
  </si>
  <si>
    <t>East Baton Rouge Parish School Board</t>
  </si>
  <si>
    <t>East Carroll Parish School Board</t>
  </si>
  <si>
    <t>East Feliciana Parish School Board</t>
  </si>
  <si>
    <t>Evangeline Parish School Board</t>
  </si>
  <si>
    <t>Franklin Parish School Board</t>
  </si>
  <si>
    <t>Grant Parish School Board</t>
  </si>
  <si>
    <t>Iberia Parish School Board</t>
  </si>
  <si>
    <t>Iberville Parish School Board</t>
  </si>
  <si>
    <t>Jackson Parish School Board</t>
  </si>
  <si>
    <t>Jefferson Parish School Board</t>
  </si>
  <si>
    <t xml:space="preserve">Jefferson Davis Parish School Board </t>
  </si>
  <si>
    <t>Lafayette Parish School Board</t>
  </si>
  <si>
    <t xml:space="preserve">Lafourche Parish School Board </t>
  </si>
  <si>
    <t>LaSalle Parish School Board</t>
  </si>
  <si>
    <t>Lincoln Parish School Board</t>
  </si>
  <si>
    <t>Livingston Parish School Board</t>
  </si>
  <si>
    <t>Madison Parish School Board</t>
  </si>
  <si>
    <t>Morehouse Parish School Board</t>
  </si>
  <si>
    <t>Natchitoches Parish School Board</t>
  </si>
  <si>
    <t xml:space="preserve">Orleans Parish School Board </t>
  </si>
  <si>
    <t>Ouachita Parish School Board</t>
  </si>
  <si>
    <t xml:space="preserve">Plaquemines Parish School Board </t>
  </si>
  <si>
    <t>Pointe Coupee Parish School Board</t>
  </si>
  <si>
    <t>Rapides Parish School Board</t>
  </si>
  <si>
    <t>Red River Parish School Board</t>
  </si>
  <si>
    <t>Richland Parish School Board</t>
  </si>
  <si>
    <t>Sabine Parish School Board</t>
  </si>
  <si>
    <t xml:space="preserve">St. Bernard Parish School Board </t>
  </si>
  <si>
    <t xml:space="preserve">St. Charles Parish School Board </t>
  </si>
  <si>
    <t>St. Helena Parish School Board</t>
  </si>
  <si>
    <t>St. James Parish School Board</t>
  </si>
  <si>
    <t>St. John Parish School Board</t>
  </si>
  <si>
    <t>St. Landry Parish School Board</t>
  </si>
  <si>
    <t>St. Martin Parish School Board</t>
  </si>
  <si>
    <t>St. Mary Parish School Board</t>
  </si>
  <si>
    <t xml:space="preserve">St. Tammany Parish School Board </t>
  </si>
  <si>
    <t xml:space="preserve">Tangipahoa Parish School Board </t>
  </si>
  <si>
    <t>Tensas Parish School Board</t>
  </si>
  <si>
    <t xml:space="preserve">Terrebonne Parish School Board </t>
  </si>
  <si>
    <t>Union Parish School Board</t>
  </si>
  <si>
    <t xml:space="preserve">Vermilion Parish School Board </t>
  </si>
  <si>
    <t>Vernon Parish School Board</t>
  </si>
  <si>
    <t>Washington Parish School Board</t>
  </si>
  <si>
    <t>Webster Parish School Board</t>
  </si>
  <si>
    <t>West Baton Rouge Parish School Board</t>
  </si>
  <si>
    <t>West Carroll Parish School Board</t>
  </si>
  <si>
    <t>West Feliciana Parish School Board</t>
  </si>
  <si>
    <t>Winn Parish School Board</t>
  </si>
  <si>
    <t>City of Monroe School Board</t>
  </si>
  <si>
    <t xml:space="preserve">City of Bogalusa School Board </t>
  </si>
  <si>
    <t>Zachary Community School Board</t>
  </si>
  <si>
    <t>City of Baker School Board</t>
  </si>
  <si>
    <t>Central Community School Board</t>
  </si>
  <si>
    <t>Recovery School District (Type 5 Charter Schools)</t>
  </si>
  <si>
    <t xml:space="preserve"> Total City/Parish School Districts</t>
  </si>
  <si>
    <t>LSU Laboratory School</t>
  </si>
  <si>
    <t>Southern University Lab School</t>
  </si>
  <si>
    <t>A02</t>
  </si>
  <si>
    <t>Office of Juvenile Justice</t>
  </si>
  <si>
    <t>Total Lab and State Approved Schools</t>
  </si>
  <si>
    <t>New Vision Learning Academy</t>
  </si>
  <si>
    <t>V. B. Glencoe Charter School</t>
  </si>
  <si>
    <t>International School of Louisiana</t>
  </si>
  <si>
    <t>Avoyelles Public Charter School</t>
  </si>
  <si>
    <t>Delhi Charter School</t>
  </si>
  <si>
    <t>Belle Chasse Academy</t>
  </si>
  <si>
    <t>The MAX Charter School</t>
  </si>
  <si>
    <t>D'Arbonne Woods Charter School</t>
  </si>
  <si>
    <t>Madison Preparatory Academy</t>
  </si>
  <si>
    <t>International High School of New Orleans</t>
  </si>
  <si>
    <t>University View Academy, Inc.</t>
  </si>
  <si>
    <t>Lake Charles Charter Academy</t>
  </si>
  <si>
    <t>Lycee Francais de la Nouvelle-Orleans</t>
  </si>
  <si>
    <t>New Orleans Military &amp; Maritime Academy</t>
  </si>
  <si>
    <t>W18001</t>
  </si>
  <si>
    <t>Noble Minds</t>
  </si>
  <si>
    <t>W1A001</t>
  </si>
  <si>
    <t>JCFA-East</t>
  </si>
  <si>
    <t>W1B001</t>
  </si>
  <si>
    <t>Advantage Charter Academy</t>
  </si>
  <si>
    <t>W1D001</t>
  </si>
  <si>
    <t>JCFA Lafayette</t>
  </si>
  <si>
    <t>W2A001</t>
  </si>
  <si>
    <t>Tallulah Charter School</t>
  </si>
  <si>
    <t>W2B001</t>
  </si>
  <si>
    <t>Willow Charter Academy</t>
  </si>
  <si>
    <t>W33001</t>
  </si>
  <si>
    <t>Lincoln Preparatory School</t>
  </si>
  <si>
    <t>W34001</t>
  </si>
  <si>
    <t>Laurel Oaks Charter School</t>
  </si>
  <si>
    <t>W35001</t>
  </si>
  <si>
    <t>Appex Collegiate Academy Charter School</t>
  </si>
  <si>
    <t>W36001</t>
  </si>
  <si>
    <t>Smothers Academy Preparatory School</t>
  </si>
  <si>
    <t>W37001</t>
  </si>
  <si>
    <t>Greater Grace Charter Academy Inc.</t>
  </si>
  <si>
    <t>W3B001</t>
  </si>
  <si>
    <t>Iberville Charter Academy</t>
  </si>
  <si>
    <t>W4A001</t>
  </si>
  <si>
    <t>Delta Charter School MST</t>
  </si>
  <si>
    <t>W4B001</t>
  </si>
  <si>
    <t>Lake Charles College Prep</t>
  </si>
  <si>
    <t>W5B001</t>
  </si>
  <si>
    <t>Northeast Claiborne Charter</t>
  </si>
  <si>
    <t>W6B001</t>
  </si>
  <si>
    <t>Acadiana Renaissance Charter Academy</t>
  </si>
  <si>
    <t>W7A001</t>
  </si>
  <si>
    <t>Louisiana Key Academy</t>
  </si>
  <si>
    <t>W7B001</t>
  </si>
  <si>
    <t>Lafayette Renaissance Charter Academy</t>
  </si>
  <si>
    <t>W8A001</t>
  </si>
  <si>
    <t>Impact Charter Elementary</t>
  </si>
  <si>
    <t>W9A001</t>
  </si>
  <si>
    <t>Vision Academy</t>
  </si>
  <si>
    <t>WAG001</t>
  </si>
  <si>
    <t>Louisiana Virtual Charter Academy</t>
  </si>
  <si>
    <t>WAK001</t>
  </si>
  <si>
    <t>Southwest Louisiana Charter Academy</t>
  </si>
  <si>
    <t>WAL001</t>
  </si>
  <si>
    <t>JS Clark Leadership Academy</t>
  </si>
  <si>
    <t>WAR001</t>
  </si>
  <si>
    <t>Tangi Academy</t>
  </si>
  <si>
    <t>WAU001</t>
  </si>
  <si>
    <t>GEO Prep Academy of Greater Baton Rouge</t>
  </si>
  <si>
    <t>WJ5001</t>
  </si>
  <si>
    <t>Collegiate Baton Rouge</t>
  </si>
  <si>
    <t>WZ8001</t>
  </si>
  <si>
    <t>GEO Prep Mid-City of Greater Baton Rouge</t>
  </si>
  <si>
    <t>Total Type 2 Charter Schools</t>
  </si>
  <si>
    <t>W12001</t>
  </si>
  <si>
    <t>Pierre A. Capdau Charter School at Avery Alexander</t>
  </si>
  <si>
    <t>W13001</t>
  </si>
  <si>
    <t>Lake Area New Tech Early College High School</t>
  </si>
  <si>
    <t>W31001</t>
  </si>
  <si>
    <t>Dr. Martin Luther King Charter School for Sci/Tech</t>
  </si>
  <si>
    <t>W5A001</t>
  </si>
  <si>
    <t>Mary D. Coghill Charter School</t>
  </si>
  <si>
    <t>W84001</t>
  </si>
  <si>
    <t>KIPP Renaissance High School</t>
  </si>
  <si>
    <t>WAZ001</t>
  </si>
  <si>
    <t>Audubon Charter School</t>
  </si>
  <si>
    <t>WBA001</t>
  </si>
  <si>
    <t>Einstein Charter School at Village De L'Est</t>
  </si>
  <si>
    <t>WBB001</t>
  </si>
  <si>
    <t>Benjamin Franklin High School</t>
  </si>
  <si>
    <t>WBC001</t>
  </si>
  <si>
    <t>Alice M Harte Elementary Charter School</t>
  </si>
  <si>
    <t>WBD001</t>
  </si>
  <si>
    <t>Edna Karr High School</t>
  </si>
  <si>
    <t>WBE001</t>
  </si>
  <si>
    <t>Lusher Charter School</t>
  </si>
  <si>
    <t>WBF001</t>
  </si>
  <si>
    <t>Eleanor McMain Secondary School</t>
  </si>
  <si>
    <t>WBG001</t>
  </si>
  <si>
    <t>Robert Russa Moton Charter School</t>
  </si>
  <si>
    <t>WBH001</t>
  </si>
  <si>
    <t>Lake Forest Elementary Charter School</t>
  </si>
  <si>
    <t>WBI001</t>
  </si>
  <si>
    <t>New Orleans Charter Science and Mathematics HS</t>
  </si>
  <si>
    <t>WBJ001</t>
  </si>
  <si>
    <t>ENCORE Academy</t>
  </si>
  <si>
    <t>WBK001</t>
  </si>
  <si>
    <t>Bricolage Academy</t>
  </si>
  <si>
    <t>WBL001</t>
  </si>
  <si>
    <t>Wilson Charter School</t>
  </si>
  <si>
    <t>WBM001</t>
  </si>
  <si>
    <t>Einstein Charter High School at Sarah Towles Reed</t>
  </si>
  <si>
    <t>WBN001</t>
  </si>
  <si>
    <t>Einstein Charter Middle Sch at Sarah Towles Reed</t>
  </si>
  <si>
    <t>WBO001</t>
  </si>
  <si>
    <t>Einstein Charter at Sherwood Forest</t>
  </si>
  <si>
    <t>WBP001</t>
  </si>
  <si>
    <t>McDonogh 42 Charter School</t>
  </si>
  <si>
    <t>Total Type 3B Charter Schools</t>
  </si>
  <si>
    <t>Total State</t>
  </si>
  <si>
    <t>*Excludes one-time hurricane and/or flood related expenditures</t>
  </si>
  <si>
    <t/>
  </si>
  <si>
    <t>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</si>
</sst>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&quot;$&quot;#,##0.00"/>
    <numFmt numFmtId="165" formatCode="000"/>
    <numFmt numFmtId="166" formatCode="&quot;$&quot;#,##0"/>
  </numFmts>
  <fonts count="8" x14ac:knownFonts="1">
    <font>
      <sz val="10"/>
      <name val="Arial"/>
    </font>
    <font>
      <sz val="10"/>
      <name val="Arial Narrow"/>
      <family val="2"/>
    </font>
    <font>
      <sz val="20"/>
      <name val="Arial Narrow"/>
      <family val="2"/>
    </font>
    <font>
      <sz val="10"/>
      <name val="Arial"/>
      <family val="2"/>
    </font>
    <font>
      <b/>
      <sz val="20"/>
      <name val="Arial Narrow"/>
      <family val="2"/>
    </font>
    <font>
      <b/>
      <sz val="10"/>
      <name val="Arial Narrow"/>
      <family val="2"/>
    </font>
    <font>
      <sz val="10"/>
      <color indexed="8"/>
      <name val="Arial"/>
      <family val="2"/>
    </font>
    <font>
      <sz val="10"/>
      <color indexed="8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indexed="22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/>
      <right/>
      <top style="thin">
        <color indexed="64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 style="thin">
        <color indexed="64"/>
      </bottom>
      <diagonal/>
    </border>
    <border>
      <left/>
      <right/>
      <top style="thin">
        <color theme="0" tint="-0.34998626667073579"/>
      </top>
      <bottom style="thin">
        <color indexed="64"/>
      </bottom>
      <diagonal/>
    </border>
    <border>
      <left/>
      <right style="thin">
        <color indexed="64"/>
      </right>
      <top style="thin">
        <color theme="0" tint="-0.34998626667073579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6" fillId="0" borderId="0"/>
  </cellStyleXfs>
  <cellXfs count="43">
    <xf numFmtId="0" fontId="0" fillId="0" borderId="0" xfId="0"/>
    <xf numFmtId="0" fontId="1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165" fontId="7" fillId="0" borderId="3" xfId="2" applyNumberFormat="1" applyFont="1" applyFill="1" applyBorder="1" applyAlignment="1">
      <alignment horizontal="center" vertical="center" wrapText="1"/>
    </xf>
    <xf numFmtId="165" fontId="7" fillId="0" borderId="4" xfId="2" applyNumberFormat="1" applyFont="1" applyFill="1" applyBorder="1" applyAlignment="1">
      <alignment horizontal="center" vertical="center" wrapText="1"/>
    </xf>
    <xf numFmtId="0" fontId="7" fillId="0" borderId="5" xfId="2" applyFont="1" applyFill="1" applyBorder="1" applyAlignment="1">
      <alignment vertical="center"/>
    </xf>
    <xf numFmtId="166" fontId="7" fillId="0" borderId="3" xfId="2" applyNumberFormat="1" applyFont="1" applyFill="1" applyBorder="1" applyAlignment="1">
      <alignment horizontal="right" vertical="center" wrapText="1"/>
    </xf>
    <xf numFmtId="166" fontId="7" fillId="2" borderId="3" xfId="2" applyNumberFormat="1" applyFont="1" applyFill="1" applyBorder="1" applyAlignment="1">
      <alignment horizontal="right" vertical="center" wrapText="1"/>
    </xf>
    <xf numFmtId="10" fontId="7" fillId="0" borderId="5" xfId="1" applyNumberFormat="1" applyFont="1" applyFill="1" applyBorder="1" applyAlignment="1">
      <alignment horizontal="right" vertical="center" wrapText="1"/>
    </xf>
    <xf numFmtId="10" fontId="7" fillId="0" borderId="3" xfId="1" applyNumberFormat="1" applyFont="1" applyFill="1" applyBorder="1" applyAlignment="1">
      <alignment horizontal="right" vertical="center" wrapText="1"/>
    </xf>
    <xf numFmtId="165" fontId="7" fillId="0" borderId="6" xfId="2" applyNumberFormat="1" applyFont="1" applyFill="1" applyBorder="1" applyAlignment="1">
      <alignment horizontal="center" vertical="center" wrapText="1"/>
    </xf>
    <xf numFmtId="165" fontId="7" fillId="0" borderId="7" xfId="2" applyNumberFormat="1" applyFont="1" applyFill="1" applyBorder="1" applyAlignment="1">
      <alignment horizontal="center" vertical="center" wrapText="1"/>
    </xf>
    <xf numFmtId="0" fontId="7" fillId="0" borderId="8" xfId="2" applyFont="1" applyFill="1" applyBorder="1" applyAlignment="1">
      <alignment vertical="center"/>
    </xf>
    <xf numFmtId="166" fontId="7" fillId="0" borderId="6" xfId="2" applyNumberFormat="1" applyFont="1" applyFill="1" applyBorder="1" applyAlignment="1">
      <alignment horizontal="right" vertical="center" wrapText="1"/>
    </xf>
    <xf numFmtId="166" fontId="7" fillId="2" borderId="6" xfId="2" applyNumberFormat="1" applyFont="1" applyFill="1" applyBorder="1" applyAlignment="1">
      <alignment horizontal="right" vertical="center" wrapText="1"/>
    </xf>
    <xf numFmtId="10" fontId="7" fillId="0" borderId="8" xfId="1" applyNumberFormat="1" applyFont="1" applyFill="1" applyBorder="1" applyAlignment="1">
      <alignment horizontal="right" vertical="center" wrapText="1"/>
    </xf>
    <xf numFmtId="10" fontId="7" fillId="0" borderId="6" xfId="1" applyNumberFormat="1" applyFont="1" applyFill="1" applyBorder="1" applyAlignment="1">
      <alignment horizontal="right" vertical="center" wrapText="1"/>
    </xf>
    <xf numFmtId="165" fontId="7" fillId="0" borderId="9" xfId="2" applyNumberFormat="1" applyFont="1" applyFill="1" applyBorder="1" applyAlignment="1">
      <alignment horizontal="center" vertical="center" wrapText="1"/>
    </xf>
    <xf numFmtId="165" fontId="7" fillId="0" borderId="10" xfId="2" applyNumberFormat="1" applyFont="1" applyFill="1" applyBorder="1" applyAlignment="1">
      <alignment horizontal="center" vertical="center" wrapText="1"/>
    </xf>
    <xf numFmtId="0" fontId="7" fillId="0" borderId="11" xfId="2" applyFont="1" applyFill="1" applyBorder="1" applyAlignment="1">
      <alignment horizontal="left" vertical="center"/>
    </xf>
    <xf numFmtId="166" fontId="7" fillId="0" borderId="9" xfId="2" applyNumberFormat="1" applyFont="1" applyFill="1" applyBorder="1" applyAlignment="1">
      <alignment horizontal="right" vertical="center" wrapText="1"/>
    </xf>
    <xf numFmtId="166" fontId="7" fillId="2" borderId="9" xfId="2" applyNumberFormat="1" applyFont="1" applyFill="1" applyBorder="1" applyAlignment="1">
      <alignment horizontal="right" vertical="center" wrapText="1"/>
    </xf>
    <xf numFmtId="10" fontId="7" fillId="0" borderId="11" xfId="1" applyNumberFormat="1" applyFont="1" applyFill="1" applyBorder="1" applyAlignment="1">
      <alignment horizontal="right" vertical="center" wrapText="1"/>
    </xf>
    <xf numFmtId="10" fontId="7" fillId="0" borderId="9" xfId="1" applyNumberFormat="1" applyFont="1" applyFill="1" applyBorder="1" applyAlignment="1">
      <alignment horizontal="right" vertical="center" wrapText="1"/>
    </xf>
    <xf numFmtId="0" fontId="1" fillId="0" borderId="12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166" fontId="5" fillId="0" borderId="12" xfId="0" applyNumberFormat="1" applyFont="1" applyBorder="1" applyAlignment="1">
      <alignment vertical="center"/>
    </xf>
    <xf numFmtId="166" fontId="5" fillId="2" borderId="12" xfId="0" applyNumberFormat="1" applyFont="1" applyFill="1" applyBorder="1" applyAlignment="1">
      <alignment vertical="center"/>
    </xf>
    <xf numFmtId="10" fontId="5" fillId="0" borderId="14" xfId="1" applyNumberFormat="1" applyFont="1" applyBorder="1" applyAlignment="1">
      <alignment vertical="center"/>
    </xf>
    <xf numFmtId="10" fontId="5" fillId="0" borderId="12" xfId="1" applyNumberFormat="1" applyFont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0" fontId="1" fillId="3" borderId="16" xfId="0" applyFont="1" applyFill="1" applyBorder="1" applyAlignment="1">
      <alignment vertical="center"/>
    </xf>
    <xf numFmtId="0" fontId="7" fillId="0" borderId="11" xfId="2" applyFont="1" applyFill="1" applyBorder="1" applyAlignment="1">
      <alignment vertical="center"/>
    </xf>
    <xf numFmtId="0" fontId="7" fillId="0" borderId="5" xfId="2" applyFont="1" applyFill="1" applyBorder="1" applyAlignment="1">
      <alignment horizontal="left" vertical="center"/>
    </xf>
    <xf numFmtId="0" fontId="7" fillId="0" borderId="8" xfId="2" applyFont="1" applyFill="1" applyBorder="1" applyAlignment="1">
      <alignment horizontal="left" vertical="center"/>
    </xf>
    <xf numFmtId="0" fontId="1" fillId="0" borderId="0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164" fontId="4" fillId="0" borderId="2" xfId="0" applyNumberFormat="1" applyFont="1" applyBorder="1" applyAlignment="1">
      <alignment horizontal="center" vertical="center" wrapText="1"/>
    </xf>
  </cellXfs>
  <cellStyles count="3">
    <cellStyle name="Normal" xfId="0" builtinId="0"/>
    <cellStyle name="Normal_Sheet1" xfId="2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55"/>
  <sheetViews>
    <sheetView tabSelected="1" view="pageBreakPreview" zoomScaleNormal="100" zoomScaleSheetLayoutView="100" workbookViewId="0">
      <pane xSplit="3" ySplit="3" topLeftCell="D132" activePane="bottomRight" state="frozen"/>
      <selection pane="topRight" activeCell="C1" sqref="C1"/>
      <selection pane="bottomLeft" activeCell="A3" sqref="A3"/>
      <selection pane="bottomRight" activeCell="M164" sqref="M164"/>
    </sheetView>
  </sheetViews>
  <sheetFormatPr defaultRowHeight="12.75" x14ac:dyDescent="0.2"/>
  <cols>
    <col min="1" max="1" width="7.85546875" style="1" customWidth="1"/>
    <col min="2" max="2" width="3" style="1" customWidth="1"/>
    <col min="3" max="3" width="34.5703125" style="1" customWidth="1"/>
    <col min="4" max="9" width="14.140625" style="1" customWidth="1"/>
    <col min="10" max="16" width="14.28515625" style="1" customWidth="1"/>
    <col min="17" max="16384" width="9.140625" style="1"/>
  </cols>
  <sheetData>
    <row r="1" spans="1:16" ht="30.75" customHeight="1" x14ac:dyDescent="0.2">
      <c r="D1" s="41" t="s">
        <v>0</v>
      </c>
      <c r="E1" s="41"/>
      <c r="F1" s="41"/>
      <c r="G1" s="41"/>
      <c r="H1" s="41"/>
      <c r="I1" s="41"/>
      <c r="J1" s="41"/>
      <c r="K1" s="41" t="s">
        <v>0</v>
      </c>
      <c r="L1" s="41"/>
      <c r="M1" s="41"/>
      <c r="N1" s="41"/>
      <c r="O1" s="41"/>
      <c r="P1" s="41"/>
    </row>
    <row r="2" spans="1:16" ht="30.75" customHeight="1" x14ac:dyDescent="0.2"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ht="57" customHeight="1" x14ac:dyDescent="0.2">
      <c r="A3" s="42" t="s">
        <v>1</v>
      </c>
      <c r="B3" s="42"/>
      <c r="C3" s="42"/>
      <c r="D3" s="3" t="s">
        <v>2</v>
      </c>
      <c r="E3" s="3" t="s">
        <v>3</v>
      </c>
      <c r="F3" s="3" t="s">
        <v>4</v>
      </c>
      <c r="G3" s="3" t="s">
        <v>5</v>
      </c>
      <c r="H3" s="3" t="s">
        <v>6</v>
      </c>
      <c r="I3" s="3" t="s">
        <v>7</v>
      </c>
      <c r="J3" s="4" t="s">
        <v>8</v>
      </c>
      <c r="K3" s="3" t="s">
        <v>9</v>
      </c>
      <c r="L3" s="3" t="s">
        <v>10</v>
      </c>
      <c r="M3" s="3" t="s">
        <v>11</v>
      </c>
      <c r="N3" s="3" t="s">
        <v>12</v>
      </c>
      <c r="O3" s="3" t="s">
        <v>13</v>
      </c>
      <c r="P3" s="3" t="s">
        <v>14</v>
      </c>
    </row>
    <row r="4" spans="1:16" ht="15" customHeight="1" x14ac:dyDescent="0.2">
      <c r="A4" s="5">
        <v>1</v>
      </c>
      <c r="B4" s="6" t="s">
        <v>207</v>
      </c>
      <c r="C4" s="7" t="s">
        <v>15</v>
      </c>
      <c r="D4" s="8">
        <v>3177107</v>
      </c>
      <c r="E4" s="8">
        <v>151773</v>
      </c>
      <c r="F4" s="8">
        <v>45242</v>
      </c>
      <c r="G4" s="8">
        <v>135045</v>
      </c>
      <c r="H4" s="8">
        <v>0</v>
      </c>
      <c r="I4" s="8">
        <v>0</v>
      </c>
      <c r="J4" s="9">
        <v>3509167</v>
      </c>
      <c r="K4" s="10">
        <f>IFERROR(D4/$J4,0)</f>
        <v>0.90537355446463508</v>
      </c>
      <c r="L4" s="11">
        <f>IFERROR(E4/$J4,0)</f>
        <v>4.3250435217246717E-2</v>
      </c>
      <c r="M4" s="11">
        <f t="shared" ref="M4:P19" si="0">IFERROR(F4/$J4,0)</f>
        <v>1.2892518366894479E-2</v>
      </c>
      <c r="N4" s="11">
        <f t="shared" si="0"/>
        <v>3.8483491951223754E-2</v>
      </c>
      <c r="O4" s="11">
        <f t="shared" si="0"/>
        <v>0</v>
      </c>
      <c r="P4" s="11">
        <f t="shared" si="0"/>
        <v>0</v>
      </c>
    </row>
    <row r="5" spans="1:16" ht="15" customHeight="1" x14ac:dyDescent="0.2">
      <c r="A5" s="12">
        <v>2</v>
      </c>
      <c r="B5" s="13" t="s">
        <v>207</v>
      </c>
      <c r="C5" s="14" t="s">
        <v>16</v>
      </c>
      <c r="D5" s="15">
        <v>566698</v>
      </c>
      <c r="E5" s="15">
        <v>10762</v>
      </c>
      <c r="F5" s="15">
        <v>11333</v>
      </c>
      <c r="G5" s="15">
        <v>852253</v>
      </c>
      <c r="H5" s="15">
        <v>0</v>
      </c>
      <c r="I5" s="15">
        <v>2255089</v>
      </c>
      <c r="J5" s="16">
        <v>3696135</v>
      </c>
      <c r="K5" s="17">
        <f t="shared" ref="K5:P57" si="1">IFERROR(D5/$J5,0)</f>
        <v>0.15332178072500058</v>
      </c>
      <c r="L5" s="18">
        <f t="shared" si="1"/>
        <v>2.9116901844764868E-3</v>
      </c>
      <c r="M5" s="18">
        <f t="shared" si="0"/>
        <v>3.0661758837271908E-3</v>
      </c>
      <c r="N5" s="18">
        <f t="shared" si="0"/>
        <v>0.23057951075921199</v>
      </c>
      <c r="O5" s="18">
        <f t="shared" si="0"/>
        <v>0</v>
      </c>
      <c r="P5" s="18">
        <f t="shared" si="0"/>
        <v>0.6101208424475838</v>
      </c>
    </row>
    <row r="6" spans="1:16" ht="15" customHeight="1" x14ac:dyDescent="0.2">
      <c r="A6" s="12">
        <v>3</v>
      </c>
      <c r="B6" s="13" t="s">
        <v>208</v>
      </c>
      <c r="C6" s="14" t="s">
        <v>17</v>
      </c>
      <c r="D6" s="15">
        <v>11413131</v>
      </c>
      <c r="E6" s="15">
        <v>6150</v>
      </c>
      <c r="F6" s="15">
        <v>0</v>
      </c>
      <c r="G6" s="15">
        <v>576</v>
      </c>
      <c r="H6" s="15">
        <v>0</v>
      </c>
      <c r="I6" s="15">
        <v>7027538</v>
      </c>
      <c r="J6" s="16">
        <v>18447395</v>
      </c>
      <c r="K6" s="17">
        <f t="shared" si="1"/>
        <v>0.61868523984009671</v>
      </c>
      <c r="L6" s="18">
        <f t="shared" si="1"/>
        <v>3.333804041166788E-4</v>
      </c>
      <c r="M6" s="18">
        <f t="shared" si="0"/>
        <v>0</v>
      </c>
      <c r="N6" s="18">
        <f t="shared" si="0"/>
        <v>3.1223920775806014E-5</v>
      </c>
      <c r="O6" s="18">
        <f t="shared" si="0"/>
        <v>0</v>
      </c>
      <c r="P6" s="18">
        <f t="shared" si="0"/>
        <v>0.38095015583501085</v>
      </c>
    </row>
    <row r="7" spans="1:16" ht="15" customHeight="1" x14ac:dyDescent="0.2">
      <c r="A7" s="12">
        <v>4</v>
      </c>
      <c r="B7" s="13" t="s">
        <v>207</v>
      </c>
      <c r="C7" s="14" t="s">
        <v>18</v>
      </c>
      <c r="D7" s="15">
        <v>1024042</v>
      </c>
      <c r="E7" s="15">
        <v>471</v>
      </c>
      <c r="F7" s="15">
        <v>0</v>
      </c>
      <c r="G7" s="15">
        <v>177676</v>
      </c>
      <c r="H7" s="15">
        <v>0</v>
      </c>
      <c r="I7" s="15">
        <v>1209374</v>
      </c>
      <c r="J7" s="16">
        <v>2411563</v>
      </c>
      <c r="K7" s="17">
        <f t="shared" si="1"/>
        <v>0.42463829474909009</v>
      </c>
      <c r="L7" s="18">
        <f t="shared" si="1"/>
        <v>1.9530901742977481E-4</v>
      </c>
      <c r="M7" s="18">
        <f t="shared" si="0"/>
        <v>0</v>
      </c>
      <c r="N7" s="18">
        <f t="shared" si="0"/>
        <v>7.3676698473147909E-2</v>
      </c>
      <c r="O7" s="18">
        <f t="shared" si="0"/>
        <v>0</v>
      </c>
      <c r="P7" s="18">
        <f t="shared" si="0"/>
        <v>0.50148969776033225</v>
      </c>
    </row>
    <row r="8" spans="1:16" ht="15" customHeight="1" x14ac:dyDescent="0.2">
      <c r="A8" s="19">
        <v>5</v>
      </c>
      <c r="B8" s="20" t="s">
        <v>207</v>
      </c>
      <c r="C8" s="21" t="s">
        <v>19</v>
      </c>
      <c r="D8" s="22">
        <v>658217</v>
      </c>
      <c r="E8" s="22">
        <v>3596</v>
      </c>
      <c r="F8" s="22">
        <v>19572</v>
      </c>
      <c r="G8" s="22">
        <v>1098357</v>
      </c>
      <c r="H8" s="22">
        <v>22133</v>
      </c>
      <c r="I8" s="22">
        <v>346274</v>
      </c>
      <c r="J8" s="23">
        <v>2148149</v>
      </c>
      <c r="K8" s="24">
        <f t="shared" si="1"/>
        <v>0.30641124056105978</v>
      </c>
      <c r="L8" s="25">
        <f t="shared" si="1"/>
        <v>1.673999336172677E-3</v>
      </c>
      <c r="M8" s="25">
        <f t="shared" si="0"/>
        <v>9.1110998352535132E-3</v>
      </c>
      <c r="N8" s="25">
        <f t="shared" si="0"/>
        <v>0.511303917931205</v>
      </c>
      <c r="O8" s="25">
        <f t="shared" si="0"/>
        <v>1.0303289017661251E-2</v>
      </c>
      <c r="P8" s="25">
        <f t="shared" si="0"/>
        <v>0.16119645331864782</v>
      </c>
    </row>
    <row r="9" spans="1:16" ht="15" customHeight="1" x14ac:dyDescent="0.2">
      <c r="A9" s="5">
        <v>6</v>
      </c>
      <c r="B9" s="6" t="s">
        <v>207</v>
      </c>
      <c r="C9" s="7" t="s">
        <v>20</v>
      </c>
      <c r="D9" s="8">
        <v>1701767</v>
      </c>
      <c r="E9" s="8">
        <v>0</v>
      </c>
      <c r="F9" s="8">
        <v>354</v>
      </c>
      <c r="G9" s="8">
        <v>24083</v>
      </c>
      <c r="H9" s="8">
        <v>0</v>
      </c>
      <c r="I9" s="8">
        <v>0</v>
      </c>
      <c r="J9" s="9">
        <v>1726204</v>
      </c>
      <c r="K9" s="10">
        <f t="shared" si="1"/>
        <v>0.98584350401227205</v>
      </c>
      <c r="L9" s="11">
        <f t="shared" si="1"/>
        <v>0</v>
      </c>
      <c r="M9" s="11">
        <f t="shared" si="0"/>
        <v>2.050742554182472E-4</v>
      </c>
      <c r="N9" s="11">
        <f t="shared" si="0"/>
        <v>1.3951421732309739E-2</v>
      </c>
      <c r="O9" s="11">
        <f t="shared" si="0"/>
        <v>0</v>
      </c>
      <c r="P9" s="11">
        <f t="shared" si="0"/>
        <v>0</v>
      </c>
    </row>
    <row r="10" spans="1:16" ht="15" customHeight="1" x14ac:dyDescent="0.2">
      <c r="A10" s="12">
        <v>7</v>
      </c>
      <c r="B10" s="13" t="s">
        <v>207</v>
      </c>
      <c r="C10" s="14" t="s">
        <v>21</v>
      </c>
      <c r="D10" s="15">
        <v>266158</v>
      </c>
      <c r="E10" s="15">
        <v>0</v>
      </c>
      <c r="F10" s="15">
        <v>0</v>
      </c>
      <c r="G10" s="15">
        <v>1193512</v>
      </c>
      <c r="H10" s="15">
        <v>0</v>
      </c>
      <c r="I10" s="15">
        <v>1179263</v>
      </c>
      <c r="J10" s="16">
        <v>2638933</v>
      </c>
      <c r="K10" s="17">
        <f t="shared" si="1"/>
        <v>0.10085818775997724</v>
      </c>
      <c r="L10" s="18">
        <f t="shared" si="1"/>
        <v>0</v>
      </c>
      <c r="M10" s="18">
        <f t="shared" si="0"/>
        <v>0</v>
      </c>
      <c r="N10" s="18">
        <f t="shared" si="0"/>
        <v>0.45227067151761718</v>
      </c>
      <c r="O10" s="18">
        <f t="shared" si="0"/>
        <v>0</v>
      </c>
      <c r="P10" s="18">
        <f t="shared" si="0"/>
        <v>0.44687114072240564</v>
      </c>
    </row>
    <row r="11" spans="1:16" ht="15" customHeight="1" x14ac:dyDescent="0.2">
      <c r="A11" s="12">
        <v>8</v>
      </c>
      <c r="B11" s="13" t="s">
        <v>207</v>
      </c>
      <c r="C11" s="14" t="s">
        <v>22</v>
      </c>
      <c r="D11" s="15">
        <v>4365604</v>
      </c>
      <c r="E11" s="15">
        <v>14473</v>
      </c>
      <c r="F11" s="15">
        <v>500</v>
      </c>
      <c r="G11" s="15">
        <v>127321</v>
      </c>
      <c r="H11" s="15">
        <v>0</v>
      </c>
      <c r="I11" s="15">
        <v>22479057</v>
      </c>
      <c r="J11" s="16">
        <v>26986955</v>
      </c>
      <c r="K11" s="17">
        <f t="shared" si="1"/>
        <v>0.16176719455751862</v>
      </c>
      <c r="L11" s="18">
        <f t="shared" si="1"/>
        <v>5.3629614752757394E-4</v>
      </c>
      <c r="M11" s="18">
        <f t="shared" si="0"/>
        <v>1.8527470031354039E-5</v>
      </c>
      <c r="N11" s="18">
        <f t="shared" si="0"/>
        <v>4.7178720237240545E-3</v>
      </c>
      <c r="O11" s="18">
        <f t="shared" si="0"/>
        <v>0</v>
      </c>
      <c r="P11" s="18">
        <f t="shared" si="0"/>
        <v>0.83296010980119839</v>
      </c>
    </row>
    <row r="12" spans="1:16" ht="15" customHeight="1" x14ac:dyDescent="0.2">
      <c r="A12" s="12">
        <v>9</v>
      </c>
      <c r="B12" s="13" t="s">
        <v>207</v>
      </c>
      <c r="C12" s="14" t="s">
        <v>23</v>
      </c>
      <c r="D12" s="15">
        <v>10137639</v>
      </c>
      <c r="E12" s="15">
        <v>27373</v>
      </c>
      <c r="F12" s="15">
        <v>142512</v>
      </c>
      <c r="G12" s="15">
        <v>535371</v>
      </c>
      <c r="H12" s="15">
        <v>0</v>
      </c>
      <c r="I12" s="15">
        <v>18119758</v>
      </c>
      <c r="J12" s="16">
        <v>28962653</v>
      </c>
      <c r="K12" s="17">
        <f t="shared" si="1"/>
        <v>0.35002452986610033</v>
      </c>
      <c r="L12" s="18">
        <f t="shared" si="1"/>
        <v>9.451136952129351E-4</v>
      </c>
      <c r="M12" s="18">
        <f t="shared" si="0"/>
        <v>4.9205437084786398E-3</v>
      </c>
      <c r="N12" s="18">
        <f t="shared" si="0"/>
        <v>1.8484874296563925E-2</v>
      </c>
      <c r="O12" s="18">
        <f t="shared" si="0"/>
        <v>0</v>
      </c>
      <c r="P12" s="18">
        <f t="shared" si="0"/>
        <v>0.6256249384336442</v>
      </c>
    </row>
    <row r="13" spans="1:16" ht="15" customHeight="1" x14ac:dyDescent="0.2">
      <c r="A13" s="19">
        <v>10</v>
      </c>
      <c r="B13" s="20" t="s">
        <v>207</v>
      </c>
      <c r="C13" s="21" t="s">
        <v>24</v>
      </c>
      <c r="D13" s="22">
        <v>14855587</v>
      </c>
      <c r="E13" s="22">
        <v>43648</v>
      </c>
      <c r="F13" s="22">
        <v>283284</v>
      </c>
      <c r="G13" s="22">
        <v>171178</v>
      </c>
      <c r="H13" s="22">
        <v>0</v>
      </c>
      <c r="I13" s="22">
        <v>12938306</v>
      </c>
      <c r="J13" s="23">
        <v>28292003</v>
      </c>
      <c r="K13" s="24">
        <f t="shared" si="1"/>
        <v>0.52508077989388025</v>
      </c>
      <c r="L13" s="25">
        <f t="shared" si="1"/>
        <v>1.5427681101263845E-3</v>
      </c>
      <c r="M13" s="25">
        <f t="shared" si="0"/>
        <v>1.0012864766061278E-2</v>
      </c>
      <c r="N13" s="25">
        <f t="shared" si="0"/>
        <v>6.0504022991938744E-3</v>
      </c>
      <c r="O13" s="25">
        <f t="shared" si="0"/>
        <v>0</v>
      </c>
      <c r="P13" s="25">
        <f t="shared" si="0"/>
        <v>0.45731318493073819</v>
      </c>
    </row>
    <row r="14" spans="1:16" ht="15" customHeight="1" x14ac:dyDescent="0.2">
      <c r="A14" s="5">
        <v>11</v>
      </c>
      <c r="B14" s="6" t="s">
        <v>207</v>
      </c>
      <c r="C14" s="7" t="s">
        <v>25</v>
      </c>
      <c r="D14" s="8">
        <v>178878</v>
      </c>
      <c r="E14" s="8">
        <v>11494</v>
      </c>
      <c r="F14" s="8">
        <v>13625</v>
      </c>
      <c r="G14" s="8">
        <v>221659</v>
      </c>
      <c r="H14" s="8">
        <v>0</v>
      </c>
      <c r="I14" s="8">
        <v>0</v>
      </c>
      <c r="J14" s="9">
        <v>425656</v>
      </c>
      <c r="K14" s="10">
        <f t="shared" si="1"/>
        <v>0.42024075779502695</v>
      </c>
      <c r="L14" s="11">
        <f t="shared" si="1"/>
        <v>2.7003025917642417E-2</v>
      </c>
      <c r="M14" s="11">
        <f t="shared" si="0"/>
        <v>3.2009416054278574E-2</v>
      </c>
      <c r="N14" s="11">
        <f t="shared" si="0"/>
        <v>0.52074680023305209</v>
      </c>
      <c r="O14" s="11">
        <f t="shared" si="0"/>
        <v>0</v>
      </c>
      <c r="P14" s="11">
        <f t="shared" si="0"/>
        <v>0</v>
      </c>
    </row>
    <row r="15" spans="1:16" ht="15" customHeight="1" x14ac:dyDescent="0.2">
      <c r="A15" s="12">
        <v>12</v>
      </c>
      <c r="B15" s="13" t="s">
        <v>207</v>
      </c>
      <c r="C15" s="14" t="s">
        <v>26</v>
      </c>
      <c r="D15" s="15">
        <v>665529</v>
      </c>
      <c r="E15" s="15">
        <v>0</v>
      </c>
      <c r="F15" s="15">
        <v>0</v>
      </c>
      <c r="G15" s="15">
        <v>754176</v>
      </c>
      <c r="H15" s="15">
        <v>0</v>
      </c>
      <c r="I15" s="15">
        <v>0</v>
      </c>
      <c r="J15" s="16">
        <v>1419705</v>
      </c>
      <c r="K15" s="17">
        <f t="shared" si="1"/>
        <v>0.4687797817152155</v>
      </c>
      <c r="L15" s="18">
        <f t="shared" si="1"/>
        <v>0</v>
      </c>
      <c r="M15" s="18">
        <f t="shared" si="0"/>
        <v>0</v>
      </c>
      <c r="N15" s="18">
        <f t="shared" si="0"/>
        <v>0.5312202182847845</v>
      </c>
      <c r="O15" s="18">
        <f t="shared" si="0"/>
        <v>0</v>
      </c>
      <c r="P15" s="18">
        <f t="shared" si="0"/>
        <v>0</v>
      </c>
    </row>
    <row r="16" spans="1:16" ht="15" customHeight="1" x14ac:dyDescent="0.2">
      <c r="A16" s="12">
        <v>13</v>
      </c>
      <c r="B16" s="13" t="s">
        <v>207</v>
      </c>
      <c r="C16" s="14" t="s">
        <v>27</v>
      </c>
      <c r="D16" s="15">
        <v>163731</v>
      </c>
      <c r="E16" s="15">
        <v>7551</v>
      </c>
      <c r="F16" s="15">
        <v>30974</v>
      </c>
      <c r="G16" s="15">
        <v>105488</v>
      </c>
      <c r="H16" s="15">
        <v>0</v>
      </c>
      <c r="I16" s="15">
        <v>0</v>
      </c>
      <c r="J16" s="16">
        <v>307744</v>
      </c>
      <c r="K16" s="17">
        <f t="shared" si="1"/>
        <v>0.53203636789019448</v>
      </c>
      <c r="L16" s="18">
        <f t="shared" si="1"/>
        <v>2.4536627846521785E-2</v>
      </c>
      <c r="M16" s="18">
        <f t="shared" si="0"/>
        <v>0.10064859103670583</v>
      </c>
      <c r="N16" s="18">
        <f t="shared" si="0"/>
        <v>0.34277841322657793</v>
      </c>
      <c r="O16" s="18">
        <f t="shared" si="0"/>
        <v>0</v>
      </c>
      <c r="P16" s="18">
        <f t="shared" si="0"/>
        <v>0</v>
      </c>
    </row>
    <row r="17" spans="1:16" ht="15" customHeight="1" x14ac:dyDescent="0.2">
      <c r="A17" s="12">
        <v>14</v>
      </c>
      <c r="B17" s="13" t="s">
        <v>207</v>
      </c>
      <c r="C17" s="14" t="s">
        <v>28</v>
      </c>
      <c r="D17" s="15">
        <v>88609</v>
      </c>
      <c r="E17" s="15">
        <v>498</v>
      </c>
      <c r="F17" s="15">
        <v>934</v>
      </c>
      <c r="G17" s="15">
        <v>340823</v>
      </c>
      <c r="H17" s="15">
        <v>0</v>
      </c>
      <c r="I17" s="15">
        <v>0</v>
      </c>
      <c r="J17" s="16">
        <v>430864</v>
      </c>
      <c r="K17" s="17">
        <f t="shared" si="1"/>
        <v>0.20565422035723568</v>
      </c>
      <c r="L17" s="18">
        <f t="shared" si="1"/>
        <v>1.1558171487986929E-3</v>
      </c>
      <c r="M17" s="18">
        <f t="shared" si="0"/>
        <v>2.1677373834899181E-3</v>
      </c>
      <c r="N17" s="18">
        <f t="shared" si="0"/>
        <v>0.79102222511047571</v>
      </c>
      <c r="O17" s="18">
        <f t="shared" si="0"/>
        <v>0</v>
      </c>
      <c r="P17" s="18">
        <f t="shared" si="0"/>
        <v>0</v>
      </c>
    </row>
    <row r="18" spans="1:16" ht="15" customHeight="1" x14ac:dyDescent="0.2">
      <c r="A18" s="19">
        <v>15</v>
      </c>
      <c r="B18" s="20" t="s">
        <v>207</v>
      </c>
      <c r="C18" s="21" t="s">
        <v>29</v>
      </c>
      <c r="D18" s="22">
        <v>227891</v>
      </c>
      <c r="E18" s="22">
        <v>8181</v>
      </c>
      <c r="F18" s="22">
        <v>11022</v>
      </c>
      <c r="G18" s="22">
        <v>603303</v>
      </c>
      <c r="H18" s="22">
        <v>0</v>
      </c>
      <c r="I18" s="22">
        <v>0</v>
      </c>
      <c r="J18" s="23">
        <v>850397</v>
      </c>
      <c r="K18" s="24">
        <f t="shared" si="1"/>
        <v>0.26798189551468315</v>
      </c>
      <c r="L18" s="25">
        <f t="shared" si="1"/>
        <v>9.620212677137854E-3</v>
      </c>
      <c r="M18" s="25">
        <f t="shared" si="0"/>
        <v>1.2961005271655474E-2</v>
      </c>
      <c r="N18" s="25">
        <f t="shared" si="0"/>
        <v>0.70943688653652348</v>
      </c>
      <c r="O18" s="25">
        <f t="shared" si="0"/>
        <v>0</v>
      </c>
      <c r="P18" s="25">
        <f t="shared" si="0"/>
        <v>0</v>
      </c>
    </row>
    <row r="19" spans="1:16" ht="15" customHeight="1" x14ac:dyDescent="0.2">
      <c r="A19" s="5">
        <v>16</v>
      </c>
      <c r="B19" s="6" t="s">
        <v>207</v>
      </c>
      <c r="C19" s="7" t="s">
        <v>30</v>
      </c>
      <c r="D19" s="8">
        <v>587217</v>
      </c>
      <c r="E19" s="8">
        <v>0</v>
      </c>
      <c r="F19" s="8">
        <v>0</v>
      </c>
      <c r="G19" s="8">
        <v>321948</v>
      </c>
      <c r="H19" s="8">
        <v>0</v>
      </c>
      <c r="I19" s="8">
        <v>3185492</v>
      </c>
      <c r="J19" s="9">
        <v>4094657</v>
      </c>
      <c r="K19" s="10">
        <f t="shared" si="1"/>
        <v>0.14341054696400699</v>
      </c>
      <c r="L19" s="11">
        <f t="shared" si="1"/>
        <v>0</v>
      </c>
      <c r="M19" s="11">
        <f t="shared" si="0"/>
        <v>0</v>
      </c>
      <c r="N19" s="11">
        <f t="shared" si="0"/>
        <v>7.8626366017959498E-2</v>
      </c>
      <c r="O19" s="11">
        <f t="shared" si="0"/>
        <v>0</v>
      </c>
      <c r="P19" s="11">
        <f t="shared" si="0"/>
        <v>0.77796308701803352</v>
      </c>
    </row>
    <row r="20" spans="1:16" ht="15" customHeight="1" x14ac:dyDescent="0.2">
      <c r="A20" s="12">
        <v>17</v>
      </c>
      <c r="B20" s="13" t="s">
        <v>208</v>
      </c>
      <c r="C20" s="14" t="s">
        <v>31</v>
      </c>
      <c r="D20" s="15">
        <v>32135138</v>
      </c>
      <c r="E20" s="15">
        <v>34050</v>
      </c>
      <c r="F20" s="15">
        <v>259088</v>
      </c>
      <c r="G20" s="15">
        <v>780672</v>
      </c>
      <c r="H20" s="15">
        <v>0</v>
      </c>
      <c r="I20" s="15">
        <v>39921540</v>
      </c>
      <c r="J20" s="16">
        <v>73130488</v>
      </c>
      <c r="K20" s="17">
        <f t="shared" si="1"/>
        <v>0.43942190020665528</v>
      </c>
      <c r="L20" s="18">
        <f t="shared" si="1"/>
        <v>4.6560608210354074E-4</v>
      </c>
      <c r="M20" s="18">
        <f t="shared" si="1"/>
        <v>3.5428178737163629E-3</v>
      </c>
      <c r="N20" s="18">
        <f t="shared" si="1"/>
        <v>1.0675055251921743E-2</v>
      </c>
      <c r="O20" s="18">
        <f t="shared" si="1"/>
        <v>0</v>
      </c>
      <c r="P20" s="18">
        <f t="shared" si="1"/>
        <v>0.54589462058560312</v>
      </c>
    </row>
    <row r="21" spans="1:16" ht="15" customHeight="1" x14ac:dyDescent="0.2">
      <c r="A21" s="12">
        <v>18</v>
      </c>
      <c r="B21" s="13" t="s">
        <v>207</v>
      </c>
      <c r="C21" s="14" t="s">
        <v>32</v>
      </c>
      <c r="D21" s="15">
        <v>205065</v>
      </c>
      <c r="E21" s="15">
        <v>4524</v>
      </c>
      <c r="F21" s="15">
        <v>41334</v>
      </c>
      <c r="G21" s="15">
        <v>3250</v>
      </c>
      <c r="H21" s="15">
        <v>0</v>
      </c>
      <c r="I21" s="15">
        <v>0</v>
      </c>
      <c r="J21" s="16">
        <v>254173</v>
      </c>
      <c r="K21" s="17">
        <f t="shared" si="1"/>
        <v>0.8067930110593966</v>
      </c>
      <c r="L21" s="18">
        <f t="shared" si="1"/>
        <v>1.7798900748702655E-2</v>
      </c>
      <c r="M21" s="18">
        <f t="shared" si="1"/>
        <v>0.16262152156208567</v>
      </c>
      <c r="N21" s="18">
        <f t="shared" si="1"/>
        <v>1.2786566629815126E-2</v>
      </c>
      <c r="O21" s="18">
        <f t="shared" si="1"/>
        <v>0</v>
      </c>
      <c r="P21" s="18">
        <f t="shared" si="1"/>
        <v>0</v>
      </c>
    </row>
    <row r="22" spans="1:16" ht="15" customHeight="1" x14ac:dyDescent="0.2">
      <c r="A22" s="12">
        <v>19</v>
      </c>
      <c r="B22" s="13" t="s">
        <v>207</v>
      </c>
      <c r="C22" s="14" t="s">
        <v>33</v>
      </c>
      <c r="D22" s="15">
        <v>767494</v>
      </c>
      <c r="E22" s="15">
        <v>1577</v>
      </c>
      <c r="F22" s="15">
        <v>24605</v>
      </c>
      <c r="G22" s="15">
        <v>24983</v>
      </c>
      <c r="H22" s="15">
        <v>0</v>
      </c>
      <c r="I22" s="15">
        <v>2591072</v>
      </c>
      <c r="J22" s="16">
        <v>3409731</v>
      </c>
      <c r="K22" s="17">
        <f t="shared" si="1"/>
        <v>0.22508931056438178</v>
      </c>
      <c r="L22" s="18">
        <f t="shared" si="1"/>
        <v>4.6249982769901789E-4</v>
      </c>
      <c r="M22" s="18">
        <f t="shared" si="1"/>
        <v>7.2161117695208211E-3</v>
      </c>
      <c r="N22" s="18">
        <f t="shared" si="1"/>
        <v>7.3269709546002308E-3</v>
      </c>
      <c r="O22" s="18">
        <f t="shared" si="1"/>
        <v>0</v>
      </c>
      <c r="P22" s="18">
        <f t="shared" si="1"/>
        <v>0.7599051068837982</v>
      </c>
    </row>
    <row r="23" spans="1:16" ht="15" customHeight="1" x14ac:dyDescent="0.2">
      <c r="A23" s="19">
        <v>20</v>
      </c>
      <c r="B23" s="20" t="s">
        <v>207</v>
      </c>
      <c r="C23" s="21" t="s">
        <v>34</v>
      </c>
      <c r="D23" s="22">
        <v>5222279</v>
      </c>
      <c r="E23" s="22">
        <v>19800</v>
      </c>
      <c r="F23" s="22">
        <v>17518</v>
      </c>
      <c r="G23" s="22">
        <v>109547</v>
      </c>
      <c r="H23" s="22">
        <v>0</v>
      </c>
      <c r="I23" s="22">
        <v>5517696</v>
      </c>
      <c r="J23" s="23">
        <v>10886840</v>
      </c>
      <c r="K23" s="24">
        <f t="shared" si="1"/>
        <v>0.47968731055108738</v>
      </c>
      <c r="L23" s="25">
        <f t="shared" si="1"/>
        <v>1.8187095612684672E-3</v>
      </c>
      <c r="M23" s="25">
        <f t="shared" si="1"/>
        <v>1.6090986916313642E-3</v>
      </c>
      <c r="N23" s="25">
        <f t="shared" si="1"/>
        <v>1.0062332136781656E-2</v>
      </c>
      <c r="O23" s="25">
        <f t="shared" si="1"/>
        <v>0</v>
      </c>
      <c r="P23" s="25">
        <f t="shared" si="1"/>
        <v>0.50682254905923119</v>
      </c>
    </row>
    <row r="24" spans="1:16" ht="15" customHeight="1" x14ac:dyDescent="0.2">
      <c r="A24" s="5">
        <v>21</v>
      </c>
      <c r="B24" s="6" t="s">
        <v>207</v>
      </c>
      <c r="C24" s="7" t="s">
        <v>35</v>
      </c>
      <c r="D24" s="8">
        <v>889000</v>
      </c>
      <c r="E24" s="8">
        <v>21155</v>
      </c>
      <c r="F24" s="8">
        <v>10725</v>
      </c>
      <c r="G24" s="8">
        <v>61019</v>
      </c>
      <c r="H24" s="8">
        <v>0</v>
      </c>
      <c r="I24" s="8">
        <v>4295989</v>
      </c>
      <c r="J24" s="9">
        <v>5277888</v>
      </c>
      <c r="K24" s="10">
        <f t="shared" si="1"/>
        <v>0.16843858755623461</v>
      </c>
      <c r="L24" s="11">
        <f t="shared" si="1"/>
        <v>4.008232080711072E-3</v>
      </c>
      <c r="M24" s="11">
        <f t="shared" si="1"/>
        <v>2.0320628251300522E-3</v>
      </c>
      <c r="N24" s="11">
        <f t="shared" si="1"/>
        <v>1.1561253289194466E-2</v>
      </c>
      <c r="O24" s="11">
        <f t="shared" si="1"/>
        <v>0</v>
      </c>
      <c r="P24" s="11">
        <f t="shared" si="1"/>
        <v>0.81395986424872979</v>
      </c>
    </row>
    <row r="25" spans="1:16" ht="15" customHeight="1" x14ac:dyDescent="0.2">
      <c r="A25" s="12">
        <v>22</v>
      </c>
      <c r="B25" s="13" t="s">
        <v>207</v>
      </c>
      <c r="C25" s="14" t="s">
        <v>36</v>
      </c>
      <c r="D25" s="15">
        <v>130400</v>
      </c>
      <c r="E25" s="15">
        <v>3861</v>
      </c>
      <c r="F25" s="15">
        <v>130</v>
      </c>
      <c r="G25" s="15">
        <v>483614</v>
      </c>
      <c r="H25" s="15">
        <v>0</v>
      </c>
      <c r="I25" s="15">
        <v>5067</v>
      </c>
      <c r="J25" s="16">
        <v>623072</v>
      </c>
      <c r="K25" s="17">
        <f t="shared" si="1"/>
        <v>0.20928560423193468</v>
      </c>
      <c r="L25" s="18">
        <f t="shared" si="1"/>
        <v>6.1967156283703967E-3</v>
      </c>
      <c r="M25" s="18">
        <f t="shared" si="1"/>
        <v>2.0864362385085512E-4</v>
      </c>
      <c r="N25" s="18">
        <f t="shared" si="1"/>
        <v>0.77617675003851883</v>
      </c>
      <c r="O25" s="18">
        <f t="shared" si="1"/>
        <v>0</v>
      </c>
      <c r="P25" s="18">
        <f t="shared" si="1"/>
        <v>8.132286477325253E-3</v>
      </c>
    </row>
    <row r="26" spans="1:16" ht="15" customHeight="1" x14ac:dyDescent="0.2">
      <c r="A26" s="12">
        <v>23</v>
      </c>
      <c r="B26" s="13" t="s">
        <v>207</v>
      </c>
      <c r="C26" s="14" t="s">
        <v>37</v>
      </c>
      <c r="D26" s="15">
        <v>5323871</v>
      </c>
      <c r="E26" s="15">
        <v>20670</v>
      </c>
      <c r="F26" s="15">
        <v>6325</v>
      </c>
      <c r="G26" s="15">
        <v>2783457</v>
      </c>
      <c r="H26" s="15">
        <v>0</v>
      </c>
      <c r="I26" s="15">
        <v>8026290</v>
      </c>
      <c r="J26" s="16">
        <v>16160613</v>
      </c>
      <c r="K26" s="17">
        <f t="shared" si="1"/>
        <v>0.32943496635925879</v>
      </c>
      <c r="L26" s="18">
        <f t="shared" si="1"/>
        <v>1.2790356405416056E-3</v>
      </c>
      <c r="M26" s="18">
        <f t="shared" si="1"/>
        <v>3.9138366842891419E-4</v>
      </c>
      <c r="N26" s="18">
        <f t="shared" si="1"/>
        <v>0.17223709273899449</v>
      </c>
      <c r="O26" s="18">
        <f t="shared" si="1"/>
        <v>0</v>
      </c>
      <c r="P26" s="18">
        <f t="shared" si="1"/>
        <v>0.49665752159277621</v>
      </c>
    </row>
    <row r="27" spans="1:16" ht="15" customHeight="1" x14ac:dyDescent="0.2">
      <c r="A27" s="12">
        <v>24</v>
      </c>
      <c r="B27" s="13" t="s">
        <v>207</v>
      </c>
      <c r="C27" s="14" t="s">
        <v>38</v>
      </c>
      <c r="D27" s="15">
        <v>1258048</v>
      </c>
      <c r="E27" s="15">
        <v>14313</v>
      </c>
      <c r="F27" s="15">
        <v>420</v>
      </c>
      <c r="G27" s="15">
        <v>3058223</v>
      </c>
      <c r="H27" s="15">
        <v>0</v>
      </c>
      <c r="I27" s="15">
        <v>2238306</v>
      </c>
      <c r="J27" s="16">
        <v>6569310</v>
      </c>
      <c r="K27" s="17">
        <f t="shared" si="1"/>
        <v>0.19150382612481373</v>
      </c>
      <c r="L27" s="18">
        <f t="shared" si="1"/>
        <v>2.1787676331304199E-3</v>
      </c>
      <c r="M27" s="18">
        <f t="shared" si="1"/>
        <v>6.3933655132730833E-5</v>
      </c>
      <c r="N27" s="18">
        <f t="shared" si="1"/>
        <v>0.46553184428806071</v>
      </c>
      <c r="O27" s="18">
        <f t="shared" si="1"/>
        <v>0</v>
      </c>
      <c r="P27" s="18">
        <f t="shared" si="1"/>
        <v>0.34072162829886243</v>
      </c>
    </row>
    <row r="28" spans="1:16" ht="15" customHeight="1" x14ac:dyDescent="0.2">
      <c r="A28" s="19">
        <v>25</v>
      </c>
      <c r="B28" s="20" t="s">
        <v>207</v>
      </c>
      <c r="C28" s="21" t="s">
        <v>39</v>
      </c>
      <c r="D28" s="22">
        <v>144421</v>
      </c>
      <c r="E28" s="22">
        <v>12008</v>
      </c>
      <c r="F28" s="22">
        <v>12753</v>
      </c>
      <c r="G28" s="22">
        <v>526100</v>
      </c>
      <c r="H28" s="22">
        <v>8653</v>
      </c>
      <c r="I28" s="22">
        <v>4829</v>
      </c>
      <c r="J28" s="23">
        <v>708764</v>
      </c>
      <c r="K28" s="24">
        <f t="shared" si="1"/>
        <v>0.20376458172254799</v>
      </c>
      <c r="L28" s="25">
        <f t="shared" si="1"/>
        <v>1.6942169749027885E-2</v>
      </c>
      <c r="M28" s="25">
        <f t="shared" si="1"/>
        <v>1.7993295370532365E-2</v>
      </c>
      <c r="N28" s="25">
        <f t="shared" si="1"/>
        <v>0.74227810667584693</v>
      </c>
      <c r="O28" s="25">
        <f t="shared" si="1"/>
        <v>1.2208577185071477E-2</v>
      </c>
      <c r="P28" s="25">
        <f t="shared" si="1"/>
        <v>6.8132692969733229E-3</v>
      </c>
    </row>
    <row r="29" spans="1:16" ht="15" customHeight="1" x14ac:dyDescent="0.2">
      <c r="A29" s="5">
        <v>26</v>
      </c>
      <c r="B29" s="6" t="s">
        <v>208</v>
      </c>
      <c r="C29" s="7" t="s">
        <v>40</v>
      </c>
      <c r="D29" s="8">
        <v>16308165</v>
      </c>
      <c r="E29" s="8">
        <v>11436</v>
      </c>
      <c r="F29" s="8">
        <v>3000</v>
      </c>
      <c r="G29" s="8">
        <v>2295537</v>
      </c>
      <c r="H29" s="8">
        <v>0</v>
      </c>
      <c r="I29" s="8">
        <v>18955008</v>
      </c>
      <c r="J29" s="9">
        <v>37573146</v>
      </c>
      <c r="K29" s="10">
        <f t="shared" si="1"/>
        <v>0.43403778326148146</v>
      </c>
      <c r="L29" s="11">
        <f t="shared" si="1"/>
        <v>3.0436631524014516E-4</v>
      </c>
      <c r="M29" s="11">
        <f t="shared" si="1"/>
        <v>7.9844258982199676E-5</v>
      </c>
      <c r="N29" s="11">
        <f t="shared" si="1"/>
        <v>6.109515024374057E-2</v>
      </c>
      <c r="O29" s="11">
        <f t="shared" si="1"/>
        <v>0</v>
      </c>
      <c r="P29" s="11">
        <f t="shared" si="1"/>
        <v>0.50448285592055564</v>
      </c>
    </row>
    <row r="30" spans="1:16" ht="15" customHeight="1" x14ac:dyDescent="0.2">
      <c r="A30" s="12">
        <v>27</v>
      </c>
      <c r="B30" s="13" t="s">
        <v>207</v>
      </c>
      <c r="C30" s="14" t="s">
        <v>41</v>
      </c>
      <c r="D30" s="15">
        <v>609540</v>
      </c>
      <c r="E30" s="15">
        <v>790</v>
      </c>
      <c r="F30" s="15">
        <v>10226</v>
      </c>
      <c r="G30" s="15">
        <v>1085629</v>
      </c>
      <c r="H30" s="15">
        <v>0</v>
      </c>
      <c r="I30" s="15">
        <v>0</v>
      </c>
      <c r="J30" s="16">
        <v>1706185</v>
      </c>
      <c r="K30" s="17">
        <f t="shared" si="1"/>
        <v>0.3572531700841351</v>
      </c>
      <c r="L30" s="18">
        <f t="shared" si="1"/>
        <v>4.6302130191040242E-4</v>
      </c>
      <c r="M30" s="18">
        <f t="shared" si="1"/>
        <v>5.9934883966275641E-3</v>
      </c>
      <c r="N30" s="18">
        <f t="shared" si="1"/>
        <v>0.63629032021732701</v>
      </c>
      <c r="O30" s="18">
        <f t="shared" si="1"/>
        <v>0</v>
      </c>
      <c r="P30" s="18">
        <f t="shared" si="1"/>
        <v>0</v>
      </c>
    </row>
    <row r="31" spans="1:16" ht="15" customHeight="1" x14ac:dyDescent="0.2">
      <c r="A31" s="12">
        <v>28</v>
      </c>
      <c r="B31" s="13" t="s">
        <v>208</v>
      </c>
      <c r="C31" s="14" t="s">
        <v>42</v>
      </c>
      <c r="D31" s="15">
        <v>5740437</v>
      </c>
      <c r="E31" s="15">
        <v>59364</v>
      </c>
      <c r="F31" s="15">
        <v>268544</v>
      </c>
      <c r="G31" s="15">
        <v>426777</v>
      </c>
      <c r="H31" s="15">
        <v>0</v>
      </c>
      <c r="I31" s="15">
        <v>52053824</v>
      </c>
      <c r="J31" s="16">
        <v>58548946</v>
      </c>
      <c r="K31" s="17">
        <f t="shared" si="1"/>
        <v>9.8045095465937163E-2</v>
      </c>
      <c r="L31" s="18">
        <f t="shared" si="1"/>
        <v>1.0139208996179025E-3</v>
      </c>
      <c r="M31" s="18">
        <f t="shared" si="1"/>
        <v>4.5866581441107411E-3</v>
      </c>
      <c r="N31" s="18">
        <f t="shared" si="1"/>
        <v>7.2892345491582375E-3</v>
      </c>
      <c r="O31" s="18">
        <f t="shared" si="1"/>
        <v>0</v>
      </c>
      <c r="P31" s="18">
        <f t="shared" si="1"/>
        <v>0.88906509094117592</v>
      </c>
    </row>
    <row r="32" spans="1:16" ht="15" customHeight="1" x14ac:dyDescent="0.2">
      <c r="A32" s="12">
        <v>29</v>
      </c>
      <c r="B32" s="13" t="s">
        <v>207</v>
      </c>
      <c r="C32" s="14" t="s">
        <v>43</v>
      </c>
      <c r="D32" s="15">
        <v>3994741</v>
      </c>
      <c r="E32" s="15">
        <v>5912</v>
      </c>
      <c r="F32" s="15">
        <v>3466</v>
      </c>
      <c r="G32" s="15">
        <v>2355394</v>
      </c>
      <c r="H32" s="15">
        <v>0</v>
      </c>
      <c r="I32" s="15">
        <v>13902894</v>
      </c>
      <c r="J32" s="16">
        <v>20262407</v>
      </c>
      <c r="K32" s="17">
        <f t="shared" si="1"/>
        <v>0.19715036816701983</v>
      </c>
      <c r="L32" s="18">
        <f t="shared" si="1"/>
        <v>2.9177185119221027E-4</v>
      </c>
      <c r="M32" s="18">
        <f t="shared" si="1"/>
        <v>1.710556894844724E-4</v>
      </c>
      <c r="N32" s="18">
        <f t="shared" si="1"/>
        <v>0.11624453106681748</v>
      </c>
      <c r="O32" s="18">
        <f t="shared" si="1"/>
        <v>0</v>
      </c>
      <c r="P32" s="18">
        <f t="shared" si="1"/>
        <v>0.68614227322548604</v>
      </c>
    </row>
    <row r="33" spans="1:16" ht="15" customHeight="1" x14ac:dyDescent="0.2">
      <c r="A33" s="19">
        <v>30</v>
      </c>
      <c r="B33" s="20" t="s">
        <v>207</v>
      </c>
      <c r="C33" s="21" t="s">
        <v>44</v>
      </c>
      <c r="D33" s="22">
        <v>754358</v>
      </c>
      <c r="E33" s="22">
        <v>6484</v>
      </c>
      <c r="F33" s="22">
        <v>26917</v>
      </c>
      <c r="G33" s="22">
        <v>44240</v>
      </c>
      <c r="H33" s="22">
        <v>0</v>
      </c>
      <c r="I33" s="22">
        <v>262056</v>
      </c>
      <c r="J33" s="23">
        <v>1094055</v>
      </c>
      <c r="K33" s="24">
        <f t="shared" si="1"/>
        <v>0.68950646905320112</v>
      </c>
      <c r="L33" s="25">
        <f t="shared" si="1"/>
        <v>5.9265759034052221E-3</v>
      </c>
      <c r="M33" s="25">
        <f t="shared" si="1"/>
        <v>2.4602967858105854E-2</v>
      </c>
      <c r="N33" s="25">
        <f t="shared" si="1"/>
        <v>4.0436723930698179E-2</v>
      </c>
      <c r="O33" s="25">
        <f t="shared" si="1"/>
        <v>0</v>
      </c>
      <c r="P33" s="25">
        <f t="shared" si="1"/>
        <v>0.23952726325458959</v>
      </c>
    </row>
    <row r="34" spans="1:16" ht="15" customHeight="1" x14ac:dyDescent="0.2">
      <c r="A34" s="5">
        <v>31</v>
      </c>
      <c r="B34" s="6" t="s">
        <v>207</v>
      </c>
      <c r="C34" s="7" t="s">
        <v>45</v>
      </c>
      <c r="D34" s="8">
        <v>27675</v>
      </c>
      <c r="E34" s="8">
        <v>17181</v>
      </c>
      <c r="F34" s="8">
        <v>13199</v>
      </c>
      <c r="G34" s="8">
        <v>1449013</v>
      </c>
      <c r="H34" s="8">
        <v>0</v>
      </c>
      <c r="I34" s="8">
        <v>2049255</v>
      </c>
      <c r="J34" s="9">
        <v>3556323</v>
      </c>
      <c r="K34" s="10">
        <f t="shared" si="1"/>
        <v>7.7819140724844169E-3</v>
      </c>
      <c r="L34" s="11">
        <f t="shared" si="1"/>
        <v>4.8311134843488628E-3</v>
      </c>
      <c r="M34" s="11">
        <f t="shared" si="1"/>
        <v>3.711417663693652E-3</v>
      </c>
      <c r="N34" s="11">
        <f t="shared" si="1"/>
        <v>0.4074469613699318</v>
      </c>
      <c r="O34" s="11">
        <f t="shared" si="1"/>
        <v>0</v>
      </c>
      <c r="P34" s="11">
        <f t="shared" si="1"/>
        <v>0.57622859340954125</v>
      </c>
    </row>
    <row r="35" spans="1:16" ht="15" customHeight="1" x14ac:dyDescent="0.2">
      <c r="A35" s="12">
        <v>32</v>
      </c>
      <c r="B35" s="13" t="s">
        <v>208</v>
      </c>
      <c r="C35" s="14" t="s">
        <v>46</v>
      </c>
      <c r="D35" s="15">
        <v>3003620</v>
      </c>
      <c r="E35" s="15">
        <v>10689</v>
      </c>
      <c r="F35" s="15">
        <v>36518</v>
      </c>
      <c r="G35" s="15">
        <v>6382078</v>
      </c>
      <c r="H35" s="15">
        <v>0</v>
      </c>
      <c r="I35" s="15">
        <v>15900060</v>
      </c>
      <c r="J35" s="16">
        <v>25332965</v>
      </c>
      <c r="K35" s="17">
        <f t="shared" si="1"/>
        <v>0.11856567125087805</v>
      </c>
      <c r="L35" s="18">
        <f t="shared" si="1"/>
        <v>4.2194034531686282E-4</v>
      </c>
      <c r="M35" s="18">
        <f t="shared" si="1"/>
        <v>1.441520958956048E-3</v>
      </c>
      <c r="N35" s="18">
        <f t="shared" si="1"/>
        <v>0.2519277944764855</v>
      </c>
      <c r="O35" s="18">
        <f t="shared" si="1"/>
        <v>0</v>
      </c>
      <c r="P35" s="18">
        <f t="shared" si="1"/>
        <v>0.62764307296836352</v>
      </c>
    </row>
    <row r="36" spans="1:16" ht="15" customHeight="1" x14ac:dyDescent="0.2">
      <c r="A36" s="12">
        <v>33</v>
      </c>
      <c r="B36" s="13" t="s">
        <v>207</v>
      </c>
      <c r="C36" s="14" t="s">
        <v>47</v>
      </c>
      <c r="D36" s="15">
        <v>242925</v>
      </c>
      <c r="E36" s="15">
        <v>0</v>
      </c>
      <c r="F36" s="15">
        <v>35000</v>
      </c>
      <c r="G36" s="15">
        <v>33783</v>
      </c>
      <c r="H36" s="15">
        <v>0</v>
      </c>
      <c r="I36" s="15">
        <v>0</v>
      </c>
      <c r="J36" s="16">
        <v>311708</v>
      </c>
      <c r="K36" s="17">
        <f t="shared" si="1"/>
        <v>0.77933514699654804</v>
      </c>
      <c r="L36" s="18">
        <f t="shared" si="1"/>
        <v>0</v>
      </c>
      <c r="M36" s="18">
        <f t="shared" si="1"/>
        <v>0.11228457402440746</v>
      </c>
      <c r="N36" s="18">
        <f t="shared" si="1"/>
        <v>0.10838027897904449</v>
      </c>
      <c r="O36" s="18">
        <f t="shared" si="1"/>
        <v>0</v>
      </c>
      <c r="P36" s="18">
        <f t="shared" si="1"/>
        <v>0</v>
      </c>
    </row>
    <row r="37" spans="1:16" ht="15" customHeight="1" x14ac:dyDescent="0.2">
      <c r="A37" s="12">
        <v>34</v>
      </c>
      <c r="B37" s="13" t="s">
        <v>207</v>
      </c>
      <c r="C37" s="14" t="s">
        <v>48</v>
      </c>
      <c r="D37" s="15">
        <v>2325933</v>
      </c>
      <c r="E37" s="15">
        <v>5278</v>
      </c>
      <c r="F37" s="15">
        <v>104249</v>
      </c>
      <c r="G37" s="15">
        <v>34628</v>
      </c>
      <c r="H37" s="15">
        <v>0</v>
      </c>
      <c r="I37" s="15">
        <v>114437</v>
      </c>
      <c r="J37" s="16">
        <v>2584525</v>
      </c>
      <c r="K37" s="17">
        <f t="shared" si="1"/>
        <v>0.89994602489819209</v>
      </c>
      <c r="L37" s="18">
        <f t="shared" si="1"/>
        <v>2.0421547479710974E-3</v>
      </c>
      <c r="M37" s="18">
        <f t="shared" si="1"/>
        <v>4.0335845077915669E-2</v>
      </c>
      <c r="N37" s="18">
        <f t="shared" si="1"/>
        <v>1.3398206633714126E-2</v>
      </c>
      <c r="O37" s="18">
        <f t="shared" si="1"/>
        <v>0</v>
      </c>
      <c r="P37" s="18">
        <f t="shared" si="1"/>
        <v>4.4277768642206984E-2</v>
      </c>
    </row>
    <row r="38" spans="1:16" ht="15" customHeight="1" x14ac:dyDescent="0.2">
      <c r="A38" s="19">
        <v>35</v>
      </c>
      <c r="B38" s="20" t="s">
        <v>207</v>
      </c>
      <c r="C38" s="21" t="s">
        <v>49</v>
      </c>
      <c r="D38" s="22">
        <v>386651</v>
      </c>
      <c r="E38" s="22">
        <v>19366</v>
      </c>
      <c r="F38" s="22">
        <v>134802</v>
      </c>
      <c r="G38" s="22">
        <v>1777658</v>
      </c>
      <c r="H38" s="22">
        <v>0</v>
      </c>
      <c r="I38" s="22">
        <v>518470</v>
      </c>
      <c r="J38" s="23">
        <v>2836947</v>
      </c>
      <c r="K38" s="24">
        <f t="shared" si="1"/>
        <v>0.13629123138359653</v>
      </c>
      <c r="L38" s="25">
        <f t="shared" si="1"/>
        <v>6.8263524133513947E-3</v>
      </c>
      <c r="M38" s="25">
        <f t="shared" si="1"/>
        <v>4.7516573274016045E-2</v>
      </c>
      <c r="N38" s="25">
        <f t="shared" si="1"/>
        <v>0.62660952072774012</v>
      </c>
      <c r="O38" s="25">
        <f t="shared" si="1"/>
        <v>0</v>
      </c>
      <c r="P38" s="25">
        <f t="shared" si="1"/>
        <v>0.18275632220129598</v>
      </c>
    </row>
    <row r="39" spans="1:16" ht="15" customHeight="1" x14ac:dyDescent="0.2">
      <c r="A39" s="5">
        <v>36</v>
      </c>
      <c r="B39" s="6" t="s">
        <v>207</v>
      </c>
      <c r="C39" s="7" t="s">
        <v>50</v>
      </c>
      <c r="D39" s="8">
        <v>4221205</v>
      </c>
      <c r="E39" s="8">
        <v>30941</v>
      </c>
      <c r="F39" s="8">
        <v>3601</v>
      </c>
      <c r="G39" s="8">
        <v>162258</v>
      </c>
      <c r="H39" s="8">
        <v>0</v>
      </c>
      <c r="I39" s="8">
        <v>5433035</v>
      </c>
      <c r="J39" s="9">
        <v>9851040</v>
      </c>
      <c r="K39" s="10">
        <f t="shared" si="1"/>
        <v>0.42850348795660154</v>
      </c>
      <c r="L39" s="11">
        <f t="shared" si="1"/>
        <v>3.1408866475011775E-3</v>
      </c>
      <c r="M39" s="11">
        <f t="shared" si="1"/>
        <v>3.6554516071399566E-4</v>
      </c>
      <c r="N39" s="11">
        <f t="shared" si="1"/>
        <v>1.6471154314671343E-2</v>
      </c>
      <c r="O39" s="11">
        <f t="shared" si="1"/>
        <v>0</v>
      </c>
      <c r="P39" s="11">
        <f t="shared" si="1"/>
        <v>0.55151892592051199</v>
      </c>
    </row>
    <row r="40" spans="1:16" ht="15" customHeight="1" x14ac:dyDescent="0.2">
      <c r="A40" s="12">
        <v>37</v>
      </c>
      <c r="B40" s="13" t="s">
        <v>207</v>
      </c>
      <c r="C40" s="14" t="s">
        <v>51</v>
      </c>
      <c r="D40" s="15">
        <v>3786770</v>
      </c>
      <c r="E40" s="15">
        <v>50563</v>
      </c>
      <c r="F40" s="15">
        <v>32006</v>
      </c>
      <c r="G40" s="15">
        <v>162973</v>
      </c>
      <c r="H40" s="15">
        <v>0</v>
      </c>
      <c r="I40" s="15">
        <v>2964712</v>
      </c>
      <c r="J40" s="16">
        <v>6997024</v>
      </c>
      <c r="K40" s="17">
        <f t="shared" si="1"/>
        <v>0.54119722899335487</v>
      </c>
      <c r="L40" s="18">
        <f t="shared" si="1"/>
        <v>7.2263579487507829E-3</v>
      </c>
      <c r="M40" s="18">
        <f t="shared" si="1"/>
        <v>4.5742304156738637E-3</v>
      </c>
      <c r="N40" s="18">
        <f t="shared" si="1"/>
        <v>2.3291759468025263E-2</v>
      </c>
      <c r="O40" s="18">
        <f t="shared" si="1"/>
        <v>0</v>
      </c>
      <c r="P40" s="18">
        <f t="shared" si="1"/>
        <v>0.42371042317419522</v>
      </c>
    </row>
    <row r="41" spans="1:16" ht="15" customHeight="1" x14ac:dyDescent="0.2">
      <c r="A41" s="12">
        <v>38</v>
      </c>
      <c r="B41" s="13" t="s">
        <v>208</v>
      </c>
      <c r="C41" s="14" t="s">
        <v>52</v>
      </c>
      <c r="D41" s="15">
        <v>1223257</v>
      </c>
      <c r="E41" s="15">
        <v>6318</v>
      </c>
      <c r="F41" s="15">
        <v>0</v>
      </c>
      <c r="G41" s="15">
        <v>66400</v>
      </c>
      <c r="H41" s="15">
        <v>0</v>
      </c>
      <c r="I41" s="15">
        <v>0</v>
      </c>
      <c r="J41" s="16">
        <v>1295975</v>
      </c>
      <c r="K41" s="17">
        <f t="shared" si="1"/>
        <v>0.94388934971739424</v>
      </c>
      <c r="L41" s="18">
        <f t="shared" si="1"/>
        <v>4.8750940411659179E-3</v>
      </c>
      <c r="M41" s="18">
        <f t="shared" si="1"/>
        <v>0</v>
      </c>
      <c r="N41" s="18">
        <f t="shared" si="1"/>
        <v>5.1235556241439842E-2</v>
      </c>
      <c r="O41" s="18">
        <f t="shared" si="1"/>
        <v>0</v>
      </c>
      <c r="P41" s="18">
        <f t="shared" si="1"/>
        <v>0</v>
      </c>
    </row>
    <row r="42" spans="1:16" ht="15" customHeight="1" x14ac:dyDescent="0.2">
      <c r="A42" s="12">
        <v>39</v>
      </c>
      <c r="B42" s="13" t="s">
        <v>207</v>
      </c>
      <c r="C42" s="14" t="s">
        <v>53</v>
      </c>
      <c r="D42" s="15">
        <v>462143</v>
      </c>
      <c r="E42" s="15">
        <v>13257</v>
      </c>
      <c r="F42" s="15">
        <v>56488</v>
      </c>
      <c r="G42" s="15">
        <v>40541</v>
      </c>
      <c r="H42" s="15">
        <v>0</v>
      </c>
      <c r="I42" s="15">
        <v>0</v>
      </c>
      <c r="J42" s="16">
        <v>572429</v>
      </c>
      <c r="K42" s="17">
        <f t="shared" si="1"/>
        <v>0.80733680508849137</v>
      </c>
      <c r="L42" s="18">
        <f t="shared" si="1"/>
        <v>2.3159204023555761E-2</v>
      </c>
      <c r="M42" s="18">
        <f t="shared" si="1"/>
        <v>9.8681233829872345E-2</v>
      </c>
      <c r="N42" s="18">
        <f t="shared" si="1"/>
        <v>7.0822757058080568E-2</v>
      </c>
      <c r="O42" s="18">
        <f t="shared" si="1"/>
        <v>0</v>
      </c>
      <c r="P42" s="18">
        <f t="shared" si="1"/>
        <v>0</v>
      </c>
    </row>
    <row r="43" spans="1:16" ht="15" customHeight="1" x14ac:dyDescent="0.2">
      <c r="A43" s="19">
        <v>40</v>
      </c>
      <c r="B43" s="20" t="s">
        <v>207</v>
      </c>
      <c r="C43" s="21" t="s">
        <v>54</v>
      </c>
      <c r="D43" s="22">
        <v>550078</v>
      </c>
      <c r="E43" s="22">
        <v>18916</v>
      </c>
      <c r="F43" s="22">
        <v>2787</v>
      </c>
      <c r="G43" s="22">
        <v>6690011</v>
      </c>
      <c r="H43" s="22">
        <v>0</v>
      </c>
      <c r="I43" s="22">
        <v>5243583</v>
      </c>
      <c r="J43" s="23">
        <v>12505375</v>
      </c>
      <c r="K43" s="24">
        <f t="shared" si="1"/>
        <v>4.3987325450056479E-2</v>
      </c>
      <c r="L43" s="25">
        <f t="shared" si="1"/>
        <v>1.5126295692852074E-3</v>
      </c>
      <c r="M43" s="25">
        <f t="shared" si="1"/>
        <v>2.2286416840758475E-4</v>
      </c>
      <c r="N43" s="25">
        <f t="shared" si="1"/>
        <v>0.53497084253770877</v>
      </c>
      <c r="O43" s="25">
        <f t="shared" si="1"/>
        <v>0</v>
      </c>
      <c r="P43" s="25">
        <f t="shared" si="1"/>
        <v>0.41930633827454195</v>
      </c>
    </row>
    <row r="44" spans="1:16" ht="15" customHeight="1" x14ac:dyDescent="0.2">
      <c r="A44" s="5">
        <v>41</v>
      </c>
      <c r="B44" s="6" t="s">
        <v>207</v>
      </c>
      <c r="C44" s="7" t="s">
        <v>55</v>
      </c>
      <c r="D44" s="8">
        <v>106894</v>
      </c>
      <c r="E44" s="8">
        <v>0</v>
      </c>
      <c r="F44" s="8">
        <v>3774</v>
      </c>
      <c r="G44" s="8">
        <v>354302</v>
      </c>
      <c r="H44" s="8">
        <v>0</v>
      </c>
      <c r="I44" s="8">
        <v>0</v>
      </c>
      <c r="J44" s="9">
        <v>464970</v>
      </c>
      <c r="K44" s="10">
        <f t="shared" si="1"/>
        <v>0.22989440178936277</v>
      </c>
      <c r="L44" s="11">
        <f t="shared" si="1"/>
        <v>0</v>
      </c>
      <c r="M44" s="11">
        <f t="shared" si="1"/>
        <v>8.1166526872701473E-3</v>
      </c>
      <c r="N44" s="11">
        <f t="shared" si="1"/>
        <v>0.76198894552336704</v>
      </c>
      <c r="O44" s="11">
        <f t="shared" si="1"/>
        <v>0</v>
      </c>
      <c r="P44" s="11">
        <f t="shared" si="1"/>
        <v>0</v>
      </c>
    </row>
    <row r="45" spans="1:16" ht="15" customHeight="1" x14ac:dyDescent="0.2">
      <c r="A45" s="12">
        <v>42</v>
      </c>
      <c r="B45" s="13" t="s">
        <v>207</v>
      </c>
      <c r="C45" s="14" t="s">
        <v>56</v>
      </c>
      <c r="D45" s="15">
        <v>388235</v>
      </c>
      <c r="E45" s="15">
        <v>0</v>
      </c>
      <c r="F45" s="15">
        <v>7994</v>
      </c>
      <c r="G45" s="15">
        <v>10774</v>
      </c>
      <c r="H45" s="15">
        <v>0</v>
      </c>
      <c r="I45" s="15">
        <v>5219912</v>
      </c>
      <c r="J45" s="16">
        <v>5626915</v>
      </c>
      <c r="K45" s="17">
        <f t="shared" si="1"/>
        <v>6.8996066228119671E-2</v>
      </c>
      <c r="L45" s="18">
        <f t="shared" si="1"/>
        <v>0</v>
      </c>
      <c r="M45" s="18">
        <f t="shared" si="1"/>
        <v>1.4206718957012858E-3</v>
      </c>
      <c r="N45" s="18">
        <f t="shared" si="1"/>
        <v>1.9147259199756882E-3</v>
      </c>
      <c r="O45" s="18">
        <f t="shared" si="1"/>
        <v>0</v>
      </c>
      <c r="P45" s="18">
        <f t="shared" si="1"/>
        <v>0.92766853595620336</v>
      </c>
    </row>
    <row r="46" spans="1:16" ht="15" customHeight="1" x14ac:dyDescent="0.2">
      <c r="A46" s="12">
        <v>43</v>
      </c>
      <c r="B46" s="13" t="s">
        <v>207</v>
      </c>
      <c r="C46" s="14" t="s">
        <v>57</v>
      </c>
      <c r="D46" s="15">
        <v>507213</v>
      </c>
      <c r="E46" s="15">
        <v>28736</v>
      </c>
      <c r="F46" s="15">
        <v>25813</v>
      </c>
      <c r="G46" s="15">
        <v>1501969</v>
      </c>
      <c r="H46" s="15">
        <v>0</v>
      </c>
      <c r="I46" s="15">
        <v>677474</v>
      </c>
      <c r="J46" s="16">
        <v>2741205</v>
      </c>
      <c r="K46" s="17">
        <f t="shared" si="1"/>
        <v>0.1850328596365467</v>
      </c>
      <c r="L46" s="18">
        <f t="shared" si="1"/>
        <v>1.0482981024768304E-2</v>
      </c>
      <c r="M46" s="18">
        <f t="shared" si="1"/>
        <v>9.4166616506244517E-3</v>
      </c>
      <c r="N46" s="18">
        <f t="shared" si="1"/>
        <v>0.54792290251914755</v>
      </c>
      <c r="O46" s="18">
        <f t="shared" si="1"/>
        <v>0</v>
      </c>
      <c r="P46" s="18">
        <f t="shared" si="1"/>
        <v>0.24714459516891293</v>
      </c>
    </row>
    <row r="47" spans="1:16" ht="15" customHeight="1" x14ac:dyDescent="0.2">
      <c r="A47" s="12">
        <v>44</v>
      </c>
      <c r="B47" s="13" t="s">
        <v>208</v>
      </c>
      <c r="C47" s="14" t="s">
        <v>58</v>
      </c>
      <c r="D47" s="15">
        <v>1946330</v>
      </c>
      <c r="E47" s="15">
        <v>0</v>
      </c>
      <c r="F47" s="15">
        <v>3402</v>
      </c>
      <c r="G47" s="15">
        <v>494288</v>
      </c>
      <c r="H47" s="15">
        <v>0</v>
      </c>
      <c r="I47" s="15">
        <v>7227258</v>
      </c>
      <c r="J47" s="16">
        <v>9671278</v>
      </c>
      <c r="K47" s="17">
        <f t="shared" si="1"/>
        <v>0.20124848029391773</v>
      </c>
      <c r="L47" s="18">
        <f t="shared" si="1"/>
        <v>0</v>
      </c>
      <c r="M47" s="18">
        <f t="shared" si="1"/>
        <v>3.5176323129166589E-4</v>
      </c>
      <c r="N47" s="18">
        <f t="shared" si="1"/>
        <v>5.1108860690386525E-2</v>
      </c>
      <c r="O47" s="18">
        <f t="shared" si="1"/>
        <v>0</v>
      </c>
      <c r="P47" s="18">
        <f t="shared" si="1"/>
        <v>0.74729089578440411</v>
      </c>
    </row>
    <row r="48" spans="1:16" ht="15" customHeight="1" x14ac:dyDescent="0.2">
      <c r="A48" s="19">
        <v>45</v>
      </c>
      <c r="B48" s="20" t="s">
        <v>207</v>
      </c>
      <c r="C48" s="21" t="s">
        <v>59</v>
      </c>
      <c r="D48" s="22">
        <v>1920941</v>
      </c>
      <c r="E48" s="22">
        <v>16382</v>
      </c>
      <c r="F48" s="22">
        <v>0</v>
      </c>
      <c r="G48" s="22">
        <v>40675</v>
      </c>
      <c r="H48" s="22">
        <v>0</v>
      </c>
      <c r="I48" s="22">
        <v>17327429</v>
      </c>
      <c r="J48" s="23">
        <v>19305427</v>
      </c>
      <c r="K48" s="24">
        <f t="shared" si="1"/>
        <v>9.9502642443495298E-2</v>
      </c>
      <c r="L48" s="25">
        <f t="shared" si="1"/>
        <v>8.4856967939636867E-4</v>
      </c>
      <c r="M48" s="25">
        <f t="shared" si="1"/>
        <v>0</v>
      </c>
      <c r="N48" s="25">
        <f t="shared" si="1"/>
        <v>2.1069205047886275E-3</v>
      </c>
      <c r="O48" s="25">
        <f t="shared" si="1"/>
        <v>0</v>
      </c>
      <c r="P48" s="25">
        <f t="shared" si="1"/>
        <v>0.89754186737231967</v>
      </c>
    </row>
    <row r="49" spans="1:16" ht="15" customHeight="1" x14ac:dyDescent="0.2">
      <c r="A49" s="5">
        <v>46</v>
      </c>
      <c r="B49" s="6" t="s">
        <v>207</v>
      </c>
      <c r="C49" s="7" t="s">
        <v>60</v>
      </c>
      <c r="D49" s="8">
        <v>811780</v>
      </c>
      <c r="E49" s="8">
        <v>250</v>
      </c>
      <c r="F49" s="8">
        <v>14282</v>
      </c>
      <c r="G49" s="8">
        <v>32518</v>
      </c>
      <c r="H49" s="8">
        <v>0</v>
      </c>
      <c r="I49" s="8">
        <v>103413</v>
      </c>
      <c r="J49" s="9">
        <v>962243</v>
      </c>
      <c r="K49" s="10">
        <f t="shared" si="1"/>
        <v>0.84363305318926718</v>
      </c>
      <c r="L49" s="11">
        <f t="shared" si="1"/>
        <v>2.5980963228623124E-4</v>
      </c>
      <c r="M49" s="11">
        <f t="shared" si="1"/>
        <v>1.4842404673247819E-2</v>
      </c>
      <c r="N49" s="11">
        <f t="shared" si="1"/>
        <v>3.3793958490734667E-2</v>
      </c>
      <c r="O49" s="11">
        <f t="shared" si="1"/>
        <v>0</v>
      </c>
      <c r="P49" s="11">
        <f t="shared" si="1"/>
        <v>0.10747077401446412</v>
      </c>
    </row>
    <row r="50" spans="1:16" ht="15" customHeight="1" x14ac:dyDescent="0.2">
      <c r="A50" s="12">
        <v>47</v>
      </c>
      <c r="B50" s="13" t="s">
        <v>207</v>
      </c>
      <c r="C50" s="14" t="s">
        <v>61</v>
      </c>
      <c r="D50" s="15">
        <v>1847711</v>
      </c>
      <c r="E50" s="15">
        <v>0</v>
      </c>
      <c r="F50" s="15">
        <v>0</v>
      </c>
      <c r="G50" s="15">
        <v>2871088</v>
      </c>
      <c r="H50" s="15">
        <v>0</v>
      </c>
      <c r="I50" s="15">
        <v>20570667</v>
      </c>
      <c r="J50" s="16">
        <v>25289466</v>
      </c>
      <c r="K50" s="17">
        <f t="shared" si="1"/>
        <v>7.3062475894113382E-2</v>
      </c>
      <c r="L50" s="18">
        <f t="shared" si="1"/>
        <v>0</v>
      </c>
      <c r="M50" s="18">
        <f t="shared" si="1"/>
        <v>0</v>
      </c>
      <c r="N50" s="18">
        <f t="shared" si="1"/>
        <v>0.11352900848123879</v>
      </c>
      <c r="O50" s="18">
        <f t="shared" si="1"/>
        <v>0</v>
      </c>
      <c r="P50" s="18">
        <f t="shared" si="1"/>
        <v>0.81340851562464778</v>
      </c>
    </row>
    <row r="51" spans="1:16" ht="15" customHeight="1" x14ac:dyDescent="0.2">
      <c r="A51" s="12">
        <v>48</v>
      </c>
      <c r="B51" s="13" t="s">
        <v>207</v>
      </c>
      <c r="C51" s="14" t="s">
        <v>62</v>
      </c>
      <c r="D51" s="15">
        <v>388068</v>
      </c>
      <c r="E51" s="15">
        <v>3186</v>
      </c>
      <c r="F51" s="15">
        <v>16606</v>
      </c>
      <c r="G51" s="15">
        <v>0</v>
      </c>
      <c r="H51" s="15">
        <v>0</v>
      </c>
      <c r="I51" s="15">
        <v>0</v>
      </c>
      <c r="J51" s="16">
        <v>407860</v>
      </c>
      <c r="K51" s="17">
        <f t="shared" si="1"/>
        <v>0.95147354484381896</v>
      </c>
      <c r="L51" s="18">
        <f t="shared" si="1"/>
        <v>7.8115039474329429E-3</v>
      </c>
      <c r="M51" s="18">
        <f t="shared" si="1"/>
        <v>4.0714951208748101E-2</v>
      </c>
      <c r="N51" s="18">
        <f t="shared" si="1"/>
        <v>0</v>
      </c>
      <c r="O51" s="18">
        <f t="shared" si="1"/>
        <v>0</v>
      </c>
      <c r="P51" s="18">
        <f t="shared" si="1"/>
        <v>0</v>
      </c>
    </row>
    <row r="52" spans="1:16" ht="15" customHeight="1" x14ac:dyDescent="0.2">
      <c r="A52" s="12">
        <v>49</v>
      </c>
      <c r="B52" s="13" t="s">
        <v>207</v>
      </c>
      <c r="C52" s="14" t="s">
        <v>63</v>
      </c>
      <c r="D52" s="15">
        <v>2730661</v>
      </c>
      <c r="E52" s="15">
        <v>14053</v>
      </c>
      <c r="F52" s="15">
        <v>1405</v>
      </c>
      <c r="G52" s="15">
        <v>236492</v>
      </c>
      <c r="H52" s="15">
        <v>0</v>
      </c>
      <c r="I52" s="15">
        <v>1111506</v>
      </c>
      <c r="J52" s="16">
        <v>4094117</v>
      </c>
      <c r="K52" s="17">
        <f t="shared" si="1"/>
        <v>0.66697190138923734</v>
      </c>
      <c r="L52" s="18">
        <f t="shared" si="1"/>
        <v>3.4324861746745389E-3</v>
      </c>
      <c r="M52" s="18">
        <f t="shared" si="1"/>
        <v>3.43175341593804E-4</v>
      </c>
      <c r="N52" s="18">
        <f t="shared" si="1"/>
        <v>5.7763859704058285E-2</v>
      </c>
      <c r="O52" s="18">
        <f t="shared" si="1"/>
        <v>0</v>
      </c>
      <c r="P52" s="18">
        <f t="shared" si="1"/>
        <v>0.27148857739043608</v>
      </c>
    </row>
    <row r="53" spans="1:16" ht="15" customHeight="1" x14ac:dyDescent="0.2">
      <c r="A53" s="19">
        <v>50</v>
      </c>
      <c r="B53" s="20" t="s">
        <v>207</v>
      </c>
      <c r="C53" s="21" t="s">
        <v>64</v>
      </c>
      <c r="D53" s="22">
        <v>1666859</v>
      </c>
      <c r="E53" s="22">
        <v>8429</v>
      </c>
      <c r="F53" s="22">
        <v>0</v>
      </c>
      <c r="G53" s="22">
        <v>24522</v>
      </c>
      <c r="H53" s="22">
        <v>0</v>
      </c>
      <c r="I53" s="22">
        <v>18166125</v>
      </c>
      <c r="J53" s="23">
        <v>19865935</v>
      </c>
      <c r="K53" s="24">
        <f t="shared" si="1"/>
        <v>8.3905388797456557E-2</v>
      </c>
      <c r="L53" s="25">
        <f t="shared" si="1"/>
        <v>4.2429414975937453E-4</v>
      </c>
      <c r="M53" s="25">
        <f t="shared" si="1"/>
        <v>0</v>
      </c>
      <c r="N53" s="25">
        <f t="shared" si="1"/>
        <v>1.2343743196582492E-3</v>
      </c>
      <c r="O53" s="25">
        <f t="shared" si="1"/>
        <v>0</v>
      </c>
      <c r="P53" s="25">
        <f t="shared" si="1"/>
        <v>0.91443594273312578</v>
      </c>
    </row>
    <row r="54" spans="1:16" ht="15" customHeight="1" x14ac:dyDescent="0.2">
      <c r="A54" s="5">
        <v>51</v>
      </c>
      <c r="B54" s="6" t="s">
        <v>207</v>
      </c>
      <c r="C54" s="7" t="s">
        <v>65</v>
      </c>
      <c r="D54" s="8">
        <v>3749933</v>
      </c>
      <c r="E54" s="8">
        <v>39161</v>
      </c>
      <c r="F54" s="8">
        <v>5434</v>
      </c>
      <c r="G54" s="8">
        <v>163692</v>
      </c>
      <c r="H54" s="8">
        <v>0</v>
      </c>
      <c r="I54" s="8">
        <v>2239772</v>
      </c>
      <c r="J54" s="9">
        <v>6197992</v>
      </c>
      <c r="K54" s="10">
        <f t="shared" si="1"/>
        <v>0.60502385288654781</v>
      </c>
      <c r="L54" s="11">
        <f t="shared" si="1"/>
        <v>6.3183366483854772E-3</v>
      </c>
      <c r="M54" s="11">
        <f t="shared" si="1"/>
        <v>8.7673556209817629E-4</v>
      </c>
      <c r="N54" s="11">
        <f t="shared" si="1"/>
        <v>2.6410489074526072E-2</v>
      </c>
      <c r="O54" s="11">
        <f t="shared" si="1"/>
        <v>0</v>
      </c>
      <c r="P54" s="11">
        <f t="shared" si="1"/>
        <v>0.3613705858284425</v>
      </c>
    </row>
    <row r="55" spans="1:16" ht="15" customHeight="1" x14ac:dyDescent="0.2">
      <c r="A55" s="12">
        <v>52</v>
      </c>
      <c r="B55" s="13" t="s">
        <v>207</v>
      </c>
      <c r="C55" s="14" t="s">
        <v>66</v>
      </c>
      <c r="D55" s="15">
        <v>6882425</v>
      </c>
      <c r="E55" s="15">
        <v>887531</v>
      </c>
      <c r="F55" s="15">
        <v>27902</v>
      </c>
      <c r="G55" s="15">
        <v>103642</v>
      </c>
      <c r="H55" s="15">
        <v>0</v>
      </c>
      <c r="I55" s="15">
        <v>19165144</v>
      </c>
      <c r="J55" s="16">
        <v>27066644</v>
      </c>
      <c r="K55" s="17">
        <f t="shared" si="1"/>
        <v>0.25427699865561465</v>
      </c>
      <c r="L55" s="18">
        <f t="shared" si="1"/>
        <v>3.2790581647285121E-2</v>
      </c>
      <c r="M55" s="18">
        <f t="shared" si="1"/>
        <v>1.0308629322497462E-3</v>
      </c>
      <c r="N55" s="18">
        <f t="shared" si="1"/>
        <v>3.8291411377044011E-3</v>
      </c>
      <c r="O55" s="18">
        <f t="shared" si="1"/>
        <v>0</v>
      </c>
      <c r="P55" s="18">
        <f t="shared" si="1"/>
        <v>0.70807241562714607</v>
      </c>
    </row>
    <row r="56" spans="1:16" ht="15" customHeight="1" x14ac:dyDescent="0.2">
      <c r="A56" s="12">
        <v>53</v>
      </c>
      <c r="B56" s="13" t="s">
        <v>208</v>
      </c>
      <c r="C56" s="14" t="s">
        <v>67</v>
      </c>
      <c r="D56" s="15">
        <v>3224080</v>
      </c>
      <c r="E56" s="15">
        <v>31679</v>
      </c>
      <c r="F56" s="15">
        <v>91532</v>
      </c>
      <c r="G56" s="15">
        <v>4228259</v>
      </c>
      <c r="H56" s="15">
        <v>0</v>
      </c>
      <c r="I56" s="15">
        <v>2478354</v>
      </c>
      <c r="J56" s="16">
        <v>10053904</v>
      </c>
      <c r="K56" s="17">
        <f t="shared" si="1"/>
        <v>0.32067940970989978</v>
      </c>
      <c r="L56" s="18">
        <f t="shared" si="1"/>
        <v>3.1509153061338164E-3</v>
      </c>
      <c r="M56" s="18">
        <f t="shared" si="1"/>
        <v>9.1041251239319578E-3</v>
      </c>
      <c r="N56" s="18">
        <f t="shared" si="1"/>
        <v>0.42055891920193389</v>
      </c>
      <c r="O56" s="18">
        <f t="shared" si="1"/>
        <v>0</v>
      </c>
      <c r="P56" s="18">
        <f t="shared" si="1"/>
        <v>0.24650663065810058</v>
      </c>
    </row>
    <row r="57" spans="1:16" ht="15" customHeight="1" x14ac:dyDescent="0.2">
      <c r="A57" s="12">
        <v>54</v>
      </c>
      <c r="B57" s="13" t="s">
        <v>207</v>
      </c>
      <c r="C57" s="14" t="s">
        <v>68</v>
      </c>
      <c r="D57" s="15">
        <v>272403</v>
      </c>
      <c r="E57" s="15">
        <v>0</v>
      </c>
      <c r="F57" s="15">
        <v>8245</v>
      </c>
      <c r="G57" s="15">
        <v>4289</v>
      </c>
      <c r="H57" s="15">
        <v>0</v>
      </c>
      <c r="I57" s="15">
        <v>6448</v>
      </c>
      <c r="J57" s="16">
        <v>291385</v>
      </c>
      <c r="K57" s="17">
        <f t="shared" si="1"/>
        <v>0.93485594659985927</v>
      </c>
      <c r="L57" s="18">
        <f t="shared" si="1"/>
        <v>0</v>
      </c>
      <c r="M57" s="18">
        <f t="shared" si="1"/>
        <v>2.829589718070594E-2</v>
      </c>
      <c r="N57" s="18">
        <f t="shared" ref="N57:P74" si="2">IFERROR(G57/$J57,0)</f>
        <v>1.4719357551006401E-2</v>
      </c>
      <c r="O57" s="18">
        <f t="shared" si="2"/>
        <v>0</v>
      </c>
      <c r="P57" s="18">
        <f t="shared" si="2"/>
        <v>2.2128798668428366E-2</v>
      </c>
    </row>
    <row r="58" spans="1:16" ht="15" customHeight="1" x14ac:dyDescent="0.2">
      <c r="A58" s="19">
        <v>55</v>
      </c>
      <c r="B58" s="20" t="s">
        <v>207</v>
      </c>
      <c r="C58" s="21" t="s">
        <v>69</v>
      </c>
      <c r="D58" s="22">
        <v>5370756</v>
      </c>
      <c r="E58" s="22">
        <v>40964</v>
      </c>
      <c r="F58" s="22">
        <v>5817</v>
      </c>
      <c r="G58" s="22">
        <v>252459</v>
      </c>
      <c r="H58" s="22">
        <v>0</v>
      </c>
      <c r="I58" s="22">
        <v>10341728</v>
      </c>
      <c r="J58" s="23">
        <v>16011724</v>
      </c>
      <c r="K58" s="24">
        <f t="shared" ref="K58:M74" si="3">IFERROR(D58/$J58,0)</f>
        <v>0.3354264662568503</v>
      </c>
      <c r="L58" s="25">
        <f t="shared" si="3"/>
        <v>2.5583753504619488E-3</v>
      </c>
      <c r="M58" s="25">
        <f t="shared" si="3"/>
        <v>3.6329629464010245E-4</v>
      </c>
      <c r="N58" s="25">
        <f t="shared" si="2"/>
        <v>1.5767134132464437E-2</v>
      </c>
      <c r="O58" s="25">
        <f t="shared" si="2"/>
        <v>0</v>
      </c>
      <c r="P58" s="25">
        <f t="shared" si="2"/>
        <v>0.64588472796558327</v>
      </c>
    </row>
    <row r="59" spans="1:16" ht="15" customHeight="1" x14ac:dyDescent="0.2">
      <c r="A59" s="5">
        <v>56</v>
      </c>
      <c r="B59" s="6" t="s">
        <v>207</v>
      </c>
      <c r="C59" s="7" t="s">
        <v>70</v>
      </c>
      <c r="D59" s="8">
        <v>576228</v>
      </c>
      <c r="E59" s="8">
        <v>9559</v>
      </c>
      <c r="F59" s="8">
        <v>42379</v>
      </c>
      <c r="G59" s="8">
        <v>188546</v>
      </c>
      <c r="H59" s="8">
        <v>0</v>
      </c>
      <c r="I59" s="8">
        <v>8815927</v>
      </c>
      <c r="J59" s="9">
        <v>9632639</v>
      </c>
      <c r="K59" s="10">
        <f t="shared" si="3"/>
        <v>5.9820366983544176E-2</v>
      </c>
      <c r="L59" s="11">
        <f t="shared" si="3"/>
        <v>9.9235526214571106E-4</v>
      </c>
      <c r="M59" s="11">
        <f t="shared" si="3"/>
        <v>4.399521252690981E-3</v>
      </c>
      <c r="N59" s="11">
        <f t="shared" si="2"/>
        <v>1.9573659928499344E-2</v>
      </c>
      <c r="O59" s="11">
        <f t="shared" si="2"/>
        <v>0</v>
      </c>
      <c r="P59" s="11">
        <f t="shared" si="2"/>
        <v>0.91521409657311981</v>
      </c>
    </row>
    <row r="60" spans="1:16" ht="15" customHeight="1" x14ac:dyDescent="0.2">
      <c r="A60" s="12">
        <v>57</v>
      </c>
      <c r="B60" s="13" t="s">
        <v>207</v>
      </c>
      <c r="C60" s="14" t="s">
        <v>71</v>
      </c>
      <c r="D60" s="15">
        <v>1777657</v>
      </c>
      <c r="E60" s="15">
        <v>25336</v>
      </c>
      <c r="F60" s="15">
        <v>5830</v>
      </c>
      <c r="G60" s="15">
        <v>1047682</v>
      </c>
      <c r="H60" s="15">
        <v>0</v>
      </c>
      <c r="I60" s="15">
        <v>225841</v>
      </c>
      <c r="J60" s="16">
        <v>3082346</v>
      </c>
      <c r="K60" s="17">
        <f t="shared" si="3"/>
        <v>0.57672208116804535</v>
      </c>
      <c r="L60" s="18">
        <f t="shared" si="3"/>
        <v>8.2197131665296495E-3</v>
      </c>
      <c r="M60" s="18">
        <f t="shared" si="3"/>
        <v>1.8914164730370958E-3</v>
      </c>
      <c r="N60" s="18">
        <f t="shared" si="2"/>
        <v>0.33989759747932258</v>
      </c>
      <c r="O60" s="18">
        <f t="shared" si="2"/>
        <v>0</v>
      </c>
      <c r="P60" s="18">
        <f t="shared" si="2"/>
        <v>7.3269191713065313E-2</v>
      </c>
    </row>
    <row r="61" spans="1:16" ht="15" customHeight="1" x14ac:dyDescent="0.2">
      <c r="A61" s="12">
        <v>58</v>
      </c>
      <c r="B61" s="13" t="s">
        <v>207</v>
      </c>
      <c r="C61" s="14" t="s">
        <v>72</v>
      </c>
      <c r="D61" s="15">
        <v>1029636</v>
      </c>
      <c r="E61" s="15">
        <v>12867</v>
      </c>
      <c r="F61" s="15">
        <v>3813</v>
      </c>
      <c r="G61" s="15">
        <v>183312</v>
      </c>
      <c r="H61" s="15">
        <v>0</v>
      </c>
      <c r="I61" s="15">
        <v>851374</v>
      </c>
      <c r="J61" s="16">
        <v>2081002</v>
      </c>
      <c r="K61" s="17">
        <f t="shared" si="3"/>
        <v>0.49477895744453876</v>
      </c>
      <c r="L61" s="18">
        <f t="shared" si="3"/>
        <v>6.1830791128504444E-3</v>
      </c>
      <c r="M61" s="18">
        <f t="shared" si="3"/>
        <v>1.8322904062562169E-3</v>
      </c>
      <c r="N61" s="18">
        <f t="shared" si="2"/>
        <v>8.8088334369693058E-2</v>
      </c>
      <c r="O61" s="18">
        <f t="shared" si="2"/>
        <v>0</v>
      </c>
      <c r="P61" s="18">
        <f t="shared" si="2"/>
        <v>0.40911733866666156</v>
      </c>
    </row>
    <row r="62" spans="1:16" ht="15" customHeight="1" x14ac:dyDescent="0.2">
      <c r="A62" s="12">
        <v>59</v>
      </c>
      <c r="B62" s="13" t="s">
        <v>207</v>
      </c>
      <c r="C62" s="14" t="s">
        <v>73</v>
      </c>
      <c r="D62" s="15">
        <v>1202556</v>
      </c>
      <c r="E62" s="15">
        <v>5586</v>
      </c>
      <c r="F62" s="15">
        <v>14441</v>
      </c>
      <c r="G62" s="15">
        <v>377897</v>
      </c>
      <c r="H62" s="15">
        <v>0</v>
      </c>
      <c r="I62" s="15">
        <v>0</v>
      </c>
      <c r="J62" s="16">
        <v>1600480</v>
      </c>
      <c r="K62" s="17">
        <f t="shared" si="3"/>
        <v>0.7513720883734879</v>
      </c>
      <c r="L62" s="18">
        <f t="shared" si="3"/>
        <v>3.4902029391182645E-3</v>
      </c>
      <c r="M62" s="18">
        <f t="shared" si="3"/>
        <v>9.0229181245626306E-3</v>
      </c>
      <c r="N62" s="18">
        <f t="shared" si="2"/>
        <v>0.23611479056283116</v>
      </c>
      <c r="O62" s="18">
        <f t="shared" si="2"/>
        <v>0</v>
      </c>
      <c r="P62" s="18">
        <f t="shared" si="2"/>
        <v>0</v>
      </c>
    </row>
    <row r="63" spans="1:16" ht="15" customHeight="1" x14ac:dyDescent="0.2">
      <c r="A63" s="19">
        <v>60</v>
      </c>
      <c r="B63" s="20" t="s">
        <v>207</v>
      </c>
      <c r="C63" s="21" t="s">
        <v>74</v>
      </c>
      <c r="D63" s="22">
        <v>354044</v>
      </c>
      <c r="E63" s="22">
        <v>11249</v>
      </c>
      <c r="F63" s="22">
        <v>51395</v>
      </c>
      <c r="G63" s="22">
        <v>2561855</v>
      </c>
      <c r="H63" s="22">
        <v>0</v>
      </c>
      <c r="I63" s="22">
        <v>3060424</v>
      </c>
      <c r="J63" s="23">
        <v>6038967</v>
      </c>
      <c r="K63" s="24">
        <f t="shared" si="3"/>
        <v>5.8626582990104099E-2</v>
      </c>
      <c r="L63" s="25">
        <f t="shared" si="3"/>
        <v>1.862735795708107E-3</v>
      </c>
      <c r="M63" s="25">
        <f t="shared" si="3"/>
        <v>8.5105614917253235E-3</v>
      </c>
      <c r="N63" s="25">
        <f t="shared" si="2"/>
        <v>0.42422073179071851</v>
      </c>
      <c r="O63" s="25">
        <f t="shared" si="2"/>
        <v>0</v>
      </c>
      <c r="P63" s="25">
        <f t="shared" si="2"/>
        <v>0.50677938793174393</v>
      </c>
    </row>
    <row r="64" spans="1:16" ht="15" customHeight="1" x14ac:dyDescent="0.2">
      <c r="A64" s="5">
        <v>61</v>
      </c>
      <c r="B64" s="6" t="s">
        <v>207</v>
      </c>
      <c r="C64" s="7" t="s">
        <v>75</v>
      </c>
      <c r="D64" s="8">
        <v>978042</v>
      </c>
      <c r="E64" s="8">
        <v>61675</v>
      </c>
      <c r="F64" s="8">
        <v>3667</v>
      </c>
      <c r="G64" s="8">
        <v>80564</v>
      </c>
      <c r="H64" s="8">
        <v>3793901</v>
      </c>
      <c r="I64" s="8">
        <v>0</v>
      </c>
      <c r="J64" s="9">
        <v>4917849</v>
      </c>
      <c r="K64" s="10">
        <f t="shared" si="3"/>
        <v>0.19887597199507345</v>
      </c>
      <c r="L64" s="11">
        <f t="shared" si="3"/>
        <v>1.2541051992446291E-2</v>
      </c>
      <c r="M64" s="11">
        <f t="shared" si="3"/>
        <v>7.4565119831861452E-4</v>
      </c>
      <c r="N64" s="11">
        <f t="shared" si="2"/>
        <v>1.6381958860469281E-2</v>
      </c>
      <c r="O64" s="11">
        <f t="shared" si="2"/>
        <v>0.77145536595369235</v>
      </c>
      <c r="P64" s="11">
        <f t="shared" si="2"/>
        <v>0</v>
      </c>
    </row>
    <row r="65" spans="1:16" ht="15" customHeight="1" x14ac:dyDescent="0.2">
      <c r="A65" s="12">
        <v>62</v>
      </c>
      <c r="B65" s="13" t="s">
        <v>207</v>
      </c>
      <c r="C65" s="14" t="s">
        <v>76</v>
      </c>
      <c r="D65" s="15">
        <v>1423104</v>
      </c>
      <c r="E65" s="15">
        <v>4770</v>
      </c>
      <c r="F65" s="15">
        <v>3812</v>
      </c>
      <c r="G65" s="15">
        <v>248970</v>
      </c>
      <c r="H65" s="15">
        <v>0</v>
      </c>
      <c r="I65" s="15">
        <v>0</v>
      </c>
      <c r="J65" s="16">
        <v>1680656</v>
      </c>
      <c r="K65" s="17">
        <f t="shared" si="3"/>
        <v>0.8467550765891414</v>
      </c>
      <c r="L65" s="18">
        <f t="shared" si="3"/>
        <v>2.838177473557944E-3</v>
      </c>
      <c r="M65" s="18">
        <f t="shared" si="3"/>
        <v>2.2681619558077323E-3</v>
      </c>
      <c r="N65" s="18">
        <f t="shared" si="2"/>
        <v>0.14813858398149293</v>
      </c>
      <c r="O65" s="18">
        <f t="shared" si="2"/>
        <v>0</v>
      </c>
      <c r="P65" s="18">
        <f t="shared" si="2"/>
        <v>0</v>
      </c>
    </row>
    <row r="66" spans="1:16" ht="15" customHeight="1" x14ac:dyDescent="0.2">
      <c r="A66" s="12">
        <v>63</v>
      </c>
      <c r="B66" s="13" t="s">
        <v>207</v>
      </c>
      <c r="C66" s="14" t="s">
        <v>77</v>
      </c>
      <c r="D66" s="15">
        <v>1010590</v>
      </c>
      <c r="E66" s="15">
        <v>11905</v>
      </c>
      <c r="F66" s="15">
        <v>0</v>
      </c>
      <c r="G66" s="15">
        <v>3716</v>
      </c>
      <c r="H66" s="15">
        <v>0</v>
      </c>
      <c r="I66" s="15">
        <v>23485</v>
      </c>
      <c r="J66" s="16">
        <v>1049696</v>
      </c>
      <c r="K66" s="17">
        <f t="shared" si="3"/>
        <v>0.96274540438374534</v>
      </c>
      <c r="L66" s="18">
        <f t="shared" si="3"/>
        <v>1.1341378837301467E-2</v>
      </c>
      <c r="M66" s="18">
        <f t="shared" si="3"/>
        <v>0</v>
      </c>
      <c r="N66" s="18">
        <f t="shared" si="2"/>
        <v>3.5400725543395422E-3</v>
      </c>
      <c r="O66" s="18">
        <f t="shared" si="2"/>
        <v>0</v>
      </c>
      <c r="P66" s="18">
        <f t="shared" si="2"/>
        <v>2.2373144224613603E-2</v>
      </c>
    </row>
    <row r="67" spans="1:16" ht="15" customHeight="1" x14ac:dyDescent="0.2">
      <c r="A67" s="12">
        <v>64</v>
      </c>
      <c r="B67" s="13" t="s">
        <v>207</v>
      </c>
      <c r="C67" s="14" t="s">
        <v>78</v>
      </c>
      <c r="D67" s="15">
        <v>326021</v>
      </c>
      <c r="E67" s="15">
        <v>9133</v>
      </c>
      <c r="F67" s="15">
        <v>6756</v>
      </c>
      <c r="G67" s="15">
        <v>507784</v>
      </c>
      <c r="H67" s="15">
        <v>0</v>
      </c>
      <c r="I67" s="15">
        <v>10078</v>
      </c>
      <c r="J67" s="16">
        <v>859772</v>
      </c>
      <c r="K67" s="17">
        <f t="shared" si="3"/>
        <v>0.37919471673885635</v>
      </c>
      <c r="L67" s="18">
        <f t="shared" si="3"/>
        <v>1.0622583661714965E-2</v>
      </c>
      <c r="M67" s="18">
        <f t="shared" si="3"/>
        <v>7.8578972099579893E-3</v>
      </c>
      <c r="N67" s="18">
        <f t="shared" si="2"/>
        <v>0.59060309012156709</v>
      </c>
      <c r="O67" s="18">
        <f t="shared" si="2"/>
        <v>0</v>
      </c>
      <c r="P67" s="18">
        <f t="shared" si="2"/>
        <v>1.1721712267903583E-2</v>
      </c>
    </row>
    <row r="68" spans="1:16" ht="15" customHeight="1" x14ac:dyDescent="0.2">
      <c r="A68" s="19">
        <v>65</v>
      </c>
      <c r="B68" s="20" t="s">
        <v>207</v>
      </c>
      <c r="C68" s="21" t="s">
        <v>79</v>
      </c>
      <c r="D68" s="22">
        <v>239374</v>
      </c>
      <c r="E68" s="22">
        <v>11856</v>
      </c>
      <c r="F68" s="22">
        <v>37591</v>
      </c>
      <c r="G68" s="22">
        <v>1500916</v>
      </c>
      <c r="H68" s="22">
        <v>0</v>
      </c>
      <c r="I68" s="22">
        <v>8791152</v>
      </c>
      <c r="J68" s="23">
        <v>10580889</v>
      </c>
      <c r="K68" s="24">
        <f t="shared" si="3"/>
        <v>2.2623240825983524E-2</v>
      </c>
      <c r="L68" s="25">
        <f t="shared" si="3"/>
        <v>1.1205107623754487E-3</v>
      </c>
      <c r="M68" s="25">
        <f t="shared" si="3"/>
        <v>3.552726051657852E-3</v>
      </c>
      <c r="N68" s="25">
        <f t="shared" si="2"/>
        <v>0.1418515967798169</v>
      </c>
      <c r="O68" s="25">
        <f t="shared" si="2"/>
        <v>0</v>
      </c>
      <c r="P68" s="25">
        <f t="shared" si="2"/>
        <v>0.8308519255801663</v>
      </c>
    </row>
    <row r="69" spans="1:16" ht="15" customHeight="1" x14ac:dyDescent="0.2">
      <c r="A69" s="5">
        <v>66</v>
      </c>
      <c r="B69" s="6" t="s">
        <v>207</v>
      </c>
      <c r="C69" s="7" t="s">
        <v>80</v>
      </c>
      <c r="D69" s="8">
        <v>661356</v>
      </c>
      <c r="E69" s="8">
        <v>2610</v>
      </c>
      <c r="F69" s="8">
        <v>6813</v>
      </c>
      <c r="G69" s="8">
        <v>24165</v>
      </c>
      <c r="H69" s="8">
        <v>0</v>
      </c>
      <c r="I69" s="8">
        <v>0</v>
      </c>
      <c r="J69" s="9">
        <v>694944</v>
      </c>
      <c r="K69" s="10">
        <f t="shared" si="3"/>
        <v>0.95166804807293826</v>
      </c>
      <c r="L69" s="11">
        <f t="shared" si="3"/>
        <v>3.7556983008702857E-3</v>
      </c>
      <c r="M69" s="11">
        <f t="shared" si="3"/>
        <v>9.8036676336510573E-3</v>
      </c>
      <c r="N69" s="11">
        <f t="shared" si="2"/>
        <v>3.4772585992540406E-2</v>
      </c>
      <c r="O69" s="11">
        <f t="shared" si="2"/>
        <v>0</v>
      </c>
      <c r="P69" s="11">
        <f t="shared" si="2"/>
        <v>0</v>
      </c>
    </row>
    <row r="70" spans="1:16" ht="15" customHeight="1" x14ac:dyDescent="0.2">
      <c r="A70" s="12">
        <v>67</v>
      </c>
      <c r="B70" s="13" t="s">
        <v>207</v>
      </c>
      <c r="C70" s="14" t="s">
        <v>81</v>
      </c>
      <c r="D70" s="15">
        <v>1603718</v>
      </c>
      <c r="E70" s="15">
        <v>6716</v>
      </c>
      <c r="F70" s="15">
        <v>0</v>
      </c>
      <c r="G70" s="15">
        <v>9170</v>
      </c>
      <c r="H70" s="15">
        <v>0</v>
      </c>
      <c r="I70" s="15">
        <v>0</v>
      </c>
      <c r="J70" s="16">
        <v>1619604</v>
      </c>
      <c r="K70" s="17">
        <f t="shared" si="3"/>
        <v>0.99019142950992955</v>
      </c>
      <c r="L70" s="18">
        <f t="shared" si="3"/>
        <v>4.1466926483263809E-3</v>
      </c>
      <c r="M70" s="18">
        <f t="shared" si="3"/>
        <v>0</v>
      </c>
      <c r="N70" s="18">
        <f t="shared" si="2"/>
        <v>5.6618778417440313E-3</v>
      </c>
      <c r="O70" s="18">
        <f t="shared" si="2"/>
        <v>0</v>
      </c>
      <c r="P70" s="18">
        <f t="shared" si="2"/>
        <v>0</v>
      </c>
    </row>
    <row r="71" spans="1:16" ht="15" customHeight="1" x14ac:dyDescent="0.2">
      <c r="A71" s="12">
        <v>68</v>
      </c>
      <c r="B71" s="13" t="s">
        <v>207</v>
      </c>
      <c r="C71" s="14" t="s">
        <v>82</v>
      </c>
      <c r="D71" s="15">
        <v>677235</v>
      </c>
      <c r="E71" s="15">
        <v>0</v>
      </c>
      <c r="F71" s="15">
        <v>74079</v>
      </c>
      <c r="G71" s="15">
        <v>1243997</v>
      </c>
      <c r="H71" s="15">
        <v>0</v>
      </c>
      <c r="I71" s="15">
        <v>0</v>
      </c>
      <c r="J71" s="16">
        <v>1995311</v>
      </c>
      <c r="K71" s="17">
        <f t="shared" si="3"/>
        <v>0.3394132543748819</v>
      </c>
      <c r="L71" s="18">
        <f t="shared" si="3"/>
        <v>0</v>
      </c>
      <c r="M71" s="18">
        <f t="shared" si="3"/>
        <v>3.7126543180486651E-2</v>
      </c>
      <c r="N71" s="18">
        <f t="shared" si="2"/>
        <v>0.62346020244463141</v>
      </c>
      <c r="O71" s="18">
        <f t="shared" si="2"/>
        <v>0</v>
      </c>
      <c r="P71" s="18">
        <f t="shared" si="2"/>
        <v>0</v>
      </c>
    </row>
    <row r="72" spans="1:16" ht="15" customHeight="1" x14ac:dyDescent="0.2">
      <c r="A72" s="12">
        <v>69</v>
      </c>
      <c r="B72" s="13" t="s">
        <v>207</v>
      </c>
      <c r="C72" s="14" t="s">
        <v>83</v>
      </c>
      <c r="D72" s="15">
        <v>2874687</v>
      </c>
      <c r="E72" s="15">
        <v>0</v>
      </c>
      <c r="F72" s="15">
        <v>0</v>
      </c>
      <c r="G72" s="15">
        <v>9651</v>
      </c>
      <c r="H72" s="15">
        <v>0</v>
      </c>
      <c r="I72" s="15">
        <v>114668</v>
      </c>
      <c r="J72" s="16">
        <v>2999006</v>
      </c>
      <c r="K72" s="17">
        <f t="shared" si="3"/>
        <v>0.95854659843961632</v>
      </c>
      <c r="L72" s="18">
        <f t="shared" si="3"/>
        <v>0</v>
      </c>
      <c r="M72" s="18">
        <f t="shared" si="3"/>
        <v>0</v>
      </c>
      <c r="N72" s="18">
        <f t="shared" si="2"/>
        <v>3.2180662526183675E-3</v>
      </c>
      <c r="O72" s="18">
        <f t="shared" si="2"/>
        <v>0</v>
      </c>
      <c r="P72" s="18">
        <f t="shared" si="2"/>
        <v>3.8235335307765309E-2</v>
      </c>
    </row>
    <row r="73" spans="1:16" ht="15" customHeight="1" x14ac:dyDescent="0.2">
      <c r="A73" s="19">
        <v>396</v>
      </c>
      <c r="B73" s="20"/>
      <c r="C73" s="21" t="s">
        <v>84</v>
      </c>
      <c r="D73" s="22">
        <v>15981131</v>
      </c>
      <c r="E73" s="22">
        <v>4810</v>
      </c>
      <c r="F73" s="22">
        <v>128848</v>
      </c>
      <c r="G73" s="22">
        <v>980141</v>
      </c>
      <c r="H73" s="22">
        <v>0</v>
      </c>
      <c r="I73" s="22">
        <v>0</v>
      </c>
      <c r="J73" s="23">
        <v>17094930</v>
      </c>
      <c r="K73" s="24">
        <v>0.93484623803665767</v>
      </c>
      <c r="L73" s="25">
        <v>2.8136997343656861E-4</v>
      </c>
      <c r="M73" s="25">
        <v>7.5372054755415783E-3</v>
      </c>
      <c r="N73" s="25">
        <v>5.73351865143642E-2</v>
      </c>
      <c r="O73" s="25">
        <v>0</v>
      </c>
      <c r="P73" s="25">
        <v>0</v>
      </c>
    </row>
    <row r="74" spans="1:16" ht="15" customHeight="1" thickBot="1" x14ac:dyDescent="0.25">
      <c r="A74" s="26"/>
      <c r="B74" s="27"/>
      <c r="C74" s="28" t="s">
        <v>85</v>
      </c>
      <c r="D74" s="29">
        <f>SUM(D4:D73)</f>
        <v>202320687</v>
      </c>
      <c r="E74" s="29">
        <f t="shared" ref="E74:J74" si="4">SUM(E4:E73)</f>
        <v>1922866</v>
      </c>
      <c r="F74" s="29">
        <f t="shared" si="4"/>
        <v>2254683</v>
      </c>
      <c r="G74" s="29">
        <f t="shared" si="4"/>
        <v>56787889</v>
      </c>
      <c r="H74" s="29">
        <f t="shared" si="4"/>
        <v>3824687</v>
      </c>
      <c r="I74" s="29">
        <f t="shared" si="4"/>
        <v>375266453</v>
      </c>
      <c r="J74" s="30">
        <f t="shared" si="4"/>
        <v>642377265</v>
      </c>
      <c r="K74" s="31">
        <f>IFERROR(D74/$J74,0)</f>
        <v>0.31495617610315024</v>
      </c>
      <c r="L74" s="32">
        <f>IFERROR(E74/$J74,0)</f>
        <v>2.9933593618074262E-3</v>
      </c>
      <c r="M74" s="32">
        <f t="shared" si="3"/>
        <v>3.5099047286488261E-3</v>
      </c>
      <c r="N74" s="32">
        <f t="shared" si="2"/>
        <v>8.8402706780103743E-2</v>
      </c>
      <c r="O74" s="32">
        <f t="shared" si="2"/>
        <v>5.95395760153498E-3</v>
      </c>
      <c r="P74" s="32">
        <f t="shared" si="2"/>
        <v>0.5841838954247548</v>
      </c>
    </row>
    <row r="75" spans="1:16" ht="8.25" customHeight="1" thickTop="1" x14ac:dyDescent="0.2">
      <c r="A75" s="33"/>
      <c r="B75" s="34"/>
      <c r="C75" s="34"/>
      <c r="D75" s="34"/>
      <c r="E75" s="34"/>
      <c r="F75" s="34"/>
      <c r="G75" s="34"/>
      <c r="H75" s="34"/>
      <c r="I75" s="34"/>
      <c r="J75" s="35"/>
      <c r="K75" s="34"/>
      <c r="L75" s="34"/>
      <c r="M75" s="34"/>
      <c r="N75" s="34"/>
      <c r="O75" s="35"/>
      <c r="P75" s="35"/>
    </row>
    <row r="76" spans="1:16" ht="15" customHeight="1" x14ac:dyDescent="0.2">
      <c r="A76" s="12">
        <v>318001</v>
      </c>
      <c r="B76" s="13" t="s">
        <v>207</v>
      </c>
      <c r="C76" s="14" t="s">
        <v>86</v>
      </c>
      <c r="D76" s="15">
        <v>110164</v>
      </c>
      <c r="E76" s="15">
        <v>0</v>
      </c>
      <c r="F76" s="15">
        <v>0</v>
      </c>
      <c r="G76" s="15">
        <v>579566</v>
      </c>
      <c r="H76" s="15">
        <v>0</v>
      </c>
      <c r="I76" s="15">
        <v>9538</v>
      </c>
      <c r="J76" s="16">
        <v>699268</v>
      </c>
      <c r="K76" s="17">
        <f t="shared" ref="K76:P79" si="5">IFERROR(D76/$J76,0)</f>
        <v>0.15754188665862015</v>
      </c>
      <c r="L76" s="18">
        <f t="shared" si="5"/>
        <v>0</v>
      </c>
      <c r="M76" s="18">
        <f t="shared" si="5"/>
        <v>0</v>
      </c>
      <c r="N76" s="18">
        <f t="shared" si="5"/>
        <v>0.82881813553601769</v>
      </c>
      <c r="O76" s="18">
        <f t="shared" si="5"/>
        <v>0</v>
      </c>
      <c r="P76" s="18">
        <f t="shared" si="5"/>
        <v>1.3639977805362179E-2</v>
      </c>
    </row>
    <row r="77" spans="1:16" ht="15" customHeight="1" x14ac:dyDescent="0.2">
      <c r="A77" s="12">
        <v>319001</v>
      </c>
      <c r="B77" s="13" t="s">
        <v>207</v>
      </c>
      <c r="C77" s="14" t="s">
        <v>87</v>
      </c>
      <c r="D77" s="15">
        <v>3406</v>
      </c>
      <c r="E77" s="15">
        <v>0</v>
      </c>
      <c r="F77" s="15">
        <v>0</v>
      </c>
      <c r="G77" s="15">
        <v>0</v>
      </c>
      <c r="H77" s="15">
        <v>0</v>
      </c>
      <c r="I77" s="15">
        <v>0</v>
      </c>
      <c r="J77" s="16">
        <v>3406</v>
      </c>
      <c r="K77" s="17">
        <f t="shared" si="5"/>
        <v>1</v>
      </c>
      <c r="L77" s="18">
        <f t="shared" si="5"/>
        <v>0</v>
      </c>
      <c r="M77" s="18">
        <f t="shared" si="5"/>
        <v>0</v>
      </c>
      <c r="N77" s="18">
        <f t="shared" si="5"/>
        <v>0</v>
      </c>
      <c r="O77" s="18">
        <f t="shared" si="5"/>
        <v>0</v>
      </c>
      <c r="P77" s="18">
        <f t="shared" si="5"/>
        <v>0</v>
      </c>
    </row>
    <row r="78" spans="1:16" ht="15" customHeight="1" x14ac:dyDescent="0.2">
      <c r="A78" s="19" t="s">
        <v>88</v>
      </c>
      <c r="B78" s="13" t="s">
        <v>207</v>
      </c>
      <c r="C78" s="21" t="s">
        <v>89</v>
      </c>
      <c r="D78" s="22">
        <v>13954225</v>
      </c>
      <c r="E78" s="22">
        <v>0</v>
      </c>
      <c r="F78" s="22">
        <v>0</v>
      </c>
      <c r="G78" s="22">
        <v>2750</v>
      </c>
      <c r="H78" s="22">
        <v>0</v>
      </c>
      <c r="I78" s="22">
        <v>0</v>
      </c>
      <c r="J78" s="23">
        <v>13956975</v>
      </c>
      <c r="K78" s="24">
        <f t="shared" si="5"/>
        <v>0.99980296590056228</v>
      </c>
      <c r="L78" s="25">
        <f t="shared" si="5"/>
        <v>0</v>
      </c>
      <c r="M78" s="25">
        <f t="shared" si="5"/>
        <v>0</v>
      </c>
      <c r="N78" s="25">
        <f t="shared" si="5"/>
        <v>1.9703409943773632E-4</v>
      </c>
      <c r="O78" s="25">
        <f t="shared" si="5"/>
        <v>0</v>
      </c>
      <c r="P78" s="25">
        <f t="shared" si="5"/>
        <v>0</v>
      </c>
    </row>
    <row r="79" spans="1:16" ht="15" customHeight="1" thickBot="1" x14ac:dyDescent="0.25">
      <c r="A79" s="26"/>
      <c r="B79" s="27"/>
      <c r="C79" s="28" t="s">
        <v>90</v>
      </c>
      <c r="D79" s="29">
        <f>SUM(D76:D78)</f>
        <v>14067795</v>
      </c>
      <c r="E79" s="29">
        <f t="shared" ref="E79:J79" si="6">SUM(E76:E78)</f>
        <v>0</v>
      </c>
      <c r="F79" s="29">
        <f t="shared" si="6"/>
        <v>0</v>
      </c>
      <c r="G79" s="29">
        <f t="shared" si="6"/>
        <v>582316</v>
      </c>
      <c r="H79" s="29">
        <f t="shared" si="6"/>
        <v>0</v>
      </c>
      <c r="I79" s="29">
        <f t="shared" si="6"/>
        <v>9538</v>
      </c>
      <c r="J79" s="30">
        <f t="shared" si="6"/>
        <v>14659649</v>
      </c>
      <c r="K79" s="31">
        <f t="shared" si="5"/>
        <v>0.9596270006191826</v>
      </c>
      <c r="L79" s="32">
        <f t="shared" si="5"/>
        <v>0</v>
      </c>
      <c r="M79" s="32">
        <f t="shared" si="5"/>
        <v>0</v>
      </c>
      <c r="N79" s="32">
        <f t="shared" si="5"/>
        <v>3.9722369887573709E-2</v>
      </c>
      <c r="O79" s="32">
        <f t="shared" si="5"/>
        <v>0</v>
      </c>
      <c r="P79" s="32">
        <f t="shared" si="5"/>
        <v>6.50629493243665E-4</v>
      </c>
    </row>
    <row r="80" spans="1:16" ht="8.25" customHeight="1" thickTop="1" x14ac:dyDescent="0.2">
      <c r="A80" s="33"/>
      <c r="B80" s="34"/>
      <c r="C80" s="34"/>
      <c r="D80" s="34"/>
      <c r="E80" s="34"/>
      <c r="F80" s="34"/>
      <c r="G80" s="34"/>
      <c r="H80" s="34"/>
      <c r="I80" s="34"/>
      <c r="J80" s="35"/>
      <c r="K80" s="34"/>
      <c r="L80" s="34"/>
      <c r="M80" s="34"/>
      <c r="N80" s="34"/>
      <c r="O80" s="35"/>
      <c r="P80" s="35"/>
    </row>
    <row r="81" spans="1:16" ht="15" customHeight="1" x14ac:dyDescent="0.2">
      <c r="A81" s="5">
        <v>321001</v>
      </c>
      <c r="B81" s="6" t="s">
        <v>207</v>
      </c>
      <c r="C81" s="7" t="s">
        <v>91</v>
      </c>
      <c r="D81" s="8">
        <v>453681</v>
      </c>
      <c r="E81" s="8">
        <v>2216</v>
      </c>
      <c r="F81" s="8">
        <v>6277</v>
      </c>
      <c r="G81" s="8">
        <v>0</v>
      </c>
      <c r="H81" s="8">
        <v>0</v>
      </c>
      <c r="I81" s="8">
        <v>0</v>
      </c>
      <c r="J81" s="9">
        <v>462174</v>
      </c>
      <c r="K81" s="10">
        <f t="shared" ref="K81:P122" si="7">IFERROR(D81/$J81,0)</f>
        <v>0.98162380402186189</v>
      </c>
      <c r="L81" s="11">
        <f t="shared" si="7"/>
        <v>4.7947309887618082E-3</v>
      </c>
      <c r="M81" s="11">
        <f t="shared" si="7"/>
        <v>1.3581464989376296E-2</v>
      </c>
      <c r="N81" s="11">
        <f t="shared" si="7"/>
        <v>0</v>
      </c>
      <c r="O81" s="11">
        <f t="shared" si="7"/>
        <v>0</v>
      </c>
      <c r="P81" s="11">
        <f t="shared" si="7"/>
        <v>0</v>
      </c>
    </row>
    <row r="82" spans="1:16" ht="15" customHeight="1" x14ac:dyDescent="0.2">
      <c r="A82" s="12">
        <v>329001</v>
      </c>
      <c r="B82" s="13" t="s">
        <v>207</v>
      </c>
      <c r="C82" s="14" t="s">
        <v>92</v>
      </c>
      <c r="D82" s="15">
        <v>130061</v>
      </c>
      <c r="E82" s="15">
        <v>0</v>
      </c>
      <c r="F82" s="15">
        <v>0</v>
      </c>
      <c r="G82" s="15">
        <v>14980</v>
      </c>
      <c r="H82" s="15">
        <v>0</v>
      </c>
      <c r="I82" s="15">
        <v>31505</v>
      </c>
      <c r="J82" s="16">
        <v>176546</v>
      </c>
      <c r="K82" s="17">
        <f t="shared" si="7"/>
        <v>0.73669751792733906</v>
      </c>
      <c r="L82" s="18">
        <f t="shared" si="7"/>
        <v>0</v>
      </c>
      <c r="M82" s="18">
        <f t="shared" si="7"/>
        <v>0</v>
      </c>
      <c r="N82" s="18">
        <f t="shared" si="7"/>
        <v>8.4850407259297864E-2</v>
      </c>
      <c r="O82" s="18">
        <f t="shared" si="7"/>
        <v>0</v>
      </c>
      <c r="P82" s="18">
        <f t="shared" si="7"/>
        <v>0.17845207481336309</v>
      </c>
    </row>
    <row r="83" spans="1:16" ht="15" customHeight="1" x14ac:dyDescent="0.2">
      <c r="A83" s="12">
        <v>331001</v>
      </c>
      <c r="B83" s="13" t="s">
        <v>207</v>
      </c>
      <c r="C83" s="14" t="s">
        <v>93</v>
      </c>
      <c r="D83" s="15">
        <v>1052266</v>
      </c>
      <c r="E83" s="15">
        <v>0</v>
      </c>
      <c r="F83" s="15">
        <v>0</v>
      </c>
      <c r="G83" s="15">
        <v>31563</v>
      </c>
      <c r="H83" s="15">
        <v>0</v>
      </c>
      <c r="I83" s="15">
        <v>0</v>
      </c>
      <c r="J83" s="16">
        <v>1083829</v>
      </c>
      <c r="K83" s="17">
        <f t="shared" si="7"/>
        <v>0.97087824739880557</v>
      </c>
      <c r="L83" s="18">
        <f t="shared" si="7"/>
        <v>0</v>
      </c>
      <c r="M83" s="18">
        <f t="shared" si="7"/>
        <v>0</v>
      </c>
      <c r="N83" s="18">
        <f t="shared" si="7"/>
        <v>2.912175260119447E-2</v>
      </c>
      <c r="O83" s="18">
        <f t="shared" si="7"/>
        <v>0</v>
      </c>
      <c r="P83" s="18">
        <f t="shared" si="7"/>
        <v>0</v>
      </c>
    </row>
    <row r="84" spans="1:16" ht="15" customHeight="1" x14ac:dyDescent="0.2">
      <c r="A84" s="12">
        <v>333001</v>
      </c>
      <c r="B84" s="13" t="s">
        <v>207</v>
      </c>
      <c r="C84" s="14" t="s">
        <v>94</v>
      </c>
      <c r="D84" s="15">
        <v>103816</v>
      </c>
      <c r="E84" s="15">
        <v>0</v>
      </c>
      <c r="F84" s="15">
        <v>19434</v>
      </c>
      <c r="G84" s="15">
        <v>0</v>
      </c>
      <c r="H84" s="15">
        <v>0</v>
      </c>
      <c r="I84" s="15">
        <v>0</v>
      </c>
      <c r="J84" s="16">
        <v>123250</v>
      </c>
      <c r="K84" s="17">
        <f t="shared" si="7"/>
        <v>0.84232048681541583</v>
      </c>
      <c r="L84" s="18">
        <f t="shared" si="7"/>
        <v>0</v>
      </c>
      <c r="M84" s="18">
        <f t="shared" si="7"/>
        <v>0.15767951318458417</v>
      </c>
      <c r="N84" s="18">
        <f t="shared" si="7"/>
        <v>0</v>
      </c>
      <c r="O84" s="18">
        <f t="shared" si="7"/>
        <v>0</v>
      </c>
      <c r="P84" s="18">
        <f t="shared" si="7"/>
        <v>0</v>
      </c>
    </row>
    <row r="85" spans="1:16" ht="15" customHeight="1" x14ac:dyDescent="0.2">
      <c r="A85" s="19">
        <v>336001</v>
      </c>
      <c r="B85" s="20" t="s">
        <v>207</v>
      </c>
      <c r="C85" s="36" t="s">
        <v>95</v>
      </c>
      <c r="D85" s="22">
        <v>155479</v>
      </c>
      <c r="E85" s="22">
        <v>0</v>
      </c>
      <c r="F85" s="22">
        <v>0</v>
      </c>
      <c r="G85" s="22">
        <v>15517</v>
      </c>
      <c r="H85" s="22">
        <v>0</v>
      </c>
      <c r="I85" s="22">
        <v>0</v>
      </c>
      <c r="J85" s="23">
        <v>170996</v>
      </c>
      <c r="K85" s="24">
        <f t="shared" si="7"/>
        <v>0.9092551872558422</v>
      </c>
      <c r="L85" s="25">
        <f t="shared" si="7"/>
        <v>0</v>
      </c>
      <c r="M85" s="25">
        <f t="shared" si="7"/>
        <v>0</v>
      </c>
      <c r="N85" s="25">
        <f t="shared" si="7"/>
        <v>9.0744812744157757E-2</v>
      </c>
      <c r="O85" s="25">
        <f t="shared" si="7"/>
        <v>0</v>
      </c>
      <c r="P85" s="25">
        <f t="shared" si="7"/>
        <v>0</v>
      </c>
    </row>
    <row r="86" spans="1:16" ht="15" customHeight="1" x14ac:dyDescent="0.2">
      <c r="A86" s="5">
        <v>337001</v>
      </c>
      <c r="B86" s="6" t="s">
        <v>207</v>
      </c>
      <c r="C86" s="37" t="s">
        <v>96</v>
      </c>
      <c r="D86" s="8">
        <v>396025</v>
      </c>
      <c r="E86" s="8">
        <v>0</v>
      </c>
      <c r="F86" s="8">
        <v>0</v>
      </c>
      <c r="G86" s="8">
        <v>0</v>
      </c>
      <c r="H86" s="8">
        <v>0</v>
      </c>
      <c r="I86" s="8">
        <v>0</v>
      </c>
      <c r="J86" s="9">
        <v>396025</v>
      </c>
      <c r="K86" s="10">
        <f t="shared" si="7"/>
        <v>1</v>
      </c>
      <c r="L86" s="11">
        <f t="shared" si="7"/>
        <v>0</v>
      </c>
      <c r="M86" s="11">
        <f t="shared" si="7"/>
        <v>0</v>
      </c>
      <c r="N86" s="11">
        <f t="shared" si="7"/>
        <v>0</v>
      </c>
      <c r="O86" s="11">
        <f t="shared" si="7"/>
        <v>0</v>
      </c>
      <c r="P86" s="11">
        <f t="shared" si="7"/>
        <v>0</v>
      </c>
    </row>
    <row r="87" spans="1:16" ht="15" customHeight="1" x14ac:dyDescent="0.2">
      <c r="A87" s="12">
        <v>340001</v>
      </c>
      <c r="B87" s="13" t="s">
        <v>207</v>
      </c>
      <c r="C87" s="38" t="s">
        <v>97</v>
      </c>
      <c r="D87" s="15">
        <v>8227</v>
      </c>
      <c r="E87" s="15">
        <v>0</v>
      </c>
      <c r="F87" s="15">
        <v>0</v>
      </c>
      <c r="G87" s="15">
        <v>0</v>
      </c>
      <c r="H87" s="15">
        <v>0</v>
      </c>
      <c r="I87" s="15">
        <v>0</v>
      </c>
      <c r="J87" s="16">
        <v>8227</v>
      </c>
      <c r="K87" s="17">
        <f t="shared" si="7"/>
        <v>1</v>
      </c>
      <c r="L87" s="18">
        <f t="shared" si="7"/>
        <v>0</v>
      </c>
      <c r="M87" s="18">
        <f t="shared" si="7"/>
        <v>0</v>
      </c>
      <c r="N87" s="18">
        <f t="shared" si="7"/>
        <v>0</v>
      </c>
      <c r="O87" s="18">
        <f t="shared" si="7"/>
        <v>0</v>
      </c>
      <c r="P87" s="18">
        <f t="shared" si="7"/>
        <v>0</v>
      </c>
    </row>
    <row r="88" spans="1:16" ht="15" customHeight="1" x14ac:dyDescent="0.2">
      <c r="A88" s="12">
        <v>341001</v>
      </c>
      <c r="B88" s="13" t="s">
        <v>207</v>
      </c>
      <c r="C88" s="14" t="s">
        <v>98</v>
      </c>
      <c r="D88" s="15">
        <v>404591</v>
      </c>
      <c r="E88" s="15">
        <v>0</v>
      </c>
      <c r="F88" s="15">
        <v>0</v>
      </c>
      <c r="G88" s="15">
        <v>43745</v>
      </c>
      <c r="H88" s="15">
        <v>0</v>
      </c>
      <c r="I88" s="15">
        <v>313340</v>
      </c>
      <c r="J88" s="16">
        <v>761676</v>
      </c>
      <c r="K88" s="17">
        <f t="shared" si="7"/>
        <v>0.53118517584904867</v>
      </c>
      <c r="L88" s="18">
        <f t="shared" si="7"/>
        <v>0</v>
      </c>
      <c r="M88" s="18">
        <f t="shared" si="7"/>
        <v>0</v>
      </c>
      <c r="N88" s="18">
        <f t="shared" si="7"/>
        <v>5.7432556625126696E-2</v>
      </c>
      <c r="O88" s="18">
        <f t="shared" si="7"/>
        <v>0</v>
      </c>
      <c r="P88" s="18">
        <f t="shared" si="7"/>
        <v>0.41138226752582463</v>
      </c>
    </row>
    <row r="89" spans="1:16" ht="15" customHeight="1" x14ac:dyDescent="0.2">
      <c r="A89" s="12">
        <v>343001</v>
      </c>
      <c r="B89" s="13" t="s">
        <v>207</v>
      </c>
      <c r="C89" s="38" t="s">
        <v>99</v>
      </c>
      <c r="D89" s="15">
        <v>239464</v>
      </c>
      <c r="E89" s="15">
        <v>0</v>
      </c>
      <c r="F89" s="15">
        <v>8000</v>
      </c>
      <c r="G89" s="15">
        <v>0</v>
      </c>
      <c r="H89" s="15">
        <v>0</v>
      </c>
      <c r="I89" s="15">
        <v>0</v>
      </c>
      <c r="J89" s="16">
        <v>247464</v>
      </c>
      <c r="K89" s="17">
        <f t="shared" si="7"/>
        <v>0.96767206543173956</v>
      </c>
      <c r="L89" s="18">
        <f t="shared" si="7"/>
        <v>0</v>
      </c>
      <c r="M89" s="18">
        <f t="shared" si="7"/>
        <v>3.2327934568260434E-2</v>
      </c>
      <c r="N89" s="18">
        <f t="shared" si="7"/>
        <v>0</v>
      </c>
      <c r="O89" s="18">
        <f t="shared" si="7"/>
        <v>0</v>
      </c>
      <c r="P89" s="18">
        <f t="shared" si="7"/>
        <v>0</v>
      </c>
    </row>
    <row r="90" spans="1:16" ht="15" customHeight="1" x14ac:dyDescent="0.2">
      <c r="A90" s="19">
        <v>344001</v>
      </c>
      <c r="B90" s="20" t="s">
        <v>207</v>
      </c>
      <c r="C90" s="36" t="s">
        <v>100</v>
      </c>
      <c r="D90" s="22">
        <v>112963</v>
      </c>
      <c r="E90" s="22">
        <v>0</v>
      </c>
      <c r="F90" s="22">
        <v>0</v>
      </c>
      <c r="G90" s="22">
        <v>1094</v>
      </c>
      <c r="H90" s="22">
        <v>0</v>
      </c>
      <c r="I90" s="22">
        <v>0</v>
      </c>
      <c r="J90" s="23">
        <v>114057</v>
      </c>
      <c r="K90" s="24">
        <f t="shared" si="7"/>
        <v>0.99040830461962004</v>
      </c>
      <c r="L90" s="25">
        <f t="shared" si="7"/>
        <v>0</v>
      </c>
      <c r="M90" s="25">
        <f t="shared" si="7"/>
        <v>0</v>
      </c>
      <c r="N90" s="25">
        <f t="shared" si="7"/>
        <v>9.5916953803799852E-3</v>
      </c>
      <c r="O90" s="25">
        <f t="shared" si="7"/>
        <v>0</v>
      </c>
      <c r="P90" s="25">
        <f t="shared" si="7"/>
        <v>0</v>
      </c>
    </row>
    <row r="91" spans="1:16" ht="15" customHeight="1" x14ac:dyDescent="0.2">
      <c r="A91" s="5">
        <v>345001</v>
      </c>
      <c r="B91" s="6" t="s">
        <v>207</v>
      </c>
      <c r="C91" s="7" t="s">
        <v>101</v>
      </c>
      <c r="D91" s="8">
        <v>316048</v>
      </c>
      <c r="E91" s="8">
        <v>0</v>
      </c>
      <c r="F91" s="8">
        <v>15884</v>
      </c>
      <c r="G91" s="8">
        <v>0</v>
      </c>
      <c r="H91" s="8">
        <v>0</v>
      </c>
      <c r="I91" s="8">
        <v>0</v>
      </c>
      <c r="J91" s="9">
        <v>331932</v>
      </c>
      <c r="K91" s="10">
        <f t="shared" si="7"/>
        <v>0.95214682525336514</v>
      </c>
      <c r="L91" s="11">
        <f t="shared" si="7"/>
        <v>0</v>
      </c>
      <c r="M91" s="11">
        <f t="shared" si="7"/>
        <v>4.7853174746634849E-2</v>
      </c>
      <c r="N91" s="11">
        <f t="shared" si="7"/>
        <v>0</v>
      </c>
      <c r="O91" s="11">
        <f t="shared" si="7"/>
        <v>0</v>
      </c>
      <c r="P91" s="11">
        <f t="shared" si="7"/>
        <v>0</v>
      </c>
    </row>
    <row r="92" spans="1:16" ht="15" customHeight="1" x14ac:dyDescent="0.2">
      <c r="A92" s="12">
        <v>346001</v>
      </c>
      <c r="B92" s="13" t="s">
        <v>207</v>
      </c>
      <c r="C92" s="14" t="s">
        <v>102</v>
      </c>
      <c r="D92" s="15">
        <v>533414</v>
      </c>
      <c r="E92" s="15">
        <v>0</v>
      </c>
      <c r="F92" s="15">
        <v>0</v>
      </c>
      <c r="G92" s="15">
        <v>0</v>
      </c>
      <c r="H92" s="15">
        <v>0</v>
      </c>
      <c r="I92" s="15">
        <v>0</v>
      </c>
      <c r="J92" s="16">
        <v>533414</v>
      </c>
      <c r="K92" s="17">
        <f t="shared" si="7"/>
        <v>1</v>
      </c>
      <c r="L92" s="18">
        <f t="shared" si="7"/>
        <v>0</v>
      </c>
      <c r="M92" s="18">
        <f t="shared" si="7"/>
        <v>0</v>
      </c>
      <c r="N92" s="18">
        <f t="shared" si="7"/>
        <v>0</v>
      </c>
      <c r="O92" s="18">
        <f t="shared" si="7"/>
        <v>0</v>
      </c>
      <c r="P92" s="18">
        <f t="shared" si="7"/>
        <v>0</v>
      </c>
    </row>
    <row r="93" spans="1:16" ht="15" customHeight="1" x14ac:dyDescent="0.2">
      <c r="A93" s="12">
        <v>347001</v>
      </c>
      <c r="B93" s="13" t="s">
        <v>207</v>
      </c>
      <c r="C93" s="38" t="s">
        <v>103</v>
      </c>
      <c r="D93" s="15">
        <v>1112649</v>
      </c>
      <c r="E93" s="15">
        <v>0</v>
      </c>
      <c r="F93" s="15">
        <v>0</v>
      </c>
      <c r="G93" s="15">
        <v>0</v>
      </c>
      <c r="H93" s="15">
        <v>0</v>
      </c>
      <c r="I93" s="15">
        <v>0</v>
      </c>
      <c r="J93" s="16">
        <v>1112649</v>
      </c>
      <c r="K93" s="17">
        <f t="shared" si="7"/>
        <v>1</v>
      </c>
      <c r="L93" s="18">
        <f t="shared" si="7"/>
        <v>0</v>
      </c>
      <c r="M93" s="18">
        <f t="shared" si="7"/>
        <v>0</v>
      </c>
      <c r="N93" s="18">
        <f t="shared" si="7"/>
        <v>0</v>
      </c>
      <c r="O93" s="18">
        <f t="shared" si="7"/>
        <v>0</v>
      </c>
      <c r="P93" s="18">
        <f t="shared" si="7"/>
        <v>0</v>
      </c>
    </row>
    <row r="94" spans="1:16" ht="15" customHeight="1" x14ac:dyDescent="0.2">
      <c r="A94" s="12">
        <v>348001</v>
      </c>
      <c r="B94" s="13" t="s">
        <v>207</v>
      </c>
      <c r="C94" s="14" t="s">
        <v>104</v>
      </c>
      <c r="D94" s="15">
        <v>801326</v>
      </c>
      <c r="E94" s="15">
        <v>0</v>
      </c>
      <c r="F94" s="15">
        <v>0</v>
      </c>
      <c r="G94" s="15">
        <v>0</v>
      </c>
      <c r="H94" s="15">
        <v>0</v>
      </c>
      <c r="I94" s="15">
        <v>0</v>
      </c>
      <c r="J94" s="16">
        <v>801326</v>
      </c>
      <c r="K94" s="17">
        <f t="shared" si="7"/>
        <v>1</v>
      </c>
      <c r="L94" s="18">
        <f t="shared" si="7"/>
        <v>0</v>
      </c>
      <c r="M94" s="18">
        <f t="shared" si="7"/>
        <v>0</v>
      </c>
      <c r="N94" s="18">
        <f t="shared" si="7"/>
        <v>0</v>
      </c>
      <c r="O94" s="18">
        <f t="shared" si="7"/>
        <v>0</v>
      </c>
      <c r="P94" s="18">
        <f t="shared" si="7"/>
        <v>0</v>
      </c>
    </row>
    <row r="95" spans="1:16" ht="15" customHeight="1" x14ac:dyDescent="0.2">
      <c r="A95" s="19" t="s">
        <v>105</v>
      </c>
      <c r="B95" s="20" t="s">
        <v>207</v>
      </c>
      <c r="C95" s="36" t="s">
        <v>106</v>
      </c>
      <c r="D95" s="22">
        <v>34392</v>
      </c>
      <c r="E95" s="22">
        <v>0</v>
      </c>
      <c r="F95" s="22">
        <v>0</v>
      </c>
      <c r="G95" s="22">
        <v>126</v>
      </c>
      <c r="H95" s="22">
        <v>0</v>
      </c>
      <c r="I95" s="22">
        <v>0</v>
      </c>
      <c r="J95" s="23">
        <v>34518</v>
      </c>
      <c r="K95" s="24">
        <f t="shared" si="7"/>
        <v>0.99634973057535203</v>
      </c>
      <c r="L95" s="25">
        <f t="shared" si="7"/>
        <v>0</v>
      </c>
      <c r="M95" s="25">
        <f t="shared" si="7"/>
        <v>0</v>
      </c>
      <c r="N95" s="25">
        <f t="shared" si="7"/>
        <v>3.6502694246480097E-3</v>
      </c>
      <c r="O95" s="25">
        <f t="shared" si="7"/>
        <v>0</v>
      </c>
      <c r="P95" s="25">
        <f t="shared" si="7"/>
        <v>0</v>
      </c>
    </row>
    <row r="96" spans="1:16" ht="15" customHeight="1" x14ac:dyDescent="0.2">
      <c r="A96" s="5" t="s">
        <v>107</v>
      </c>
      <c r="B96" s="6" t="s">
        <v>207</v>
      </c>
      <c r="C96" s="7" t="s">
        <v>108</v>
      </c>
      <c r="D96" s="8">
        <v>233160</v>
      </c>
      <c r="E96" s="8">
        <v>0</v>
      </c>
      <c r="F96" s="8">
        <v>0</v>
      </c>
      <c r="G96" s="8">
        <v>0</v>
      </c>
      <c r="H96" s="8">
        <v>0</v>
      </c>
      <c r="I96" s="8">
        <v>0</v>
      </c>
      <c r="J96" s="9">
        <v>233160</v>
      </c>
      <c r="K96" s="10">
        <f t="shared" si="7"/>
        <v>1</v>
      </c>
      <c r="L96" s="11">
        <f t="shared" si="7"/>
        <v>0</v>
      </c>
      <c r="M96" s="11">
        <f t="shared" si="7"/>
        <v>0</v>
      </c>
      <c r="N96" s="11">
        <f t="shared" si="7"/>
        <v>0</v>
      </c>
      <c r="O96" s="11">
        <f t="shared" si="7"/>
        <v>0</v>
      </c>
      <c r="P96" s="11">
        <f t="shared" si="7"/>
        <v>0</v>
      </c>
    </row>
    <row r="97" spans="1:16" ht="15" customHeight="1" x14ac:dyDescent="0.2">
      <c r="A97" s="12" t="s">
        <v>109</v>
      </c>
      <c r="B97" s="13" t="s">
        <v>207</v>
      </c>
      <c r="C97" s="14" t="s">
        <v>110</v>
      </c>
      <c r="D97" s="15">
        <v>1164988</v>
      </c>
      <c r="E97" s="15">
        <v>0</v>
      </c>
      <c r="F97" s="15">
        <v>0</v>
      </c>
      <c r="G97" s="15">
        <v>43265</v>
      </c>
      <c r="H97" s="15">
        <v>0</v>
      </c>
      <c r="I97" s="15">
        <v>0</v>
      </c>
      <c r="J97" s="16">
        <v>1208253</v>
      </c>
      <c r="K97" s="17">
        <f t="shared" si="7"/>
        <v>0.96419210215079132</v>
      </c>
      <c r="L97" s="18">
        <f t="shared" si="7"/>
        <v>0</v>
      </c>
      <c r="M97" s="18">
        <f t="shared" si="7"/>
        <v>0</v>
      </c>
      <c r="N97" s="18">
        <f t="shared" si="7"/>
        <v>3.5807897849208736E-2</v>
      </c>
      <c r="O97" s="18">
        <f t="shared" si="7"/>
        <v>0</v>
      </c>
      <c r="P97" s="18">
        <f t="shared" si="7"/>
        <v>0</v>
      </c>
    </row>
    <row r="98" spans="1:16" ht="15" customHeight="1" x14ac:dyDescent="0.2">
      <c r="A98" s="12" t="s">
        <v>111</v>
      </c>
      <c r="B98" s="13" t="s">
        <v>207</v>
      </c>
      <c r="C98" s="14" t="s">
        <v>112</v>
      </c>
      <c r="D98" s="15">
        <v>68961</v>
      </c>
      <c r="E98" s="15">
        <v>0</v>
      </c>
      <c r="F98" s="15">
        <v>0</v>
      </c>
      <c r="G98" s="15">
        <v>0</v>
      </c>
      <c r="H98" s="15">
        <v>0</v>
      </c>
      <c r="I98" s="15">
        <v>0</v>
      </c>
      <c r="J98" s="16">
        <v>68961</v>
      </c>
      <c r="K98" s="17">
        <f t="shared" si="7"/>
        <v>1</v>
      </c>
      <c r="L98" s="18">
        <f t="shared" si="7"/>
        <v>0</v>
      </c>
      <c r="M98" s="18">
        <f t="shared" si="7"/>
        <v>0</v>
      </c>
      <c r="N98" s="18">
        <f t="shared" si="7"/>
        <v>0</v>
      </c>
      <c r="O98" s="18">
        <f t="shared" si="7"/>
        <v>0</v>
      </c>
      <c r="P98" s="18">
        <f t="shared" si="7"/>
        <v>0</v>
      </c>
    </row>
    <row r="99" spans="1:16" ht="15" customHeight="1" x14ac:dyDescent="0.2">
      <c r="A99" s="12" t="s">
        <v>113</v>
      </c>
      <c r="B99" s="13" t="s">
        <v>207</v>
      </c>
      <c r="C99" s="14" t="s">
        <v>114</v>
      </c>
      <c r="D99" s="15">
        <v>790672</v>
      </c>
      <c r="E99" s="15">
        <v>0</v>
      </c>
      <c r="F99" s="15">
        <v>3953</v>
      </c>
      <c r="G99" s="15">
        <v>0</v>
      </c>
      <c r="H99" s="15">
        <v>0</v>
      </c>
      <c r="I99" s="15">
        <v>0</v>
      </c>
      <c r="J99" s="16">
        <v>794625</v>
      </c>
      <c r="K99" s="17">
        <f t="shared" si="7"/>
        <v>0.9950253264118295</v>
      </c>
      <c r="L99" s="18">
        <f t="shared" si="7"/>
        <v>0</v>
      </c>
      <c r="M99" s="18">
        <f t="shared" si="7"/>
        <v>4.9746735881705207E-3</v>
      </c>
      <c r="N99" s="18">
        <f t="shared" si="7"/>
        <v>0</v>
      </c>
      <c r="O99" s="18">
        <f t="shared" si="7"/>
        <v>0</v>
      </c>
      <c r="P99" s="18">
        <f t="shared" si="7"/>
        <v>0</v>
      </c>
    </row>
    <row r="100" spans="1:16" ht="15" customHeight="1" x14ac:dyDescent="0.2">
      <c r="A100" s="19" t="s">
        <v>115</v>
      </c>
      <c r="B100" s="20" t="s">
        <v>207</v>
      </c>
      <c r="C100" s="36" t="s">
        <v>116</v>
      </c>
      <c r="D100" s="22">
        <v>1345542</v>
      </c>
      <c r="E100" s="22">
        <v>0</v>
      </c>
      <c r="F100" s="22">
        <v>0</v>
      </c>
      <c r="G100" s="22">
        <v>84851</v>
      </c>
      <c r="H100" s="22">
        <v>0</v>
      </c>
      <c r="I100" s="22">
        <v>0</v>
      </c>
      <c r="J100" s="23">
        <v>1430393</v>
      </c>
      <c r="K100" s="24">
        <f t="shared" si="7"/>
        <v>0.94067993900976865</v>
      </c>
      <c r="L100" s="25">
        <f t="shared" si="7"/>
        <v>0</v>
      </c>
      <c r="M100" s="25">
        <f t="shared" si="7"/>
        <v>0</v>
      </c>
      <c r="N100" s="25">
        <f t="shared" si="7"/>
        <v>5.9320060990231356E-2</v>
      </c>
      <c r="O100" s="25">
        <f t="shared" si="7"/>
        <v>0</v>
      </c>
      <c r="P100" s="25">
        <f t="shared" si="7"/>
        <v>0</v>
      </c>
    </row>
    <row r="101" spans="1:16" ht="15" customHeight="1" x14ac:dyDescent="0.2">
      <c r="A101" s="5" t="s">
        <v>117</v>
      </c>
      <c r="B101" s="6" t="s">
        <v>207</v>
      </c>
      <c r="C101" s="7" t="s">
        <v>118</v>
      </c>
      <c r="D101" s="8">
        <v>179764</v>
      </c>
      <c r="E101" s="8">
        <v>0</v>
      </c>
      <c r="F101" s="8">
        <v>0</v>
      </c>
      <c r="G101" s="8">
        <v>0</v>
      </c>
      <c r="H101" s="8">
        <v>0</v>
      </c>
      <c r="I101" s="8">
        <v>0</v>
      </c>
      <c r="J101" s="9">
        <v>179764</v>
      </c>
      <c r="K101" s="10">
        <f t="shared" si="7"/>
        <v>1</v>
      </c>
      <c r="L101" s="11">
        <f t="shared" si="7"/>
        <v>0</v>
      </c>
      <c r="M101" s="11">
        <f t="shared" si="7"/>
        <v>0</v>
      </c>
      <c r="N101" s="11">
        <f t="shared" si="7"/>
        <v>0</v>
      </c>
      <c r="O101" s="11">
        <f t="shared" si="7"/>
        <v>0</v>
      </c>
      <c r="P101" s="11">
        <f t="shared" si="7"/>
        <v>0</v>
      </c>
    </row>
    <row r="102" spans="1:16" ht="15" customHeight="1" x14ac:dyDescent="0.2">
      <c r="A102" s="12" t="s">
        <v>119</v>
      </c>
      <c r="B102" s="13" t="s">
        <v>207</v>
      </c>
      <c r="C102" s="14" t="s">
        <v>120</v>
      </c>
      <c r="D102" s="15">
        <v>186948</v>
      </c>
      <c r="E102" s="15">
        <v>7400</v>
      </c>
      <c r="F102" s="15">
        <v>0</v>
      </c>
      <c r="G102" s="15">
        <v>0</v>
      </c>
      <c r="H102" s="15">
        <v>0</v>
      </c>
      <c r="I102" s="15">
        <v>0</v>
      </c>
      <c r="J102" s="16">
        <v>194348</v>
      </c>
      <c r="K102" s="17">
        <f t="shared" si="7"/>
        <v>0.96192397143268771</v>
      </c>
      <c r="L102" s="18">
        <f t="shared" si="7"/>
        <v>3.8076028567312244E-2</v>
      </c>
      <c r="M102" s="18">
        <f t="shared" si="7"/>
        <v>0</v>
      </c>
      <c r="N102" s="18">
        <f t="shared" si="7"/>
        <v>0</v>
      </c>
      <c r="O102" s="18">
        <f t="shared" si="7"/>
        <v>0</v>
      </c>
      <c r="P102" s="18">
        <f t="shared" si="7"/>
        <v>0</v>
      </c>
    </row>
    <row r="103" spans="1:16" ht="15" customHeight="1" x14ac:dyDescent="0.2">
      <c r="A103" s="12" t="s">
        <v>121</v>
      </c>
      <c r="B103" s="13" t="s">
        <v>207</v>
      </c>
      <c r="C103" s="14" t="s">
        <v>122</v>
      </c>
      <c r="D103" s="15">
        <v>120585</v>
      </c>
      <c r="E103" s="15">
        <v>0</v>
      </c>
      <c r="F103" s="15">
        <v>0</v>
      </c>
      <c r="G103" s="15">
        <v>0</v>
      </c>
      <c r="H103" s="15">
        <v>0</v>
      </c>
      <c r="I103" s="15">
        <v>0</v>
      </c>
      <c r="J103" s="16">
        <v>120585</v>
      </c>
      <c r="K103" s="17">
        <f t="shared" si="7"/>
        <v>1</v>
      </c>
      <c r="L103" s="18">
        <f t="shared" si="7"/>
        <v>0</v>
      </c>
      <c r="M103" s="18">
        <f t="shared" si="7"/>
        <v>0</v>
      </c>
      <c r="N103" s="18">
        <f t="shared" si="7"/>
        <v>0</v>
      </c>
      <c r="O103" s="18">
        <f t="shared" si="7"/>
        <v>0</v>
      </c>
      <c r="P103" s="18">
        <f t="shared" si="7"/>
        <v>0</v>
      </c>
    </row>
    <row r="104" spans="1:16" ht="15" customHeight="1" x14ac:dyDescent="0.2">
      <c r="A104" s="12" t="s">
        <v>123</v>
      </c>
      <c r="B104" s="13" t="s">
        <v>207</v>
      </c>
      <c r="C104" s="14" t="s">
        <v>124</v>
      </c>
      <c r="D104" s="15">
        <v>397553</v>
      </c>
      <c r="E104" s="15">
        <v>0</v>
      </c>
      <c r="F104" s="15">
        <v>0</v>
      </c>
      <c r="G104" s="15">
        <v>0</v>
      </c>
      <c r="H104" s="15">
        <v>0</v>
      </c>
      <c r="I104" s="15">
        <v>0</v>
      </c>
      <c r="J104" s="16">
        <v>397553</v>
      </c>
      <c r="K104" s="17">
        <f t="shared" si="7"/>
        <v>1</v>
      </c>
      <c r="L104" s="18">
        <f t="shared" si="7"/>
        <v>0</v>
      </c>
      <c r="M104" s="18">
        <f t="shared" si="7"/>
        <v>0</v>
      </c>
      <c r="N104" s="18">
        <f t="shared" si="7"/>
        <v>0</v>
      </c>
      <c r="O104" s="18">
        <f t="shared" si="7"/>
        <v>0</v>
      </c>
      <c r="P104" s="18">
        <f t="shared" si="7"/>
        <v>0</v>
      </c>
    </row>
    <row r="105" spans="1:16" ht="15" customHeight="1" x14ac:dyDescent="0.2">
      <c r="A105" s="19" t="s">
        <v>125</v>
      </c>
      <c r="B105" s="20" t="s">
        <v>207</v>
      </c>
      <c r="C105" s="36" t="s">
        <v>126</v>
      </c>
      <c r="D105" s="22">
        <v>175222</v>
      </c>
      <c r="E105" s="22">
        <v>0</v>
      </c>
      <c r="F105" s="22">
        <v>0</v>
      </c>
      <c r="G105" s="22">
        <v>0</v>
      </c>
      <c r="H105" s="22">
        <v>0</v>
      </c>
      <c r="I105" s="22">
        <v>0</v>
      </c>
      <c r="J105" s="23">
        <v>175222</v>
      </c>
      <c r="K105" s="24">
        <f t="shared" si="7"/>
        <v>1</v>
      </c>
      <c r="L105" s="25">
        <f t="shared" si="7"/>
        <v>0</v>
      </c>
      <c r="M105" s="25">
        <f t="shared" si="7"/>
        <v>0</v>
      </c>
      <c r="N105" s="25">
        <f t="shared" si="7"/>
        <v>0</v>
      </c>
      <c r="O105" s="25">
        <f t="shared" si="7"/>
        <v>0</v>
      </c>
      <c r="P105" s="25">
        <f t="shared" si="7"/>
        <v>0</v>
      </c>
    </row>
    <row r="106" spans="1:16" ht="15" customHeight="1" x14ac:dyDescent="0.2">
      <c r="A106" s="5" t="s">
        <v>127</v>
      </c>
      <c r="B106" s="6" t="s">
        <v>207</v>
      </c>
      <c r="C106" s="37" t="s">
        <v>128</v>
      </c>
      <c r="D106" s="8">
        <v>399497</v>
      </c>
      <c r="E106" s="8">
        <v>0</v>
      </c>
      <c r="F106" s="8">
        <v>0</v>
      </c>
      <c r="G106" s="8">
        <v>0</v>
      </c>
      <c r="H106" s="8">
        <v>0</v>
      </c>
      <c r="I106" s="8">
        <v>0</v>
      </c>
      <c r="J106" s="9">
        <v>399497</v>
      </c>
      <c r="K106" s="10">
        <f t="shared" si="7"/>
        <v>1</v>
      </c>
      <c r="L106" s="11">
        <f t="shared" si="7"/>
        <v>0</v>
      </c>
      <c r="M106" s="11">
        <f t="shared" si="7"/>
        <v>0</v>
      </c>
      <c r="N106" s="11">
        <f t="shared" si="7"/>
        <v>0</v>
      </c>
      <c r="O106" s="11">
        <f t="shared" si="7"/>
        <v>0</v>
      </c>
      <c r="P106" s="11">
        <f t="shared" si="7"/>
        <v>0</v>
      </c>
    </row>
    <row r="107" spans="1:16" ht="15" customHeight="1" x14ac:dyDescent="0.2">
      <c r="A107" s="12" t="s">
        <v>129</v>
      </c>
      <c r="B107" s="13" t="s">
        <v>207</v>
      </c>
      <c r="C107" s="14" t="s">
        <v>130</v>
      </c>
      <c r="D107" s="15">
        <v>124318</v>
      </c>
      <c r="E107" s="15">
        <v>0</v>
      </c>
      <c r="F107" s="15">
        <v>0</v>
      </c>
      <c r="G107" s="15">
        <v>4512</v>
      </c>
      <c r="H107" s="15">
        <v>0</v>
      </c>
      <c r="I107" s="15">
        <v>0</v>
      </c>
      <c r="J107" s="16">
        <v>128830</v>
      </c>
      <c r="K107" s="17">
        <f t="shared" si="7"/>
        <v>0.96497710160676864</v>
      </c>
      <c r="L107" s="18">
        <f t="shared" si="7"/>
        <v>0</v>
      </c>
      <c r="M107" s="18">
        <f t="shared" si="7"/>
        <v>0</v>
      </c>
      <c r="N107" s="18">
        <f t="shared" si="7"/>
        <v>3.5022898393231389E-2</v>
      </c>
      <c r="O107" s="18">
        <f t="shared" si="7"/>
        <v>0</v>
      </c>
      <c r="P107" s="18">
        <f t="shared" si="7"/>
        <v>0</v>
      </c>
    </row>
    <row r="108" spans="1:16" ht="15" customHeight="1" x14ac:dyDescent="0.2">
      <c r="A108" s="12" t="s">
        <v>131</v>
      </c>
      <c r="B108" s="13" t="s">
        <v>207</v>
      </c>
      <c r="C108" s="38" t="s">
        <v>132</v>
      </c>
      <c r="D108" s="15">
        <v>731987</v>
      </c>
      <c r="E108" s="15">
        <v>0</v>
      </c>
      <c r="F108" s="15">
        <v>0</v>
      </c>
      <c r="G108" s="15">
        <v>0</v>
      </c>
      <c r="H108" s="15">
        <v>0</v>
      </c>
      <c r="I108" s="15">
        <v>0</v>
      </c>
      <c r="J108" s="16">
        <v>731987</v>
      </c>
      <c r="K108" s="17">
        <f t="shared" si="7"/>
        <v>1</v>
      </c>
      <c r="L108" s="18">
        <f t="shared" si="7"/>
        <v>0</v>
      </c>
      <c r="M108" s="18">
        <f t="shared" si="7"/>
        <v>0</v>
      </c>
      <c r="N108" s="18">
        <f t="shared" si="7"/>
        <v>0</v>
      </c>
      <c r="O108" s="18">
        <f t="shared" si="7"/>
        <v>0</v>
      </c>
      <c r="P108" s="18">
        <f t="shared" si="7"/>
        <v>0</v>
      </c>
    </row>
    <row r="109" spans="1:16" ht="15" customHeight="1" x14ac:dyDescent="0.2">
      <c r="A109" s="12" t="s">
        <v>133</v>
      </c>
      <c r="B109" s="13" t="s">
        <v>207</v>
      </c>
      <c r="C109" s="14" t="s">
        <v>134</v>
      </c>
      <c r="D109" s="15">
        <v>0</v>
      </c>
      <c r="E109" s="15">
        <v>0</v>
      </c>
      <c r="F109" s="15">
        <v>0</v>
      </c>
      <c r="G109" s="15">
        <v>0</v>
      </c>
      <c r="H109" s="15">
        <v>0</v>
      </c>
      <c r="I109" s="15">
        <v>0</v>
      </c>
      <c r="J109" s="16">
        <v>0</v>
      </c>
      <c r="K109" s="17">
        <f t="shared" si="7"/>
        <v>0</v>
      </c>
      <c r="L109" s="18">
        <f t="shared" si="7"/>
        <v>0</v>
      </c>
      <c r="M109" s="18">
        <f t="shared" si="7"/>
        <v>0</v>
      </c>
      <c r="N109" s="18">
        <f t="shared" si="7"/>
        <v>0</v>
      </c>
      <c r="O109" s="18">
        <f t="shared" si="7"/>
        <v>0</v>
      </c>
      <c r="P109" s="18">
        <f t="shared" si="7"/>
        <v>0</v>
      </c>
    </row>
    <row r="110" spans="1:16" ht="15" customHeight="1" x14ac:dyDescent="0.2">
      <c r="A110" s="19" t="s">
        <v>135</v>
      </c>
      <c r="B110" s="20" t="s">
        <v>207</v>
      </c>
      <c r="C110" s="36" t="s">
        <v>136</v>
      </c>
      <c r="D110" s="22">
        <v>626889</v>
      </c>
      <c r="E110" s="22">
        <v>0</v>
      </c>
      <c r="F110" s="22">
        <v>0</v>
      </c>
      <c r="G110" s="22">
        <v>0</v>
      </c>
      <c r="H110" s="22">
        <v>0</v>
      </c>
      <c r="I110" s="22">
        <v>0</v>
      </c>
      <c r="J110" s="23">
        <v>626889</v>
      </c>
      <c r="K110" s="24">
        <f t="shared" si="7"/>
        <v>1</v>
      </c>
      <c r="L110" s="25">
        <f t="shared" si="7"/>
        <v>0</v>
      </c>
      <c r="M110" s="25">
        <f t="shared" si="7"/>
        <v>0</v>
      </c>
      <c r="N110" s="25">
        <f t="shared" si="7"/>
        <v>0</v>
      </c>
      <c r="O110" s="25">
        <f t="shared" si="7"/>
        <v>0</v>
      </c>
      <c r="P110" s="25">
        <f t="shared" si="7"/>
        <v>0</v>
      </c>
    </row>
    <row r="111" spans="1:16" ht="15" customHeight="1" x14ac:dyDescent="0.2">
      <c r="A111" s="5" t="s">
        <v>137</v>
      </c>
      <c r="B111" s="6" t="s">
        <v>207</v>
      </c>
      <c r="C111" s="37" t="s">
        <v>138</v>
      </c>
      <c r="D111" s="8">
        <v>313005</v>
      </c>
      <c r="E111" s="8">
        <v>0</v>
      </c>
      <c r="F111" s="8">
        <v>0</v>
      </c>
      <c r="G111" s="8">
        <v>0</v>
      </c>
      <c r="H111" s="8">
        <v>0</v>
      </c>
      <c r="I111" s="8">
        <v>0</v>
      </c>
      <c r="J111" s="9">
        <v>313005</v>
      </c>
      <c r="K111" s="10">
        <f t="shared" si="7"/>
        <v>1</v>
      </c>
      <c r="L111" s="11">
        <f t="shared" si="7"/>
        <v>0</v>
      </c>
      <c r="M111" s="11">
        <f t="shared" si="7"/>
        <v>0</v>
      </c>
      <c r="N111" s="11">
        <f t="shared" si="7"/>
        <v>0</v>
      </c>
      <c r="O111" s="11">
        <f t="shared" si="7"/>
        <v>0</v>
      </c>
      <c r="P111" s="11">
        <f t="shared" si="7"/>
        <v>0</v>
      </c>
    </row>
    <row r="112" spans="1:16" ht="15" customHeight="1" x14ac:dyDescent="0.2">
      <c r="A112" s="12" t="s">
        <v>139</v>
      </c>
      <c r="B112" s="13" t="s">
        <v>207</v>
      </c>
      <c r="C112" s="14" t="s">
        <v>140</v>
      </c>
      <c r="D112" s="15">
        <v>633182</v>
      </c>
      <c r="E112" s="15">
        <v>532</v>
      </c>
      <c r="F112" s="15">
        <v>0</v>
      </c>
      <c r="G112" s="15">
        <v>0</v>
      </c>
      <c r="H112" s="15">
        <v>0</v>
      </c>
      <c r="I112" s="15">
        <v>0</v>
      </c>
      <c r="J112" s="16">
        <v>633714</v>
      </c>
      <c r="K112" s="17">
        <f t="shared" si="7"/>
        <v>0.99916050458093086</v>
      </c>
      <c r="L112" s="18">
        <f t="shared" si="7"/>
        <v>8.3949541906916999E-4</v>
      </c>
      <c r="M112" s="18">
        <f t="shared" si="7"/>
        <v>0</v>
      </c>
      <c r="N112" s="18">
        <f t="shared" si="7"/>
        <v>0</v>
      </c>
      <c r="O112" s="18">
        <f t="shared" si="7"/>
        <v>0</v>
      </c>
      <c r="P112" s="18">
        <f t="shared" si="7"/>
        <v>0</v>
      </c>
    </row>
    <row r="113" spans="1:16" ht="15" customHeight="1" x14ac:dyDescent="0.2">
      <c r="A113" s="12" t="s">
        <v>141</v>
      </c>
      <c r="B113" s="13" t="s">
        <v>207</v>
      </c>
      <c r="C113" s="38" t="s">
        <v>142</v>
      </c>
      <c r="D113" s="15">
        <v>899917</v>
      </c>
      <c r="E113" s="15">
        <v>0</v>
      </c>
      <c r="F113" s="15">
        <v>0</v>
      </c>
      <c r="G113" s="15">
        <v>39766</v>
      </c>
      <c r="H113" s="15">
        <v>0</v>
      </c>
      <c r="I113" s="15">
        <v>0</v>
      </c>
      <c r="J113" s="16">
        <v>939683</v>
      </c>
      <c r="K113" s="17">
        <f t="shared" si="7"/>
        <v>0.95768147343306198</v>
      </c>
      <c r="L113" s="18">
        <f t="shared" si="7"/>
        <v>0</v>
      </c>
      <c r="M113" s="18">
        <f t="shared" si="7"/>
        <v>0</v>
      </c>
      <c r="N113" s="18">
        <f t="shared" si="7"/>
        <v>4.2318526566937999E-2</v>
      </c>
      <c r="O113" s="18">
        <f t="shared" si="7"/>
        <v>0</v>
      </c>
      <c r="P113" s="18">
        <f t="shared" si="7"/>
        <v>0</v>
      </c>
    </row>
    <row r="114" spans="1:16" ht="15" customHeight="1" x14ac:dyDescent="0.2">
      <c r="A114" s="12" t="s">
        <v>143</v>
      </c>
      <c r="B114" s="13" t="s">
        <v>207</v>
      </c>
      <c r="C114" s="14" t="s">
        <v>144</v>
      </c>
      <c r="D114" s="15">
        <v>124333</v>
      </c>
      <c r="E114" s="15">
        <v>0</v>
      </c>
      <c r="F114" s="15">
        <v>0</v>
      </c>
      <c r="G114" s="15">
        <v>392</v>
      </c>
      <c r="H114" s="15">
        <v>0</v>
      </c>
      <c r="I114" s="15">
        <v>0</v>
      </c>
      <c r="J114" s="16">
        <v>124725</v>
      </c>
      <c r="K114" s="17">
        <f t="shared" si="7"/>
        <v>0.99685708558829422</v>
      </c>
      <c r="L114" s="18">
        <f t="shared" si="7"/>
        <v>0</v>
      </c>
      <c r="M114" s="18">
        <f t="shared" si="7"/>
        <v>0</v>
      </c>
      <c r="N114" s="18">
        <f t="shared" si="7"/>
        <v>3.1429144117057525E-3</v>
      </c>
      <c r="O114" s="18">
        <f t="shared" si="7"/>
        <v>0</v>
      </c>
      <c r="P114" s="18">
        <f t="shared" si="7"/>
        <v>0</v>
      </c>
    </row>
    <row r="115" spans="1:16" ht="15" customHeight="1" x14ac:dyDescent="0.2">
      <c r="A115" s="19" t="s">
        <v>145</v>
      </c>
      <c r="B115" s="20" t="s">
        <v>207</v>
      </c>
      <c r="C115" s="36" t="s">
        <v>146</v>
      </c>
      <c r="D115" s="22">
        <v>62957</v>
      </c>
      <c r="E115" s="22">
        <v>0</v>
      </c>
      <c r="F115" s="22">
        <v>20740</v>
      </c>
      <c r="G115" s="22">
        <v>0</v>
      </c>
      <c r="H115" s="22">
        <v>0</v>
      </c>
      <c r="I115" s="22">
        <v>0</v>
      </c>
      <c r="J115" s="23">
        <v>83697</v>
      </c>
      <c r="K115" s="24">
        <f t="shared" si="7"/>
        <v>0.75220139312042245</v>
      </c>
      <c r="L115" s="25">
        <f t="shared" si="7"/>
        <v>0</v>
      </c>
      <c r="M115" s="25">
        <f t="shared" si="7"/>
        <v>0.24779860687957753</v>
      </c>
      <c r="N115" s="25">
        <f t="shared" si="7"/>
        <v>0</v>
      </c>
      <c r="O115" s="25">
        <f t="shared" si="7"/>
        <v>0</v>
      </c>
      <c r="P115" s="25">
        <f t="shared" si="7"/>
        <v>0</v>
      </c>
    </row>
    <row r="116" spans="1:16" ht="15" customHeight="1" x14ac:dyDescent="0.2">
      <c r="A116" s="5" t="s">
        <v>147</v>
      </c>
      <c r="B116" s="6" t="s">
        <v>207</v>
      </c>
      <c r="C116" s="7" t="s">
        <v>148</v>
      </c>
      <c r="D116" s="8">
        <v>387902</v>
      </c>
      <c r="E116" s="8">
        <v>0</v>
      </c>
      <c r="F116" s="8">
        <v>0</v>
      </c>
      <c r="G116" s="8">
        <v>0</v>
      </c>
      <c r="H116" s="8">
        <v>0</v>
      </c>
      <c r="I116" s="8">
        <v>0</v>
      </c>
      <c r="J116" s="9">
        <v>387902</v>
      </c>
      <c r="K116" s="10">
        <f t="shared" si="7"/>
        <v>1</v>
      </c>
      <c r="L116" s="11">
        <f t="shared" si="7"/>
        <v>0</v>
      </c>
      <c r="M116" s="11">
        <f t="shared" si="7"/>
        <v>0</v>
      </c>
      <c r="N116" s="11">
        <f t="shared" si="7"/>
        <v>0</v>
      </c>
      <c r="O116" s="11">
        <f t="shared" si="7"/>
        <v>0</v>
      </c>
      <c r="P116" s="11">
        <f t="shared" si="7"/>
        <v>0</v>
      </c>
    </row>
    <row r="117" spans="1:16" ht="15" customHeight="1" x14ac:dyDescent="0.2">
      <c r="A117" s="12" t="s">
        <v>149</v>
      </c>
      <c r="B117" s="13" t="s">
        <v>207</v>
      </c>
      <c r="C117" s="14" t="s">
        <v>150</v>
      </c>
      <c r="D117" s="15">
        <v>183939</v>
      </c>
      <c r="E117" s="15">
        <v>23050</v>
      </c>
      <c r="F117" s="15">
        <v>5071</v>
      </c>
      <c r="G117" s="15">
        <v>0</v>
      </c>
      <c r="H117" s="15">
        <v>0</v>
      </c>
      <c r="I117" s="15">
        <v>0</v>
      </c>
      <c r="J117" s="16">
        <v>212060</v>
      </c>
      <c r="K117" s="17">
        <f t="shared" si="7"/>
        <v>0.86739130434782608</v>
      </c>
      <c r="L117" s="18">
        <f t="shared" si="7"/>
        <v>0.10869565217391304</v>
      </c>
      <c r="M117" s="18">
        <f t="shared" si="7"/>
        <v>2.391304347826087E-2</v>
      </c>
      <c r="N117" s="18">
        <f t="shared" si="7"/>
        <v>0</v>
      </c>
      <c r="O117" s="18">
        <f t="shared" si="7"/>
        <v>0</v>
      </c>
      <c r="P117" s="18">
        <f t="shared" si="7"/>
        <v>0</v>
      </c>
    </row>
    <row r="118" spans="1:16" ht="15" customHeight="1" x14ac:dyDescent="0.2">
      <c r="A118" s="12" t="s">
        <v>151</v>
      </c>
      <c r="B118" s="13" t="s">
        <v>207</v>
      </c>
      <c r="C118" s="38" t="s">
        <v>152</v>
      </c>
      <c r="D118" s="15">
        <v>420089</v>
      </c>
      <c r="E118" s="15">
        <v>0</v>
      </c>
      <c r="F118" s="15">
        <v>0</v>
      </c>
      <c r="G118" s="15">
        <v>0</v>
      </c>
      <c r="H118" s="15">
        <v>0</v>
      </c>
      <c r="I118" s="15">
        <v>0</v>
      </c>
      <c r="J118" s="16">
        <v>420089</v>
      </c>
      <c r="K118" s="17">
        <f t="shared" si="7"/>
        <v>1</v>
      </c>
      <c r="L118" s="18">
        <f t="shared" si="7"/>
        <v>0</v>
      </c>
      <c r="M118" s="18">
        <f t="shared" si="7"/>
        <v>0</v>
      </c>
      <c r="N118" s="18">
        <f t="shared" si="7"/>
        <v>0</v>
      </c>
      <c r="O118" s="18">
        <f t="shared" si="7"/>
        <v>0</v>
      </c>
      <c r="P118" s="18">
        <f t="shared" si="7"/>
        <v>0</v>
      </c>
    </row>
    <row r="119" spans="1:16" ht="15" customHeight="1" x14ac:dyDescent="0.2">
      <c r="A119" s="12" t="s">
        <v>153</v>
      </c>
      <c r="B119" s="13" t="s">
        <v>207</v>
      </c>
      <c r="C119" s="14" t="s">
        <v>154</v>
      </c>
      <c r="D119" s="15">
        <v>664980</v>
      </c>
      <c r="E119" s="15">
        <v>0</v>
      </c>
      <c r="F119" s="15">
        <v>0</v>
      </c>
      <c r="G119" s="15">
        <v>40699</v>
      </c>
      <c r="H119" s="15">
        <v>0</v>
      </c>
      <c r="I119" s="15">
        <v>0</v>
      </c>
      <c r="J119" s="16">
        <v>705679</v>
      </c>
      <c r="K119" s="17">
        <f t="shared" si="7"/>
        <v>0.94232646855014812</v>
      </c>
      <c r="L119" s="18">
        <f t="shared" si="7"/>
        <v>0</v>
      </c>
      <c r="M119" s="18">
        <f t="shared" si="7"/>
        <v>0</v>
      </c>
      <c r="N119" s="18">
        <f t="shared" si="7"/>
        <v>5.7673531449851843E-2</v>
      </c>
      <c r="O119" s="18">
        <f t="shared" si="7"/>
        <v>0</v>
      </c>
      <c r="P119" s="18">
        <f t="shared" si="7"/>
        <v>0</v>
      </c>
    </row>
    <row r="120" spans="1:16" ht="15" customHeight="1" x14ac:dyDescent="0.2">
      <c r="A120" s="19" t="s">
        <v>155</v>
      </c>
      <c r="B120" s="20" t="s">
        <v>207</v>
      </c>
      <c r="C120" s="36" t="s">
        <v>156</v>
      </c>
      <c r="D120" s="22">
        <v>197392</v>
      </c>
      <c r="E120" s="22">
        <v>0</v>
      </c>
      <c r="F120" s="22">
        <v>0</v>
      </c>
      <c r="G120" s="22">
        <v>0</v>
      </c>
      <c r="H120" s="22">
        <v>0</v>
      </c>
      <c r="I120" s="22">
        <v>0</v>
      </c>
      <c r="J120" s="23">
        <v>197392</v>
      </c>
      <c r="K120" s="24">
        <f t="shared" si="7"/>
        <v>1</v>
      </c>
      <c r="L120" s="25">
        <f t="shared" si="7"/>
        <v>0</v>
      </c>
      <c r="M120" s="25">
        <f t="shared" si="7"/>
        <v>0</v>
      </c>
      <c r="N120" s="25">
        <f t="shared" si="7"/>
        <v>0</v>
      </c>
      <c r="O120" s="25">
        <f t="shared" si="7"/>
        <v>0</v>
      </c>
      <c r="P120" s="25">
        <f t="shared" si="7"/>
        <v>0</v>
      </c>
    </row>
    <row r="121" spans="1:16" ht="15" customHeight="1" x14ac:dyDescent="0.2">
      <c r="A121" s="12" t="s">
        <v>157</v>
      </c>
      <c r="B121" s="13" t="s">
        <v>207</v>
      </c>
      <c r="C121" s="14" t="s">
        <v>158</v>
      </c>
      <c r="D121" s="15">
        <v>1233428</v>
      </c>
      <c r="E121" s="15">
        <v>0</v>
      </c>
      <c r="F121" s="15">
        <v>0</v>
      </c>
      <c r="G121" s="15">
        <v>97437</v>
      </c>
      <c r="H121" s="15">
        <v>0</v>
      </c>
      <c r="I121" s="15">
        <v>0</v>
      </c>
      <c r="J121" s="16">
        <v>1330865</v>
      </c>
      <c r="K121" s="17">
        <f t="shared" si="7"/>
        <v>0.92678671390411504</v>
      </c>
      <c r="L121" s="18">
        <f t="shared" si="7"/>
        <v>0</v>
      </c>
      <c r="M121" s="18">
        <f t="shared" si="7"/>
        <v>0</v>
      </c>
      <c r="N121" s="18">
        <f t="shared" si="7"/>
        <v>7.3213286095885011E-2</v>
      </c>
      <c r="O121" s="18">
        <f t="shared" si="7"/>
        <v>0</v>
      </c>
      <c r="P121" s="18">
        <f t="shared" si="7"/>
        <v>0</v>
      </c>
    </row>
    <row r="122" spans="1:16" ht="15" customHeight="1" thickBot="1" x14ac:dyDescent="0.25">
      <c r="A122" s="26"/>
      <c r="B122" s="27"/>
      <c r="C122" s="28" t="s">
        <v>159</v>
      </c>
      <c r="D122" s="29">
        <f t="shared" ref="D122:J122" si="8">SUM(D81:D121)</f>
        <v>17521612</v>
      </c>
      <c r="E122" s="29">
        <f t="shared" si="8"/>
        <v>33198</v>
      </c>
      <c r="F122" s="29">
        <f t="shared" si="8"/>
        <v>79359</v>
      </c>
      <c r="G122" s="29">
        <f t="shared" si="8"/>
        <v>417947</v>
      </c>
      <c r="H122" s="29">
        <f t="shared" si="8"/>
        <v>0</v>
      </c>
      <c r="I122" s="29">
        <f t="shared" si="8"/>
        <v>344845</v>
      </c>
      <c r="J122" s="30">
        <f t="shared" si="8"/>
        <v>18396961</v>
      </c>
      <c r="K122" s="31">
        <f t="shared" si="7"/>
        <v>0.95241882613112028</v>
      </c>
      <c r="L122" s="32">
        <f t="shared" si="7"/>
        <v>1.8045371732863923E-3</v>
      </c>
      <c r="M122" s="32">
        <f t="shared" si="7"/>
        <v>4.3137015945187906E-3</v>
      </c>
      <c r="N122" s="32">
        <f t="shared" si="7"/>
        <v>2.2718263087039212E-2</v>
      </c>
      <c r="O122" s="32">
        <f t="shared" si="7"/>
        <v>0</v>
      </c>
      <c r="P122" s="32">
        <f t="shared" si="7"/>
        <v>1.874467201403536E-2</v>
      </c>
    </row>
    <row r="123" spans="1:16" ht="8.25" customHeight="1" thickTop="1" x14ac:dyDescent="0.2">
      <c r="A123" s="33"/>
      <c r="B123" s="34"/>
      <c r="C123" s="34"/>
      <c r="D123" s="34"/>
      <c r="E123" s="34"/>
      <c r="F123" s="34"/>
      <c r="G123" s="34"/>
      <c r="H123" s="34"/>
      <c r="I123" s="34"/>
      <c r="J123" s="35"/>
      <c r="K123" s="34"/>
      <c r="L123" s="34"/>
      <c r="M123" s="34"/>
      <c r="N123" s="34"/>
      <c r="O123" s="35"/>
      <c r="P123" s="35"/>
    </row>
    <row r="124" spans="1:16" ht="15" customHeight="1" x14ac:dyDescent="0.2">
      <c r="A124" s="5" t="s">
        <v>160</v>
      </c>
      <c r="B124" s="6" t="s">
        <v>207</v>
      </c>
      <c r="C124" s="7" t="s">
        <v>161</v>
      </c>
      <c r="D124" s="8">
        <v>291040</v>
      </c>
      <c r="E124" s="8">
        <v>0</v>
      </c>
      <c r="F124" s="8">
        <v>0</v>
      </c>
      <c r="G124" s="8">
        <v>0</v>
      </c>
      <c r="H124" s="8">
        <v>0</v>
      </c>
      <c r="I124" s="8">
        <v>0</v>
      </c>
      <c r="J124" s="9">
        <v>291040</v>
      </c>
      <c r="K124" s="10">
        <f t="shared" ref="K124:P139" si="9">IFERROR(D124/$J124,0)</f>
        <v>1</v>
      </c>
      <c r="L124" s="11">
        <f t="shared" si="9"/>
        <v>0</v>
      </c>
      <c r="M124" s="11">
        <f t="shared" si="9"/>
        <v>0</v>
      </c>
      <c r="N124" s="11">
        <f t="shared" si="9"/>
        <v>0</v>
      </c>
      <c r="O124" s="11">
        <f t="shared" si="9"/>
        <v>0</v>
      </c>
      <c r="P124" s="11">
        <f t="shared" si="9"/>
        <v>0</v>
      </c>
    </row>
    <row r="125" spans="1:16" ht="15" customHeight="1" x14ac:dyDescent="0.2">
      <c r="A125" s="12" t="s">
        <v>162</v>
      </c>
      <c r="B125" s="13" t="s">
        <v>207</v>
      </c>
      <c r="C125" s="38" t="s">
        <v>163</v>
      </c>
      <c r="D125" s="15">
        <v>243429</v>
      </c>
      <c r="E125" s="15">
        <v>0</v>
      </c>
      <c r="F125" s="15">
        <v>0</v>
      </c>
      <c r="G125" s="15">
        <v>0</v>
      </c>
      <c r="H125" s="15">
        <v>0</v>
      </c>
      <c r="I125" s="15">
        <v>0</v>
      </c>
      <c r="J125" s="16">
        <v>243429</v>
      </c>
      <c r="K125" s="17">
        <f t="shared" si="9"/>
        <v>1</v>
      </c>
      <c r="L125" s="18">
        <f t="shared" si="9"/>
        <v>0</v>
      </c>
      <c r="M125" s="18">
        <f t="shared" si="9"/>
        <v>0</v>
      </c>
      <c r="N125" s="18">
        <f t="shared" si="9"/>
        <v>0</v>
      </c>
      <c r="O125" s="18">
        <f t="shared" si="9"/>
        <v>0</v>
      </c>
      <c r="P125" s="18">
        <f t="shared" si="9"/>
        <v>0</v>
      </c>
    </row>
    <row r="126" spans="1:16" ht="15" customHeight="1" x14ac:dyDescent="0.2">
      <c r="A126" s="12" t="s">
        <v>164</v>
      </c>
      <c r="B126" s="13" t="s">
        <v>207</v>
      </c>
      <c r="C126" s="14" t="s">
        <v>165</v>
      </c>
      <c r="D126" s="15">
        <v>227377</v>
      </c>
      <c r="E126" s="15">
        <v>200</v>
      </c>
      <c r="F126" s="15">
        <v>3514</v>
      </c>
      <c r="G126" s="15">
        <v>11526</v>
      </c>
      <c r="H126" s="15">
        <v>0</v>
      </c>
      <c r="I126" s="15">
        <v>0</v>
      </c>
      <c r="J126" s="16">
        <v>242617</v>
      </c>
      <c r="K126" s="17">
        <f t="shared" si="9"/>
        <v>0.93718494581995493</v>
      </c>
      <c r="L126" s="18">
        <f t="shared" si="9"/>
        <v>8.243445430452112E-4</v>
      </c>
      <c r="M126" s="18">
        <f t="shared" si="9"/>
        <v>1.4483733621304361E-2</v>
      </c>
      <c r="N126" s="18">
        <f t="shared" si="9"/>
        <v>4.7506976015695521E-2</v>
      </c>
      <c r="O126" s="18">
        <f t="shared" si="9"/>
        <v>0</v>
      </c>
      <c r="P126" s="18">
        <f t="shared" si="9"/>
        <v>0</v>
      </c>
    </row>
    <row r="127" spans="1:16" ht="15" customHeight="1" x14ac:dyDescent="0.2">
      <c r="A127" s="12" t="s">
        <v>166</v>
      </c>
      <c r="B127" s="13" t="s">
        <v>207</v>
      </c>
      <c r="C127" s="14" t="s">
        <v>167</v>
      </c>
      <c r="D127" s="15">
        <v>249782</v>
      </c>
      <c r="E127" s="15">
        <v>0</v>
      </c>
      <c r="F127" s="15">
        <v>0</v>
      </c>
      <c r="G127" s="15">
        <v>0</v>
      </c>
      <c r="H127" s="15">
        <v>0</v>
      </c>
      <c r="I127" s="15">
        <v>0</v>
      </c>
      <c r="J127" s="16">
        <v>249782</v>
      </c>
      <c r="K127" s="17">
        <f t="shared" si="9"/>
        <v>1</v>
      </c>
      <c r="L127" s="18">
        <f t="shared" si="9"/>
        <v>0</v>
      </c>
      <c r="M127" s="18">
        <f t="shared" si="9"/>
        <v>0</v>
      </c>
      <c r="N127" s="18">
        <f t="shared" si="9"/>
        <v>0</v>
      </c>
      <c r="O127" s="18">
        <f t="shared" si="9"/>
        <v>0</v>
      </c>
      <c r="P127" s="18">
        <f t="shared" si="9"/>
        <v>0</v>
      </c>
    </row>
    <row r="128" spans="1:16" ht="15" customHeight="1" x14ac:dyDescent="0.2">
      <c r="A128" s="19" t="s">
        <v>168</v>
      </c>
      <c r="B128" s="20" t="s">
        <v>207</v>
      </c>
      <c r="C128" s="36" t="s">
        <v>169</v>
      </c>
      <c r="D128" s="22">
        <v>470991</v>
      </c>
      <c r="E128" s="22">
        <v>0</v>
      </c>
      <c r="F128" s="22">
        <v>0</v>
      </c>
      <c r="G128" s="22">
        <v>27864</v>
      </c>
      <c r="H128" s="22">
        <v>0</v>
      </c>
      <c r="I128" s="22">
        <v>0</v>
      </c>
      <c r="J128" s="23">
        <v>498855</v>
      </c>
      <c r="K128" s="24">
        <f t="shared" si="9"/>
        <v>0.94414408996602217</v>
      </c>
      <c r="L128" s="25">
        <f t="shared" si="9"/>
        <v>0</v>
      </c>
      <c r="M128" s="25">
        <f t="shared" si="9"/>
        <v>0</v>
      </c>
      <c r="N128" s="25">
        <f t="shared" si="9"/>
        <v>5.5855910033977808E-2</v>
      </c>
      <c r="O128" s="25">
        <f t="shared" si="9"/>
        <v>0</v>
      </c>
      <c r="P128" s="25">
        <f t="shared" si="9"/>
        <v>0</v>
      </c>
    </row>
    <row r="129" spans="1:16" ht="15" customHeight="1" x14ac:dyDescent="0.2">
      <c r="A129" s="5" t="s">
        <v>170</v>
      </c>
      <c r="B129" s="6" t="s">
        <v>207</v>
      </c>
      <c r="C129" s="7" t="s">
        <v>171</v>
      </c>
      <c r="D129" s="8">
        <v>257392</v>
      </c>
      <c r="E129" s="8">
        <v>0</v>
      </c>
      <c r="F129" s="8">
        <v>0</v>
      </c>
      <c r="G129" s="8">
        <v>1185</v>
      </c>
      <c r="H129" s="8">
        <v>0</v>
      </c>
      <c r="I129" s="8">
        <v>0</v>
      </c>
      <c r="J129" s="9">
        <v>258577</v>
      </c>
      <c r="K129" s="10">
        <f t="shared" si="9"/>
        <v>0.99541722581668135</v>
      </c>
      <c r="L129" s="11">
        <f t="shared" si="9"/>
        <v>0</v>
      </c>
      <c r="M129" s="11">
        <f t="shared" si="9"/>
        <v>0</v>
      </c>
      <c r="N129" s="11">
        <f t="shared" si="9"/>
        <v>4.5827741833187018E-3</v>
      </c>
      <c r="O129" s="11">
        <f t="shared" si="9"/>
        <v>0</v>
      </c>
      <c r="P129" s="11">
        <f t="shared" si="9"/>
        <v>0</v>
      </c>
    </row>
    <row r="130" spans="1:16" ht="15" customHeight="1" x14ac:dyDescent="0.2">
      <c r="A130" s="12" t="s">
        <v>172</v>
      </c>
      <c r="B130" s="13" t="s">
        <v>207</v>
      </c>
      <c r="C130" s="38" t="s">
        <v>173</v>
      </c>
      <c r="D130" s="15">
        <v>129265</v>
      </c>
      <c r="E130" s="15">
        <v>0</v>
      </c>
      <c r="F130" s="15">
        <v>0</v>
      </c>
      <c r="G130" s="15">
        <v>0</v>
      </c>
      <c r="H130" s="15">
        <v>0</v>
      </c>
      <c r="I130" s="15">
        <v>0</v>
      </c>
      <c r="J130" s="16">
        <v>129265</v>
      </c>
      <c r="K130" s="17">
        <f t="shared" si="9"/>
        <v>1</v>
      </c>
      <c r="L130" s="18">
        <f t="shared" si="9"/>
        <v>0</v>
      </c>
      <c r="M130" s="18">
        <f t="shared" si="9"/>
        <v>0</v>
      </c>
      <c r="N130" s="18">
        <f t="shared" si="9"/>
        <v>0</v>
      </c>
      <c r="O130" s="18">
        <f t="shared" si="9"/>
        <v>0</v>
      </c>
      <c r="P130" s="18">
        <f t="shared" si="9"/>
        <v>0</v>
      </c>
    </row>
    <row r="131" spans="1:16" ht="15" customHeight="1" x14ac:dyDescent="0.2">
      <c r="A131" s="12" t="s">
        <v>174</v>
      </c>
      <c r="B131" s="13" t="s">
        <v>207</v>
      </c>
      <c r="C131" s="14" t="s">
        <v>175</v>
      </c>
      <c r="D131" s="15">
        <v>417968</v>
      </c>
      <c r="E131" s="15">
        <v>0</v>
      </c>
      <c r="F131" s="15">
        <v>0</v>
      </c>
      <c r="G131" s="15">
        <v>0</v>
      </c>
      <c r="H131" s="15">
        <v>0</v>
      </c>
      <c r="I131" s="15">
        <v>48250</v>
      </c>
      <c r="J131" s="16">
        <v>466218</v>
      </c>
      <c r="K131" s="17">
        <f t="shared" si="9"/>
        <v>0.8965076423475713</v>
      </c>
      <c r="L131" s="18">
        <f t="shared" si="9"/>
        <v>0</v>
      </c>
      <c r="M131" s="18">
        <f t="shared" si="9"/>
        <v>0</v>
      </c>
      <c r="N131" s="18">
        <f t="shared" si="9"/>
        <v>0</v>
      </c>
      <c r="O131" s="18">
        <f t="shared" si="9"/>
        <v>0</v>
      </c>
      <c r="P131" s="18">
        <f t="shared" si="9"/>
        <v>0.10349235765242869</v>
      </c>
    </row>
    <row r="132" spans="1:16" ht="15" customHeight="1" x14ac:dyDescent="0.2">
      <c r="A132" s="12" t="s">
        <v>176</v>
      </c>
      <c r="B132" s="13" t="s">
        <v>207</v>
      </c>
      <c r="C132" s="14" t="s">
        <v>177</v>
      </c>
      <c r="D132" s="15">
        <v>310289</v>
      </c>
      <c r="E132" s="15">
        <v>0</v>
      </c>
      <c r="F132" s="15">
        <v>0</v>
      </c>
      <c r="G132" s="15">
        <v>23077</v>
      </c>
      <c r="H132" s="15">
        <v>0</v>
      </c>
      <c r="I132" s="15">
        <v>0</v>
      </c>
      <c r="J132" s="16">
        <v>333366</v>
      </c>
      <c r="K132" s="17">
        <f t="shared" si="9"/>
        <v>0.93077578397317062</v>
      </c>
      <c r="L132" s="18">
        <f t="shared" si="9"/>
        <v>0</v>
      </c>
      <c r="M132" s="18">
        <f t="shared" si="9"/>
        <v>0</v>
      </c>
      <c r="N132" s="18">
        <f t="shared" si="9"/>
        <v>6.9224216026829377E-2</v>
      </c>
      <c r="O132" s="18">
        <f t="shared" si="9"/>
        <v>0</v>
      </c>
      <c r="P132" s="18">
        <f t="shared" si="9"/>
        <v>0</v>
      </c>
    </row>
    <row r="133" spans="1:16" ht="15" customHeight="1" x14ac:dyDescent="0.2">
      <c r="A133" s="19" t="s">
        <v>178</v>
      </c>
      <c r="B133" s="20" t="s">
        <v>207</v>
      </c>
      <c r="C133" s="36" t="s">
        <v>179</v>
      </c>
      <c r="D133" s="22">
        <v>357142</v>
      </c>
      <c r="E133" s="22">
        <v>0</v>
      </c>
      <c r="F133" s="22">
        <v>0</v>
      </c>
      <c r="G133" s="22">
        <v>31344</v>
      </c>
      <c r="H133" s="22">
        <v>0</v>
      </c>
      <c r="I133" s="22">
        <v>0</v>
      </c>
      <c r="J133" s="23">
        <v>388486</v>
      </c>
      <c r="K133" s="24">
        <f t="shared" si="9"/>
        <v>0.9193175558449983</v>
      </c>
      <c r="L133" s="25">
        <f t="shared" si="9"/>
        <v>0</v>
      </c>
      <c r="M133" s="25">
        <f t="shared" si="9"/>
        <v>0</v>
      </c>
      <c r="N133" s="25">
        <f t="shared" si="9"/>
        <v>8.0682444155001726E-2</v>
      </c>
      <c r="O133" s="25">
        <f t="shared" si="9"/>
        <v>0</v>
      </c>
      <c r="P133" s="25">
        <f t="shared" si="9"/>
        <v>0</v>
      </c>
    </row>
    <row r="134" spans="1:16" ht="15" customHeight="1" x14ac:dyDescent="0.2">
      <c r="A134" s="5" t="s">
        <v>180</v>
      </c>
      <c r="B134" s="6" t="s">
        <v>207</v>
      </c>
      <c r="C134" s="7" t="s">
        <v>181</v>
      </c>
      <c r="D134" s="8">
        <v>608261</v>
      </c>
      <c r="E134" s="8">
        <v>0</v>
      </c>
      <c r="F134" s="8">
        <v>0</v>
      </c>
      <c r="G134" s="8">
        <v>84842</v>
      </c>
      <c r="H134" s="8">
        <v>0</v>
      </c>
      <c r="I134" s="8">
        <v>0</v>
      </c>
      <c r="J134" s="9">
        <v>693103</v>
      </c>
      <c r="K134" s="10">
        <f t="shared" si="9"/>
        <v>0.87759106510864904</v>
      </c>
      <c r="L134" s="11">
        <f t="shared" si="9"/>
        <v>0</v>
      </c>
      <c r="M134" s="11">
        <f t="shared" si="9"/>
        <v>0</v>
      </c>
      <c r="N134" s="11">
        <f t="shared" si="9"/>
        <v>0.12240893489135092</v>
      </c>
      <c r="O134" s="11">
        <f t="shared" si="9"/>
        <v>0</v>
      </c>
      <c r="P134" s="11">
        <f t="shared" si="9"/>
        <v>0</v>
      </c>
    </row>
    <row r="135" spans="1:16" ht="15" customHeight="1" x14ac:dyDescent="0.2">
      <c r="A135" s="12" t="s">
        <v>182</v>
      </c>
      <c r="B135" s="13" t="s">
        <v>207</v>
      </c>
      <c r="C135" s="38" t="s">
        <v>183</v>
      </c>
      <c r="D135" s="15">
        <v>507610</v>
      </c>
      <c r="E135" s="15">
        <v>0</v>
      </c>
      <c r="F135" s="15">
        <v>0</v>
      </c>
      <c r="G135" s="15">
        <v>35128</v>
      </c>
      <c r="H135" s="15">
        <v>0</v>
      </c>
      <c r="I135" s="15">
        <v>0</v>
      </c>
      <c r="J135" s="16">
        <v>542738</v>
      </c>
      <c r="K135" s="17">
        <f t="shared" si="9"/>
        <v>0.93527632117154136</v>
      </c>
      <c r="L135" s="18">
        <f t="shared" si="9"/>
        <v>0</v>
      </c>
      <c r="M135" s="18">
        <f t="shared" si="9"/>
        <v>0</v>
      </c>
      <c r="N135" s="18">
        <f t="shared" si="9"/>
        <v>6.4723678828458669E-2</v>
      </c>
      <c r="O135" s="18">
        <f t="shared" si="9"/>
        <v>0</v>
      </c>
      <c r="P135" s="18">
        <f t="shared" si="9"/>
        <v>0</v>
      </c>
    </row>
    <row r="136" spans="1:16" ht="15" customHeight="1" x14ac:dyDescent="0.2">
      <c r="A136" s="12" t="s">
        <v>184</v>
      </c>
      <c r="B136" s="13" t="s">
        <v>207</v>
      </c>
      <c r="C136" s="14" t="s">
        <v>185</v>
      </c>
      <c r="D136" s="15">
        <v>220592</v>
      </c>
      <c r="E136" s="15">
        <v>0</v>
      </c>
      <c r="F136" s="15">
        <v>0</v>
      </c>
      <c r="G136" s="15">
        <v>0</v>
      </c>
      <c r="H136" s="15">
        <v>0</v>
      </c>
      <c r="I136" s="15">
        <v>0</v>
      </c>
      <c r="J136" s="16">
        <v>220592</v>
      </c>
      <c r="K136" s="17">
        <f t="shared" si="9"/>
        <v>1</v>
      </c>
      <c r="L136" s="18">
        <f t="shared" si="9"/>
        <v>0</v>
      </c>
      <c r="M136" s="18">
        <f t="shared" si="9"/>
        <v>0</v>
      </c>
      <c r="N136" s="18">
        <f t="shared" si="9"/>
        <v>0</v>
      </c>
      <c r="O136" s="18">
        <f t="shared" si="9"/>
        <v>0</v>
      </c>
      <c r="P136" s="18">
        <f t="shared" si="9"/>
        <v>0</v>
      </c>
    </row>
    <row r="137" spans="1:16" ht="15" customHeight="1" x14ac:dyDescent="0.2">
      <c r="A137" s="12" t="s">
        <v>186</v>
      </c>
      <c r="B137" s="13" t="s">
        <v>207</v>
      </c>
      <c r="C137" s="14" t="s">
        <v>187</v>
      </c>
      <c r="D137" s="15">
        <v>107767</v>
      </c>
      <c r="E137" s="15">
        <v>0</v>
      </c>
      <c r="F137" s="15">
        <v>0</v>
      </c>
      <c r="G137" s="15">
        <v>0</v>
      </c>
      <c r="H137" s="15">
        <v>0</v>
      </c>
      <c r="I137" s="15">
        <v>0</v>
      </c>
      <c r="J137" s="16">
        <v>107767</v>
      </c>
      <c r="K137" s="17">
        <f t="shared" si="9"/>
        <v>1</v>
      </c>
      <c r="L137" s="18">
        <f t="shared" si="9"/>
        <v>0</v>
      </c>
      <c r="M137" s="18">
        <f t="shared" si="9"/>
        <v>0</v>
      </c>
      <c r="N137" s="18">
        <f t="shared" si="9"/>
        <v>0</v>
      </c>
      <c r="O137" s="18">
        <f t="shared" si="9"/>
        <v>0</v>
      </c>
      <c r="P137" s="18">
        <f t="shared" si="9"/>
        <v>0</v>
      </c>
    </row>
    <row r="138" spans="1:16" ht="15" customHeight="1" x14ac:dyDescent="0.2">
      <c r="A138" s="19" t="s">
        <v>188</v>
      </c>
      <c r="B138" s="20" t="s">
        <v>207</v>
      </c>
      <c r="C138" s="36" t="s">
        <v>189</v>
      </c>
      <c r="D138" s="22">
        <v>105645</v>
      </c>
      <c r="E138" s="22">
        <v>0</v>
      </c>
      <c r="F138" s="22">
        <v>0</v>
      </c>
      <c r="G138" s="22">
        <v>0</v>
      </c>
      <c r="H138" s="22">
        <v>0</v>
      </c>
      <c r="I138" s="22">
        <v>0</v>
      </c>
      <c r="J138" s="23">
        <v>105645</v>
      </c>
      <c r="K138" s="24">
        <f t="shared" si="9"/>
        <v>1</v>
      </c>
      <c r="L138" s="25">
        <f t="shared" si="9"/>
        <v>0</v>
      </c>
      <c r="M138" s="25">
        <f t="shared" si="9"/>
        <v>0</v>
      </c>
      <c r="N138" s="25">
        <f t="shared" si="9"/>
        <v>0</v>
      </c>
      <c r="O138" s="25">
        <f t="shared" si="9"/>
        <v>0</v>
      </c>
      <c r="P138" s="25">
        <f t="shared" si="9"/>
        <v>0</v>
      </c>
    </row>
    <row r="139" spans="1:16" ht="15" customHeight="1" x14ac:dyDescent="0.2">
      <c r="A139" s="5" t="s">
        <v>190</v>
      </c>
      <c r="B139" s="6" t="s">
        <v>207</v>
      </c>
      <c r="C139" s="7" t="s">
        <v>191</v>
      </c>
      <c r="D139" s="8">
        <v>805256</v>
      </c>
      <c r="E139" s="8">
        <v>0</v>
      </c>
      <c r="F139" s="8">
        <v>0</v>
      </c>
      <c r="G139" s="8">
        <v>31481</v>
      </c>
      <c r="H139" s="8">
        <v>0</v>
      </c>
      <c r="I139" s="8">
        <v>0</v>
      </c>
      <c r="J139" s="9">
        <v>836737</v>
      </c>
      <c r="K139" s="10">
        <f t="shared" si="9"/>
        <v>0.962376469547779</v>
      </c>
      <c r="L139" s="11">
        <f t="shared" si="9"/>
        <v>0</v>
      </c>
      <c r="M139" s="11">
        <f t="shared" si="9"/>
        <v>0</v>
      </c>
      <c r="N139" s="11">
        <f t="shared" si="9"/>
        <v>3.762353045222095E-2</v>
      </c>
      <c r="O139" s="11">
        <f t="shared" si="9"/>
        <v>0</v>
      </c>
      <c r="P139" s="11">
        <f t="shared" si="9"/>
        <v>0</v>
      </c>
    </row>
    <row r="140" spans="1:16" ht="15" customHeight="1" x14ac:dyDescent="0.2">
      <c r="A140" s="12" t="s">
        <v>192</v>
      </c>
      <c r="B140" s="13" t="s">
        <v>207</v>
      </c>
      <c r="C140" s="38" t="s">
        <v>193</v>
      </c>
      <c r="D140" s="15">
        <v>411197</v>
      </c>
      <c r="E140" s="15">
        <v>0</v>
      </c>
      <c r="F140" s="15">
        <v>0</v>
      </c>
      <c r="G140" s="15">
        <v>0</v>
      </c>
      <c r="H140" s="15">
        <v>0</v>
      </c>
      <c r="I140" s="15">
        <v>0</v>
      </c>
      <c r="J140" s="16">
        <v>411197</v>
      </c>
      <c r="K140" s="17">
        <f t="shared" ref="K140:P146" si="10">IFERROR(D140/$J140,0)</f>
        <v>1</v>
      </c>
      <c r="L140" s="18">
        <f t="shared" si="10"/>
        <v>0</v>
      </c>
      <c r="M140" s="18">
        <f t="shared" si="10"/>
        <v>0</v>
      </c>
      <c r="N140" s="18">
        <f t="shared" si="10"/>
        <v>0</v>
      </c>
      <c r="O140" s="18">
        <f t="shared" si="10"/>
        <v>0</v>
      </c>
      <c r="P140" s="18">
        <f t="shared" si="10"/>
        <v>0</v>
      </c>
    </row>
    <row r="141" spans="1:16" ht="15" customHeight="1" x14ac:dyDescent="0.2">
      <c r="A141" s="12" t="s">
        <v>194</v>
      </c>
      <c r="B141" s="13" t="s">
        <v>207</v>
      </c>
      <c r="C141" s="14" t="s">
        <v>195</v>
      </c>
      <c r="D141" s="15">
        <v>254025</v>
      </c>
      <c r="E141" s="15">
        <v>0</v>
      </c>
      <c r="F141" s="15">
        <v>0</v>
      </c>
      <c r="G141" s="15">
        <v>19551</v>
      </c>
      <c r="H141" s="15">
        <v>0</v>
      </c>
      <c r="I141" s="15">
        <v>0</v>
      </c>
      <c r="J141" s="16">
        <v>273576</v>
      </c>
      <c r="K141" s="17">
        <f t="shared" si="10"/>
        <v>0.92853539784191597</v>
      </c>
      <c r="L141" s="18">
        <f t="shared" si="10"/>
        <v>0</v>
      </c>
      <c r="M141" s="18">
        <f t="shared" si="10"/>
        <v>0</v>
      </c>
      <c r="N141" s="18">
        <f t="shared" si="10"/>
        <v>7.1464602158084048E-2</v>
      </c>
      <c r="O141" s="18">
        <f t="shared" si="10"/>
        <v>0</v>
      </c>
      <c r="P141" s="18">
        <f t="shared" si="10"/>
        <v>0</v>
      </c>
    </row>
    <row r="142" spans="1:16" ht="15" customHeight="1" x14ac:dyDescent="0.2">
      <c r="A142" s="12" t="s">
        <v>196</v>
      </c>
      <c r="B142" s="13" t="s">
        <v>207</v>
      </c>
      <c r="C142" s="14" t="s">
        <v>197</v>
      </c>
      <c r="D142" s="15">
        <v>91732</v>
      </c>
      <c r="E142" s="15">
        <v>0</v>
      </c>
      <c r="F142" s="15">
        <v>2876</v>
      </c>
      <c r="G142" s="15">
        <v>0</v>
      </c>
      <c r="H142" s="15">
        <v>0</v>
      </c>
      <c r="I142" s="15">
        <v>0</v>
      </c>
      <c r="J142" s="16">
        <v>94608</v>
      </c>
      <c r="K142" s="17">
        <f t="shared" si="10"/>
        <v>0.96960087941823103</v>
      </c>
      <c r="L142" s="18">
        <f t="shared" si="10"/>
        <v>0</v>
      </c>
      <c r="M142" s="18">
        <f t="shared" si="10"/>
        <v>3.0399120581768982E-2</v>
      </c>
      <c r="N142" s="18">
        <f t="shared" si="10"/>
        <v>0</v>
      </c>
      <c r="O142" s="18">
        <f t="shared" si="10"/>
        <v>0</v>
      </c>
      <c r="P142" s="18">
        <f t="shared" si="10"/>
        <v>0</v>
      </c>
    </row>
    <row r="143" spans="1:16" ht="15" customHeight="1" x14ac:dyDescent="0.2">
      <c r="A143" s="19" t="s">
        <v>198</v>
      </c>
      <c r="B143" s="20" t="s">
        <v>207</v>
      </c>
      <c r="C143" s="36" t="s">
        <v>199</v>
      </c>
      <c r="D143" s="22">
        <v>174843</v>
      </c>
      <c r="E143" s="22">
        <v>0</v>
      </c>
      <c r="F143" s="22">
        <v>0</v>
      </c>
      <c r="G143" s="22">
        <v>0</v>
      </c>
      <c r="H143" s="22">
        <v>0</v>
      </c>
      <c r="I143" s="22">
        <v>0</v>
      </c>
      <c r="J143" s="23">
        <v>174843</v>
      </c>
      <c r="K143" s="24">
        <f t="shared" si="10"/>
        <v>1</v>
      </c>
      <c r="L143" s="25">
        <f t="shared" si="10"/>
        <v>0</v>
      </c>
      <c r="M143" s="25">
        <f t="shared" si="10"/>
        <v>0</v>
      </c>
      <c r="N143" s="25">
        <f t="shared" si="10"/>
        <v>0</v>
      </c>
      <c r="O143" s="25">
        <f t="shared" si="10"/>
        <v>0</v>
      </c>
      <c r="P143" s="25">
        <f t="shared" si="10"/>
        <v>0</v>
      </c>
    </row>
    <row r="144" spans="1:16" ht="15" customHeight="1" x14ac:dyDescent="0.2">
      <c r="A144" s="12" t="s">
        <v>200</v>
      </c>
      <c r="B144" s="13" t="s">
        <v>207</v>
      </c>
      <c r="C144" s="14" t="s">
        <v>201</v>
      </c>
      <c r="D144" s="15">
        <v>157371</v>
      </c>
      <c r="E144" s="15">
        <v>0</v>
      </c>
      <c r="F144" s="15">
        <v>0</v>
      </c>
      <c r="G144" s="15">
        <v>0</v>
      </c>
      <c r="H144" s="15">
        <v>0</v>
      </c>
      <c r="I144" s="15">
        <v>0</v>
      </c>
      <c r="J144" s="16">
        <v>157371</v>
      </c>
      <c r="K144" s="17">
        <f t="shared" si="10"/>
        <v>1</v>
      </c>
      <c r="L144" s="18">
        <f t="shared" si="10"/>
        <v>0</v>
      </c>
      <c r="M144" s="18">
        <f t="shared" si="10"/>
        <v>0</v>
      </c>
      <c r="N144" s="18">
        <f t="shared" si="10"/>
        <v>0</v>
      </c>
      <c r="O144" s="18">
        <f t="shared" si="10"/>
        <v>0</v>
      </c>
      <c r="P144" s="18">
        <f t="shared" si="10"/>
        <v>0</v>
      </c>
    </row>
    <row r="145" spans="1:16" ht="15" customHeight="1" x14ac:dyDescent="0.2">
      <c r="A145" s="19" t="s">
        <v>202</v>
      </c>
      <c r="B145" s="20" t="s">
        <v>207</v>
      </c>
      <c r="C145" s="36" t="s">
        <v>203</v>
      </c>
      <c r="D145" s="22">
        <v>540874</v>
      </c>
      <c r="E145" s="22">
        <v>0</v>
      </c>
      <c r="F145" s="22">
        <v>0</v>
      </c>
      <c r="G145" s="22">
        <v>36487</v>
      </c>
      <c r="H145" s="22">
        <v>0</v>
      </c>
      <c r="I145" s="22">
        <v>0</v>
      </c>
      <c r="J145" s="23">
        <v>577361</v>
      </c>
      <c r="K145" s="24">
        <f t="shared" si="10"/>
        <v>0.93680383676763757</v>
      </c>
      <c r="L145" s="25">
        <f t="shared" si="10"/>
        <v>0</v>
      </c>
      <c r="M145" s="25">
        <f t="shared" si="10"/>
        <v>0</v>
      </c>
      <c r="N145" s="25">
        <f t="shared" si="10"/>
        <v>6.3196163232362421E-2</v>
      </c>
      <c r="O145" s="25">
        <f t="shared" si="10"/>
        <v>0</v>
      </c>
      <c r="P145" s="25">
        <f t="shared" si="10"/>
        <v>0</v>
      </c>
    </row>
    <row r="146" spans="1:16" ht="15" customHeight="1" thickBot="1" x14ac:dyDescent="0.25">
      <c r="A146" s="26"/>
      <c r="B146" s="27"/>
      <c r="C146" s="28" t="s">
        <v>204</v>
      </c>
      <c r="D146" s="29">
        <f>SUM(D124:D145)</f>
        <v>6939848</v>
      </c>
      <c r="E146" s="29">
        <f t="shared" ref="E146:I146" si="11">SUM(E124:E145)</f>
        <v>200</v>
      </c>
      <c r="F146" s="29">
        <f t="shared" si="11"/>
        <v>6390</v>
      </c>
      <c r="G146" s="29">
        <f t="shared" si="11"/>
        <v>302485</v>
      </c>
      <c r="H146" s="29">
        <f t="shared" si="11"/>
        <v>0</v>
      </c>
      <c r="I146" s="29">
        <f t="shared" si="11"/>
        <v>48250</v>
      </c>
      <c r="J146" s="30">
        <f>SUM(J124:J145)</f>
        <v>7297173</v>
      </c>
      <c r="K146" s="31">
        <f t="shared" si="10"/>
        <v>0.95103240665940081</v>
      </c>
      <c r="L146" s="32">
        <f t="shared" si="10"/>
        <v>2.7407874254865547E-5</v>
      </c>
      <c r="M146" s="32">
        <f t="shared" si="10"/>
        <v>8.7568158244295423E-4</v>
      </c>
      <c r="N146" s="32">
        <f t="shared" si="10"/>
        <v>4.1452354219915027E-2</v>
      </c>
      <c r="O146" s="32">
        <f t="shared" si="10"/>
        <v>0</v>
      </c>
      <c r="P146" s="32">
        <f t="shared" si="10"/>
        <v>6.6121496639863133E-3</v>
      </c>
    </row>
    <row r="147" spans="1:16" ht="8.25" customHeight="1" thickTop="1" x14ac:dyDescent="0.2">
      <c r="A147" s="33"/>
      <c r="B147" s="34"/>
      <c r="C147" s="34"/>
      <c r="D147" s="34"/>
      <c r="E147" s="34"/>
      <c r="F147" s="34"/>
      <c r="G147" s="34"/>
      <c r="H147" s="34"/>
      <c r="I147" s="34"/>
      <c r="J147" s="35"/>
      <c r="K147" s="34"/>
      <c r="L147" s="34"/>
      <c r="M147" s="34"/>
      <c r="N147" s="34"/>
      <c r="O147" s="35"/>
      <c r="P147" s="35"/>
    </row>
    <row r="148" spans="1:16" ht="15" customHeight="1" thickBot="1" x14ac:dyDescent="0.25">
      <c r="A148" s="26"/>
      <c r="B148" s="27"/>
      <c r="C148" s="28" t="s">
        <v>205</v>
      </c>
      <c r="D148" s="29">
        <f t="shared" ref="D148:J148" si="12">SUM(D74,D79,D122,D146)</f>
        <v>240849942</v>
      </c>
      <c r="E148" s="29">
        <f t="shared" si="12"/>
        <v>1956264</v>
      </c>
      <c r="F148" s="29">
        <f t="shared" si="12"/>
        <v>2340432</v>
      </c>
      <c r="G148" s="29">
        <f t="shared" si="12"/>
        <v>58090637</v>
      </c>
      <c r="H148" s="29">
        <f t="shared" si="12"/>
        <v>3824687</v>
      </c>
      <c r="I148" s="29">
        <f t="shared" si="12"/>
        <v>375669086</v>
      </c>
      <c r="J148" s="30">
        <f t="shared" si="12"/>
        <v>682731048</v>
      </c>
      <c r="K148" s="31">
        <f>IFERROR(D148/$J148,0)</f>
        <v>0.35277426258194722</v>
      </c>
      <c r="L148" s="32">
        <f>IFERROR(E148/$J148,0)</f>
        <v>2.8653508665391764E-3</v>
      </c>
      <c r="M148" s="32">
        <f t="shared" ref="M148:P148" si="13">IFERROR(F148/$J148,0)</f>
        <v>3.4280438935010908E-3</v>
      </c>
      <c r="N148" s="32">
        <f t="shared" si="13"/>
        <v>8.5085682231929194E-2</v>
      </c>
      <c r="O148" s="32">
        <f t="shared" si="13"/>
        <v>5.6020405270920098E-3</v>
      </c>
      <c r="P148" s="32">
        <f t="shared" si="13"/>
        <v>0.55024461989899132</v>
      </c>
    </row>
    <row r="149" spans="1:16" s="39" customFormat="1" ht="15" customHeight="1" thickTop="1" x14ac:dyDescent="0.2">
      <c r="A149" s="39" t="s">
        <v>206</v>
      </c>
    </row>
    <row r="155" spans="1:16" x14ac:dyDescent="0.2">
      <c r="C155" s="40"/>
    </row>
  </sheetData>
  <mergeCells count="3">
    <mergeCell ref="D1:J1"/>
    <mergeCell ref="K1:P1"/>
    <mergeCell ref="A3:C3"/>
  </mergeCells>
  <printOptions horizontalCentered="1"/>
  <pageMargins left="0.35" right="0.35" top="0.75" bottom="0.75" header="0.43" footer="0.5"/>
  <pageSetup paperSize="5" scale="70" fitToWidth="14" fitToHeight="2" orientation="portrait" r:id="rId1"/>
  <headerFooter alignWithMargins="0"/>
  <rowBreaks count="1" manualBreakCount="1">
    <brk id="75" max="15" man="1"/>
  </rowBreaks>
  <colBreaks count="1" manualBreakCount="1">
    <brk id="10" max="20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>State of Louisiana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Denise Bourgeois</dc:creator>
  <cp:lastModifiedBy>Denise Bourgeois</cp:lastModifiedBy>
  <dcterms:created xsi:type="dcterms:W3CDTF">2019-07-03T19:11:33Z</dcterms:created>
  <dcterms:modified xsi:type="dcterms:W3CDTF">2019-07-03T19:37:57Z</dcterms:modified>
</cp:coreProperties>
</file>