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mf\EFS\MFPAdm\MFP Accountability_Resource Allocation_70% Instr\2017-18 AFR Data for Resource Alloc_70% Instr\FY2017-18 Resource Allocation\For Web\Debt Serivces\"/>
    </mc:Choice>
  </mc:AlternateContent>
  <bookViews>
    <workbookView xWindow="0" yWindow="0" windowWidth="28800" windowHeight="12000"/>
  </bookViews>
  <sheets>
    <sheet name="Sheet1" sheetId="1" r:id="rId1"/>
  </sheets>
  <definedNames>
    <definedName name="_xlnm._FilterDatabase" localSheetId="0" hidden="1">Sheet1!$A$123:$C$144</definedName>
    <definedName name="_xlnm.Print_Area" localSheetId="0">Sheet1!$A$1:$N$148</definedName>
    <definedName name="_xlnm.Print_Titles" localSheetId="0">Sheet1!$A:$C,Sheet1!$1:$2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4" i="1" l="1"/>
  <c r="N142" i="1"/>
  <c r="N139" i="1"/>
  <c r="N138" i="1"/>
  <c r="N137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L145" i="1"/>
  <c r="K145" i="1"/>
  <c r="J145" i="1"/>
  <c r="G145" i="1"/>
  <c r="F145" i="1"/>
  <c r="N119" i="1"/>
  <c r="N117" i="1"/>
  <c r="N115" i="1"/>
  <c r="N113" i="1"/>
  <c r="N111" i="1"/>
  <c r="N109" i="1"/>
  <c r="N107" i="1"/>
  <c r="N105" i="1"/>
  <c r="N103" i="1"/>
  <c r="N101" i="1"/>
  <c r="N99" i="1"/>
  <c r="N97" i="1"/>
  <c r="N95" i="1"/>
  <c r="N93" i="1"/>
  <c r="N91" i="1"/>
  <c r="N89" i="1"/>
  <c r="N87" i="1"/>
  <c r="N85" i="1"/>
  <c r="N83" i="1"/>
  <c r="N82" i="1"/>
  <c r="H121" i="1"/>
  <c r="N81" i="1"/>
  <c r="L121" i="1"/>
  <c r="K121" i="1"/>
  <c r="J121" i="1"/>
  <c r="G121" i="1"/>
  <c r="F121" i="1"/>
  <c r="D121" i="1"/>
  <c r="J78" i="1"/>
  <c r="F78" i="1"/>
  <c r="N77" i="1"/>
  <c r="N76" i="1"/>
  <c r="M78" i="1"/>
  <c r="L78" i="1"/>
  <c r="K78" i="1"/>
  <c r="I78" i="1"/>
  <c r="H78" i="1"/>
  <c r="G78" i="1"/>
  <c r="E78" i="1"/>
  <c r="N75" i="1"/>
  <c r="K73" i="1"/>
  <c r="K147" i="1" s="1"/>
  <c r="G73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M73" i="1"/>
  <c r="L73" i="1"/>
  <c r="J73" i="1"/>
  <c r="I73" i="1"/>
  <c r="H73" i="1"/>
  <c r="F73" i="1"/>
  <c r="E73" i="1"/>
  <c r="N3" i="1"/>
  <c r="J147" i="1" l="1"/>
  <c r="F147" i="1"/>
  <c r="L147" i="1"/>
  <c r="N78" i="1"/>
  <c r="N73" i="1"/>
  <c r="N123" i="1"/>
  <c r="D73" i="1"/>
  <c r="N84" i="1"/>
  <c r="N88" i="1"/>
  <c r="N92" i="1"/>
  <c r="N96" i="1"/>
  <c r="N100" i="1"/>
  <c r="N104" i="1"/>
  <c r="N108" i="1"/>
  <c r="N112" i="1"/>
  <c r="N116" i="1"/>
  <c r="N120" i="1"/>
  <c r="E145" i="1"/>
  <c r="M145" i="1"/>
  <c r="G147" i="1"/>
  <c r="N80" i="1"/>
  <c r="D78" i="1"/>
  <c r="D145" i="1"/>
  <c r="H145" i="1"/>
  <c r="H147" i="1" s="1"/>
  <c r="N141" i="1"/>
  <c r="E121" i="1"/>
  <c r="E147" i="1" s="1"/>
  <c r="I121" i="1"/>
  <c r="M121" i="1"/>
  <c r="M147" i="1" s="1"/>
  <c r="N86" i="1"/>
  <c r="N90" i="1"/>
  <c r="N94" i="1"/>
  <c r="N98" i="1"/>
  <c r="N102" i="1"/>
  <c r="N106" i="1"/>
  <c r="N110" i="1"/>
  <c r="N114" i="1"/>
  <c r="N118" i="1"/>
  <c r="I145" i="1"/>
  <c r="N136" i="1"/>
  <c r="N140" i="1"/>
  <c r="N143" i="1"/>
  <c r="I147" i="1" l="1"/>
  <c r="N121" i="1"/>
  <c r="D147" i="1"/>
  <c r="N145" i="1"/>
  <c r="N147" i="1" l="1"/>
</calcChain>
</file>

<file path=xl/sharedStrings.xml><?xml version="1.0" encoding="utf-8"?>
<sst xmlns="http://schemas.openxmlformats.org/spreadsheetml/2006/main" count="349" uniqueCount="215">
  <si>
    <t>Keypunch
Code 50000</t>
  </si>
  <si>
    <t>Keypunch
Code 50050</t>
  </si>
  <si>
    <t>Keypunch
Code 50100</t>
  </si>
  <si>
    <t>Keypunch
Code 50200</t>
  </si>
  <si>
    <t>Keypunch
Code 50300</t>
  </si>
  <si>
    <t>Keypunch
Code 50400</t>
  </si>
  <si>
    <t>Keypunch
Code 50500</t>
  </si>
  <si>
    <t>Keypunch
Code 50600</t>
  </si>
  <si>
    <t>Keypunch
Code 50700</t>
  </si>
  <si>
    <t>Keypunch
Code 50800</t>
  </si>
  <si>
    <t>Total Debt Services Expenditures</t>
  </si>
  <si>
    <t>Legal Services</t>
  </si>
  <si>
    <t>Banking Services</t>
  </si>
  <si>
    <t>Other Purchased Professional &amp; Tech Services</t>
  </si>
  <si>
    <t>Other Purchased Services</t>
  </si>
  <si>
    <t>Supplies</t>
  </si>
  <si>
    <t>Interest
(Long-Term)</t>
  </si>
  <si>
    <t>Redemption of Principal</t>
  </si>
  <si>
    <t>Miscellaneous Expenditures</t>
  </si>
  <si>
    <t>Pay Escrow Agents for Defeasance of Debt</t>
  </si>
  <si>
    <t>Other 
Uses of Funds</t>
  </si>
  <si>
    <t>Acadia Parish School Board</t>
  </si>
  <si>
    <t xml:space="preserve">Allen Parish School Board </t>
  </si>
  <si>
    <t>Ascension Parish School Board</t>
  </si>
  <si>
    <t>Assumption Parish School Board</t>
  </si>
  <si>
    <t>Avoyelles Parish School Board</t>
  </si>
  <si>
    <t>Beauregard Parish School Board</t>
  </si>
  <si>
    <t>Bienville Parish School Board</t>
  </si>
  <si>
    <t>Bossier Parish School Board</t>
  </si>
  <si>
    <t>Caddo Parish School Board</t>
  </si>
  <si>
    <t xml:space="preserve">Calcasieu Parish School Board </t>
  </si>
  <si>
    <t>Caldwell Parish School Board</t>
  </si>
  <si>
    <t xml:space="preserve">Cameron Parish School Board </t>
  </si>
  <si>
    <t>Catahoula Parish School Board</t>
  </si>
  <si>
    <t>Claiborne Parish School Board</t>
  </si>
  <si>
    <t>Concordia Parish School Board</t>
  </si>
  <si>
    <t>DeSoto Parish School Board</t>
  </si>
  <si>
    <t>East Baton Rouge Parish School Board</t>
  </si>
  <si>
    <t>East Carroll Parish School Board</t>
  </si>
  <si>
    <t>East Feliciana Parish School Board</t>
  </si>
  <si>
    <t>Evangeline Parish School Board</t>
  </si>
  <si>
    <t>Franklin Parish School Board</t>
  </si>
  <si>
    <t>Grant Parish School Board</t>
  </si>
  <si>
    <t>Iberia Parish School Board</t>
  </si>
  <si>
    <t>Iberville Parish School Board</t>
  </si>
  <si>
    <t>Jackson Parish School Board</t>
  </si>
  <si>
    <t>Jefferson Parish School Board</t>
  </si>
  <si>
    <t xml:space="preserve">Jefferson Davis Parish School Board </t>
  </si>
  <si>
    <t>Lafayette Parish School Board</t>
  </si>
  <si>
    <t xml:space="preserve">Lafourche Parish School Board </t>
  </si>
  <si>
    <t>LaSalle Parish School Board</t>
  </si>
  <si>
    <t>Lincoln Parish School Board</t>
  </si>
  <si>
    <t>Livingston Parish School Board</t>
  </si>
  <si>
    <t>Madison Parish School Board</t>
  </si>
  <si>
    <t>Morehouse Parish School Board</t>
  </si>
  <si>
    <t>Natchitoches Parish School Board</t>
  </si>
  <si>
    <t xml:space="preserve">Orleans Parish School Board </t>
  </si>
  <si>
    <t>Ouachita Parish School Board</t>
  </si>
  <si>
    <t xml:space="preserve">Plaquemines Parish School Board </t>
  </si>
  <si>
    <t>Pointe Coupee Parish School Board</t>
  </si>
  <si>
    <t>Rapides Parish School Board</t>
  </si>
  <si>
    <t>Red River Parish School Board</t>
  </si>
  <si>
    <t>Richland Parish School Board</t>
  </si>
  <si>
    <t>Sabine Parish School Board</t>
  </si>
  <si>
    <t xml:space="preserve">St. Bernard Parish School Board </t>
  </si>
  <si>
    <t xml:space="preserve">St. Charles Parish School Board </t>
  </si>
  <si>
    <t>St. Helena Parish School Board</t>
  </si>
  <si>
    <t>St. James Parish School Board</t>
  </si>
  <si>
    <t>St. John Parish School Board</t>
  </si>
  <si>
    <t>St. Landry Parish School Board</t>
  </si>
  <si>
    <t>St. Martin Parish School Board</t>
  </si>
  <si>
    <t>St. Mary Parish School Board</t>
  </si>
  <si>
    <t xml:space="preserve">St. Tammany Parish School Board </t>
  </si>
  <si>
    <t xml:space="preserve">Tangipahoa Parish School Board </t>
  </si>
  <si>
    <t>Tensas Parish School Board</t>
  </si>
  <si>
    <t xml:space="preserve">Terrebonne Parish School Board </t>
  </si>
  <si>
    <t>Union Parish School Board</t>
  </si>
  <si>
    <t xml:space="preserve">Vermilion Parish School Board </t>
  </si>
  <si>
    <t>Vernon Parish School Board</t>
  </si>
  <si>
    <t>Washington Parish School Board</t>
  </si>
  <si>
    <t>Webster Parish School Board</t>
  </si>
  <si>
    <t>West Baton Rouge Parish School Board</t>
  </si>
  <si>
    <t>West Carroll Parish School Board</t>
  </si>
  <si>
    <t>West Feliciana Parish School Board</t>
  </si>
  <si>
    <t>Winn Parish School Board</t>
  </si>
  <si>
    <t>City of Monroe School Board</t>
  </si>
  <si>
    <t xml:space="preserve">City of Bogalusa School Board </t>
  </si>
  <si>
    <t>Zachary Community School Board</t>
  </si>
  <si>
    <t>City of Baker School Board</t>
  </si>
  <si>
    <t>Central Community School Board</t>
  </si>
  <si>
    <t>Recovery School District (Type 5 Charter Schools)</t>
  </si>
  <si>
    <t xml:space="preserve"> Total City/Parish School Districts</t>
  </si>
  <si>
    <t>LSU Laboratory School</t>
  </si>
  <si>
    <t>Southern University Lab School</t>
  </si>
  <si>
    <t>A02</t>
  </si>
  <si>
    <t>Office of Juvenile Justice</t>
  </si>
  <si>
    <t>Total Lab and State Approved Schools</t>
  </si>
  <si>
    <t>New Vision Learning Academy</t>
  </si>
  <si>
    <t>V. B. Glencoe Charter School</t>
  </si>
  <si>
    <t>International School of Louisiana</t>
  </si>
  <si>
    <t>Avoyelles Public Charter School</t>
  </si>
  <si>
    <t>Delhi Charter School</t>
  </si>
  <si>
    <t>Belle Chasse Academy</t>
  </si>
  <si>
    <t>The MAX Charter School</t>
  </si>
  <si>
    <t>D'Arbonne Woods Charter School</t>
  </si>
  <si>
    <t>Madison Preparatory Academy</t>
  </si>
  <si>
    <t>International High School of New Orleans</t>
  </si>
  <si>
    <t>University View Academy, Inc.</t>
  </si>
  <si>
    <t>Lake Charles Charter Academy</t>
  </si>
  <si>
    <t>Lycee Francais de la Nouvelle-Orleans</t>
  </si>
  <si>
    <t>New Orleans Military &amp; Maritime Academy</t>
  </si>
  <si>
    <t>W18001</t>
  </si>
  <si>
    <t>Noble Minds</t>
  </si>
  <si>
    <t>W1A001</t>
  </si>
  <si>
    <t>JCFA-East</t>
  </si>
  <si>
    <t>W1B001</t>
  </si>
  <si>
    <t>Advantage Charter Academy</t>
  </si>
  <si>
    <t>W1D001</t>
  </si>
  <si>
    <t>JCFA Lafayette</t>
  </si>
  <si>
    <t>W2A001</t>
  </si>
  <si>
    <t>Tallulah Charter School</t>
  </si>
  <si>
    <t>W2B001</t>
  </si>
  <si>
    <t>Willow Charter Academy</t>
  </si>
  <si>
    <t>W33001</t>
  </si>
  <si>
    <t>Lincoln Preparatory School</t>
  </si>
  <si>
    <t>W34001</t>
  </si>
  <si>
    <t>Laurel Oaks Charter School</t>
  </si>
  <si>
    <t>W35001</t>
  </si>
  <si>
    <t>Appex Collegiate Academy Charter School</t>
  </si>
  <si>
    <t>W36001</t>
  </si>
  <si>
    <t>Smothers Academy Preparatory School</t>
  </si>
  <si>
    <t>W37001</t>
  </si>
  <si>
    <t>Greater Grace Charter Academy Inc.</t>
  </si>
  <si>
    <t>W3B001</t>
  </si>
  <si>
    <t>Iberville Charter Academy</t>
  </si>
  <si>
    <t>W4A001</t>
  </si>
  <si>
    <t>Delta Charter School MST</t>
  </si>
  <si>
    <t>W4B001</t>
  </si>
  <si>
    <t>Lake Charles College Prep</t>
  </si>
  <si>
    <t>W5B001</t>
  </si>
  <si>
    <t>Northeast Claiborne Charter</t>
  </si>
  <si>
    <t>W6B001</t>
  </si>
  <si>
    <t>Acadiana Renaissance Charter Academy</t>
  </si>
  <si>
    <t>W7A001</t>
  </si>
  <si>
    <t>Louisiana Key Academy</t>
  </si>
  <si>
    <t>W7B001</t>
  </si>
  <si>
    <t>Lafayette Renaissance Charter Academy</t>
  </si>
  <si>
    <t>W8A001</t>
  </si>
  <si>
    <t>Impact Charter Elementary</t>
  </si>
  <si>
    <t>W9A001</t>
  </si>
  <si>
    <t>Vision Academy</t>
  </si>
  <si>
    <t>WAG001</t>
  </si>
  <si>
    <t>Louisiana Virtual Charter Academy</t>
  </si>
  <si>
    <t>WAK001</t>
  </si>
  <si>
    <t>Southwest Louisiana Charter Academy</t>
  </si>
  <si>
    <t>WAL001</t>
  </si>
  <si>
    <t>JS Clark Leadership Academy</t>
  </si>
  <si>
    <t>WAR001</t>
  </si>
  <si>
    <t>Tangi Academy</t>
  </si>
  <si>
    <t>WAU001</t>
  </si>
  <si>
    <t>GEO Prep Academy of Greater Baton Rouge</t>
  </si>
  <si>
    <t>WJ5001</t>
  </si>
  <si>
    <t>Collegiate Baton Rouge</t>
  </si>
  <si>
    <t>WZ8001</t>
  </si>
  <si>
    <t>GEO Prep Mid-City of Greater Baton Rouge</t>
  </si>
  <si>
    <t>Total Type 2 Charter Schools</t>
  </si>
  <si>
    <t>W12001</t>
  </si>
  <si>
    <t>Pierre A. Capdau Charter School at Avery Alexander</t>
  </si>
  <si>
    <t>W13001</t>
  </si>
  <si>
    <t>Lake Area New Tech Early College High School</t>
  </si>
  <si>
    <t>W31001</t>
  </si>
  <si>
    <t>Dr. Martin Luther King Charter School for Sci/Tech</t>
  </si>
  <si>
    <t>W5A001</t>
  </si>
  <si>
    <t>Mary D. Coghill Charter School</t>
  </si>
  <si>
    <t>W84001</t>
  </si>
  <si>
    <t>KIPP Renaissance High School</t>
  </si>
  <si>
    <t>WAZ001</t>
  </si>
  <si>
    <t>Audubon Charter School</t>
  </si>
  <si>
    <t>WBA001</t>
  </si>
  <si>
    <t>Einstein Charter School at Village De L'Est</t>
  </si>
  <si>
    <t>WBB001</t>
  </si>
  <si>
    <t>Benjamin Franklin High School</t>
  </si>
  <si>
    <t>WBC001</t>
  </si>
  <si>
    <t>Alice M Harte Elementary Charter School</t>
  </si>
  <si>
    <t>WBD001</t>
  </si>
  <si>
    <t>Edna Karr High School</t>
  </si>
  <si>
    <t>WBE001</t>
  </si>
  <si>
    <t>Lusher Charter School</t>
  </si>
  <si>
    <t>WBF001</t>
  </si>
  <si>
    <t>Eleanor McMain Secondary School</t>
  </si>
  <si>
    <t>WBG001</t>
  </si>
  <si>
    <t>Robert Russa Moton Charter School</t>
  </si>
  <si>
    <t>WBH001</t>
  </si>
  <si>
    <t>Lake Forest Elementary Charter School</t>
  </si>
  <si>
    <t>WBI001</t>
  </si>
  <si>
    <t>New Orleans Charter Science and Mathematics HS</t>
  </si>
  <si>
    <t>WBJ001</t>
  </si>
  <si>
    <t>ENCORE Academy</t>
  </si>
  <si>
    <t>WBK001</t>
  </si>
  <si>
    <t>Bricolage Academy</t>
  </si>
  <si>
    <t>WBL001</t>
  </si>
  <si>
    <t>Wilson Charter School</t>
  </si>
  <si>
    <t>WBM001</t>
  </si>
  <si>
    <t>Einstein Charter High School at Sarah Towles Reed</t>
  </si>
  <si>
    <t>WBN001</t>
  </si>
  <si>
    <t>Einstein Charter Middle Sch at Sarah Towles Reed</t>
  </si>
  <si>
    <t>WBO001</t>
  </si>
  <si>
    <t>Einstein Charter at Sherwood Forest</t>
  </si>
  <si>
    <t>WBP001</t>
  </si>
  <si>
    <t>McDonogh 42 Charter School</t>
  </si>
  <si>
    <t>Total Type 3B Charter Schools</t>
  </si>
  <si>
    <t>Total State</t>
  </si>
  <si>
    <t>*Excludes one-time hurricane and/or flood related expenditures</t>
  </si>
  <si>
    <t/>
  </si>
  <si>
    <t>2017-2018
Debt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</si>
</sst>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.00"/>
    <numFmt numFmtId="165" formatCode="000"/>
    <numFmt numFmtId="166" formatCode="&quot;$&quot;#,##0"/>
  </numFmts>
  <fonts count="11" x14ac:knownFonts="1">
    <font>
      <sz val="10"/>
      <name val="Arial"/>
      <family val="2"/>
    </font>
    <font>
      <b/>
      <sz val="16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b/>
      <sz val="10"/>
      <color indexed="20"/>
      <name val="Arial Narrow"/>
      <family val="2"/>
    </font>
    <font>
      <sz val="10"/>
      <color indexed="8"/>
      <name val="Arial"/>
      <family val="2"/>
    </font>
    <font>
      <sz val="10.5"/>
      <color indexed="8"/>
      <name val="Arial Narrow"/>
      <family val="2"/>
    </font>
    <font>
      <sz val="12"/>
      <color indexed="8"/>
      <name val="Arial Narrow"/>
      <family val="2"/>
    </font>
    <font>
      <sz val="10.5"/>
      <name val="Arial Narrow"/>
      <family val="2"/>
    </font>
    <font>
      <sz val="12"/>
      <name val="Arial Narrow"/>
      <family val="2"/>
    </font>
    <font>
      <b/>
      <sz val="10.5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5" fillId="0" borderId="0"/>
  </cellStyleXfs>
  <cellXfs count="41">
    <xf numFmtId="0" fontId="0" fillId="0" borderId="0" xfId="0"/>
    <xf numFmtId="0" fontId="2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165" fontId="6" fillId="0" borderId="8" xfId="1" applyNumberFormat="1" applyFont="1" applyFill="1" applyBorder="1" applyAlignment="1">
      <alignment horizontal="center" vertical="center" wrapText="1"/>
    </xf>
    <xf numFmtId="165" fontId="7" fillId="0" borderId="9" xfId="1" applyNumberFormat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vertical="center"/>
    </xf>
    <xf numFmtId="166" fontId="6" fillId="0" borderId="8" xfId="1" applyNumberFormat="1" applyFont="1" applyFill="1" applyBorder="1" applyAlignment="1">
      <alignment horizontal="right" vertical="center" wrapText="1"/>
    </xf>
    <xf numFmtId="166" fontId="6" fillId="3" borderId="8" xfId="1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165" fontId="6" fillId="0" borderId="11" xfId="1" applyNumberFormat="1" applyFont="1" applyFill="1" applyBorder="1" applyAlignment="1">
      <alignment horizontal="center" vertical="center" wrapText="1"/>
    </xf>
    <xf numFmtId="165" fontId="7" fillId="0" borderId="12" xfId="1" applyNumberFormat="1" applyFont="1" applyFill="1" applyBorder="1" applyAlignment="1">
      <alignment horizontal="center" vertical="center" wrapText="1"/>
    </xf>
    <xf numFmtId="0" fontId="6" fillId="0" borderId="13" xfId="1" applyFont="1" applyFill="1" applyBorder="1" applyAlignment="1">
      <alignment vertical="center"/>
    </xf>
    <xf numFmtId="166" fontId="6" fillId="0" borderId="11" xfId="1" applyNumberFormat="1" applyFont="1" applyFill="1" applyBorder="1" applyAlignment="1">
      <alignment horizontal="right" vertical="center" wrapText="1"/>
    </xf>
    <xf numFmtId="166" fontId="6" fillId="3" borderId="11" xfId="1" applyNumberFormat="1" applyFont="1" applyFill="1" applyBorder="1" applyAlignment="1">
      <alignment horizontal="right" vertical="center" wrapText="1"/>
    </xf>
    <xf numFmtId="165" fontId="6" fillId="0" borderId="14" xfId="1" applyNumberFormat="1" applyFont="1" applyFill="1" applyBorder="1" applyAlignment="1">
      <alignment horizontal="center" vertical="center" wrapText="1"/>
    </xf>
    <xf numFmtId="165" fontId="7" fillId="0" borderId="15" xfId="1" applyNumberFormat="1" applyFont="1" applyFill="1" applyBorder="1" applyAlignment="1">
      <alignment horizontal="center" vertical="center" wrapText="1"/>
    </xf>
    <xf numFmtId="0" fontId="6" fillId="0" borderId="16" xfId="1" applyFont="1" applyFill="1" applyBorder="1" applyAlignment="1">
      <alignment horizontal="left" vertical="center"/>
    </xf>
    <xf numFmtId="166" fontId="6" fillId="0" borderId="14" xfId="1" applyNumberFormat="1" applyFont="1" applyFill="1" applyBorder="1" applyAlignment="1">
      <alignment horizontal="right" vertical="center" wrapText="1"/>
    </xf>
    <xf numFmtId="166" fontId="6" fillId="3" borderId="14" xfId="1" applyNumberFormat="1" applyFont="1" applyFill="1" applyBorder="1" applyAlignment="1">
      <alignment horizontal="right" vertical="center" wrapText="1"/>
    </xf>
    <xf numFmtId="0" fontId="8" fillId="0" borderId="17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166" fontId="10" fillId="0" borderId="17" xfId="0" applyNumberFormat="1" applyFont="1" applyBorder="1" applyAlignment="1">
      <alignment vertical="center"/>
    </xf>
    <xf numFmtId="166" fontId="10" fillId="3" borderId="17" xfId="0" applyNumberFormat="1" applyFont="1" applyFill="1" applyBorder="1" applyAlignment="1">
      <alignment vertical="center"/>
    </xf>
    <xf numFmtId="0" fontId="8" fillId="4" borderId="5" xfId="0" applyFont="1" applyFill="1" applyBorder="1" applyAlignment="1">
      <alignment vertical="center"/>
    </xf>
    <xf numFmtId="0" fontId="9" fillId="4" borderId="6" xfId="0" applyFont="1" applyFill="1" applyBorder="1" applyAlignment="1">
      <alignment vertical="center"/>
    </xf>
    <xf numFmtId="0" fontId="8" fillId="4" borderId="6" xfId="0" applyFont="1" applyFill="1" applyBorder="1" applyAlignment="1">
      <alignment vertical="center"/>
    </xf>
    <xf numFmtId="0" fontId="8" fillId="4" borderId="7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0"/>
  <sheetViews>
    <sheetView tabSelected="1" view="pageBreakPreview" zoomScaleNormal="100" zoomScaleSheetLayoutView="100" workbookViewId="0">
      <pane xSplit="3" ySplit="2" topLeftCell="D3" activePane="bottomRight" state="frozen"/>
      <selection pane="topRight" activeCell="C1" sqref="C1"/>
      <selection pane="bottomLeft" activeCell="A4" sqref="A4"/>
      <selection pane="bottomRight" activeCell="D3" sqref="D3"/>
    </sheetView>
  </sheetViews>
  <sheetFormatPr defaultRowHeight="15.75" x14ac:dyDescent="0.2"/>
  <cols>
    <col min="1" max="1" width="7.85546875" style="9" customWidth="1"/>
    <col min="2" max="2" width="1.7109375" style="32" customWidth="1"/>
    <col min="3" max="3" width="38.5703125" style="9" bestFit="1" customWidth="1"/>
    <col min="4" max="13" width="14.140625" style="9" customWidth="1"/>
    <col min="14" max="14" width="14.28515625" style="9" customWidth="1"/>
    <col min="15" max="16384" width="9.140625" style="9"/>
  </cols>
  <sheetData>
    <row r="1" spans="1:14" s="2" customFormat="1" ht="30.75" customHeight="1" x14ac:dyDescent="0.2">
      <c r="A1" s="33" t="s">
        <v>214</v>
      </c>
      <c r="B1" s="34"/>
      <c r="C1" s="35"/>
      <c r="D1" s="1" t="s">
        <v>0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39" t="s">
        <v>10</v>
      </c>
    </row>
    <row r="2" spans="1:14" s="2" customFormat="1" ht="74.25" customHeight="1" x14ac:dyDescent="0.2">
      <c r="A2" s="36"/>
      <c r="B2" s="37"/>
      <c r="C2" s="38"/>
      <c r="D2" s="3" t="s">
        <v>11</v>
      </c>
      <c r="E2" s="3" t="s">
        <v>12</v>
      </c>
      <c r="F2" s="3" t="s">
        <v>13</v>
      </c>
      <c r="G2" s="3" t="s">
        <v>14</v>
      </c>
      <c r="H2" s="3" t="s">
        <v>15</v>
      </c>
      <c r="I2" s="3" t="s">
        <v>16</v>
      </c>
      <c r="J2" s="3" t="s">
        <v>17</v>
      </c>
      <c r="K2" s="3" t="s">
        <v>18</v>
      </c>
      <c r="L2" s="3" t="s">
        <v>19</v>
      </c>
      <c r="M2" s="3" t="s">
        <v>20</v>
      </c>
      <c r="N2" s="40"/>
    </row>
    <row r="3" spans="1:14" ht="16.5" customHeight="1" x14ac:dyDescent="0.2">
      <c r="A3" s="4">
        <v>1</v>
      </c>
      <c r="B3" s="5" t="s">
        <v>213</v>
      </c>
      <c r="C3" s="6" t="s">
        <v>21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115890</v>
      </c>
      <c r="J3" s="7">
        <v>908594</v>
      </c>
      <c r="K3" s="7">
        <v>0</v>
      </c>
      <c r="L3" s="7">
        <v>0</v>
      </c>
      <c r="M3" s="7">
        <v>0</v>
      </c>
      <c r="N3" s="8">
        <f t="shared" ref="N3:N34" si="0">SUM(D3,E3,F3,G3,H3,I3,J3,K3,L3,M3)</f>
        <v>1024484</v>
      </c>
    </row>
    <row r="4" spans="1:14" ht="16.5" customHeight="1" x14ac:dyDescent="0.2">
      <c r="A4" s="10">
        <v>2</v>
      </c>
      <c r="B4" s="11" t="s">
        <v>213</v>
      </c>
      <c r="C4" s="12" t="s">
        <v>22</v>
      </c>
      <c r="D4" s="13">
        <v>0</v>
      </c>
      <c r="E4" s="13">
        <v>5155</v>
      </c>
      <c r="F4" s="13">
        <v>0</v>
      </c>
      <c r="G4" s="13">
        <v>0</v>
      </c>
      <c r="H4" s="13">
        <v>0</v>
      </c>
      <c r="I4" s="13">
        <v>518856</v>
      </c>
      <c r="J4" s="13">
        <v>1270000</v>
      </c>
      <c r="K4" s="13">
        <v>4185</v>
      </c>
      <c r="L4" s="13">
        <v>0</v>
      </c>
      <c r="M4" s="13">
        <v>0</v>
      </c>
      <c r="N4" s="14">
        <f t="shared" si="0"/>
        <v>1798196</v>
      </c>
    </row>
    <row r="5" spans="1:14" ht="16.5" customHeight="1" x14ac:dyDescent="0.2">
      <c r="A5" s="10">
        <v>3</v>
      </c>
      <c r="B5" s="11" t="s">
        <v>213</v>
      </c>
      <c r="C5" s="12" t="s">
        <v>23</v>
      </c>
      <c r="D5" s="13">
        <v>62518</v>
      </c>
      <c r="E5" s="13">
        <v>8575</v>
      </c>
      <c r="F5" s="13">
        <v>17730</v>
      </c>
      <c r="G5" s="13">
        <v>0</v>
      </c>
      <c r="H5" s="13">
        <v>0</v>
      </c>
      <c r="I5" s="13">
        <v>4823706</v>
      </c>
      <c r="J5" s="13">
        <v>10176372</v>
      </c>
      <c r="K5" s="13">
        <v>68763</v>
      </c>
      <c r="L5" s="13">
        <v>8762822</v>
      </c>
      <c r="M5" s="13">
        <v>0</v>
      </c>
      <c r="N5" s="14">
        <f t="shared" si="0"/>
        <v>23920486</v>
      </c>
    </row>
    <row r="6" spans="1:14" ht="16.5" customHeight="1" x14ac:dyDescent="0.2">
      <c r="A6" s="10">
        <v>4</v>
      </c>
      <c r="B6" s="11" t="s">
        <v>213</v>
      </c>
      <c r="C6" s="12" t="s">
        <v>24</v>
      </c>
      <c r="D6" s="13">
        <v>6149</v>
      </c>
      <c r="E6" s="13">
        <v>0</v>
      </c>
      <c r="F6" s="13">
        <v>1500</v>
      </c>
      <c r="G6" s="13">
        <v>951</v>
      </c>
      <c r="H6" s="13">
        <v>678</v>
      </c>
      <c r="I6" s="13">
        <v>708954</v>
      </c>
      <c r="J6" s="13">
        <v>643524</v>
      </c>
      <c r="K6" s="13">
        <v>63850</v>
      </c>
      <c r="L6" s="13">
        <v>0</v>
      </c>
      <c r="M6" s="13">
        <v>135000</v>
      </c>
      <c r="N6" s="14">
        <f t="shared" si="0"/>
        <v>1560606</v>
      </c>
    </row>
    <row r="7" spans="1:14" ht="16.5" customHeight="1" x14ac:dyDescent="0.2">
      <c r="A7" s="15">
        <v>5</v>
      </c>
      <c r="B7" s="16" t="s">
        <v>213</v>
      </c>
      <c r="C7" s="17" t="s">
        <v>25</v>
      </c>
      <c r="D7" s="18">
        <v>1229</v>
      </c>
      <c r="E7" s="18">
        <v>0</v>
      </c>
      <c r="F7" s="18">
        <v>0</v>
      </c>
      <c r="G7" s="18">
        <v>0</v>
      </c>
      <c r="H7" s="18">
        <v>0</v>
      </c>
      <c r="I7" s="18">
        <v>19391</v>
      </c>
      <c r="J7" s="18">
        <v>726210</v>
      </c>
      <c r="K7" s="18">
        <v>0</v>
      </c>
      <c r="L7" s="18">
        <v>0</v>
      </c>
      <c r="M7" s="18">
        <v>188000</v>
      </c>
      <c r="N7" s="19">
        <f t="shared" si="0"/>
        <v>934830</v>
      </c>
    </row>
    <row r="8" spans="1:14" ht="16.5" customHeight="1" x14ac:dyDescent="0.2">
      <c r="A8" s="4">
        <v>6</v>
      </c>
      <c r="B8" s="5" t="s">
        <v>213</v>
      </c>
      <c r="C8" s="6" t="s">
        <v>26</v>
      </c>
      <c r="D8" s="7">
        <v>0</v>
      </c>
      <c r="E8" s="7">
        <v>0</v>
      </c>
      <c r="F8" s="7">
        <v>3700</v>
      </c>
      <c r="G8" s="7">
        <v>0</v>
      </c>
      <c r="H8" s="7">
        <v>0</v>
      </c>
      <c r="I8" s="7">
        <v>1022939</v>
      </c>
      <c r="J8" s="7">
        <v>3762441</v>
      </c>
      <c r="K8" s="7">
        <v>0</v>
      </c>
      <c r="L8" s="7">
        <v>0</v>
      </c>
      <c r="M8" s="7">
        <v>0</v>
      </c>
      <c r="N8" s="8">
        <f t="shared" si="0"/>
        <v>4789080</v>
      </c>
    </row>
    <row r="9" spans="1:14" ht="16.5" customHeight="1" x14ac:dyDescent="0.2">
      <c r="A9" s="10">
        <v>7</v>
      </c>
      <c r="B9" s="11" t="s">
        <v>213</v>
      </c>
      <c r="C9" s="12" t="s">
        <v>27</v>
      </c>
      <c r="D9" s="13">
        <v>0</v>
      </c>
      <c r="E9" s="13">
        <v>3150</v>
      </c>
      <c r="F9" s="13">
        <v>0</v>
      </c>
      <c r="G9" s="13">
        <v>0</v>
      </c>
      <c r="H9" s="13">
        <v>0</v>
      </c>
      <c r="I9" s="13">
        <v>244596</v>
      </c>
      <c r="J9" s="13">
        <v>1290465</v>
      </c>
      <c r="K9" s="13">
        <v>0</v>
      </c>
      <c r="L9" s="13">
        <v>0</v>
      </c>
      <c r="M9" s="13">
        <v>0</v>
      </c>
      <c r="N9" s="14">
        <f t="shared" si="0"/>
        <v>1538211</v>
      </c>
    </row>
    <row r="10" spans="1:14" ht="16.5" customHeight="1" x14ac:dyDescent="0.2">
      <c r="A10" s="10">
        <v>8</v>
      </c>
      <c r="B10" s="11" t="s">
        <v>213</v>
      </c>
      <c r="C10" s="12" t="s">
        <v>28</v>
      </c>
      <c r="D10" s="13">
        <v>0</v>
      </c>
      <c r="E10" s="13">
        <v>3630</v>
      </c>
      <c r="F10" s="13">
        <v>0</v>
      </c>
      <c r="G10" s="13">
        <v>0</v>
      </c>
      <c r="H10" s="13">
        <v>0</v>
      </c>
      <c r="I10" s="13">
        <v>5920905</v>
      </c>
      <c r="J10" s="13">
        <v>7424400</v>
      </c>
      <c r="K10" s="13">
        <v>20987</v>
      </c>
      <c r="L10" s="13">
        <v>0</v>
      </c>
      <c r="M10" s="13">
        <v>0</v>
      </c>
      <c r="N10" s="14">
        <f t="shared" si="0"/>
        <v>13369922</v>
      </c>
    </row>
    <row r="11" spans="1:14" ht="16.5" customHeight="1" x14ac:dyDescent="0.2">
      <c r="A11" s="10">
        <v>9</v>
      </c>
      <c r="B11" s="11" t="s">
        <v>213</v>
      </c>
      <c r="C11" s="12" t="s">
        <v>29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5684960</v>
      </c>
      <c r="J11" s="13">
        <v>9992414</v>
      </c>
      <c r="K11" s="13">
        <v>0</v>
      </c>
      <c r="L11" s="13">
        <v>0</v>
      </c>
      <c r="M11" s="13">
        <v>0</v>
      </c>
      <c r="N11" s="14">
        <f t="shared" si="0"/>
        <v>15677374</v>
      </c>
    </row>
    <row r="12" spans="1:14" ht="16.5" customHeight="1" x14ac:dyDescent="0.2">
      <c r="A12" s="15">
        <v>10</v>
      </c>
      <c r="B12" s="16" t="s">
        <v>213</v>
      </c>
      <c r="C12" s="17" t="s">
        <v>30</v>
      </c>
      <c r="D12" s="18">
        <v>0</v>
      </c>
      <c r="E12" s="18">
        <v>1000</v>
      </c>
      <c r="F12" s="18">
        <v>0</v>
      </c>
      <c r="G12" s="18">
        <v>0</v>
      </c>
      <c r="H12" s="18">
        <v>0</v>
      </c>
      <c r="I12" s="18">
        <v>5718621</v>
      </c>
      <c r="J12" s="18">
        <v>19416470</v>
      </c>
      <c r="K12" s="18">
        <v>478677</v>
      </c>
      <c r="L12" s="18">
        <v>4077603</v>
      </c>
      <c r="M12" s="18">
        <v>0</v>
      </c>
      <c r="N12" s="19">
        <f t="shared" si="0"/>
        <v>29692371</v>
      </c>
    </row>
    <row r="13" spans="1:14" ht="16.5" customHeight="1" x14ac:dyDescent="0.2">
      <c r="A13" s="4">
        <v>11</v>
      </c>
      <c r="B13" s="5" t="s">
        <v>213</v>
      </c>
      <c r="C13" s="6" t="s">
        <v>31</v>
      </c>
      <c r="D13" s="7">
        <v>0</v>
      </c>
      <c r="E13" s="7">
        <v>750</v>
      </c>
      <c r="F13" s="7">
        <v>0</v>
      </c>
      <c r="G13" s="7">
        <v>0</v>
      </c>
      <c r="H13" s="7">
        <v>0</v>
      </c>
      <c r="I13" s="7">
        <v>248194</v>
      </c>
      <c r="J13" s="7">
        <v>715000</v>
      </c>
      <c r="K13" s="7">
        <v>0</v>
      </c>
      <c r="L13" s="7">
        <v>0</v>
      </c>
      <c r="M13" s="7">
        <v>0</v>
      </c>
      <c r="N13" s="8">
        <f t="shared" si="0"/>
        <v>963944</v>
      </c>
    </row>
    <row r="14" spans="1:14" ht="16.5" customHeight="1" x14ac:dyDescent="0.2">
      <c r="A14" s="10">
        <v>12</v>
      </c>
      <c r="B14" s="11" t="s">
        <v>213</v>
      </c>
      <c r="C14" s="12" t="s">
        <v>32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4">
        <f t="shared" si="0"/>
        <v>0</v>
      </c>
    </row>
    <row r="15" spans="1:14" ht="16.5" customHeight="1" x14ac:dyDescent="0.2">
      <c r="A15" s="10">
        <v>13</v>
      </c>
      <c r="B15" s="11" t="s">
        <v>213</v>
      </c>
      <c r="C15" s="12" t="s">
        <v>33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27030</v>
      </c>
      <c r="J15" s="13">
        <v>30000</v>
      </c>
      <c r="K15" s="13">
        <v>0</v>
      </c>
      <c r="L15" s="13">
        <v>0</v>
      </c>
      <c r="M15" s="13">
        <v>0</v>
      </c>
      <c r="N15" s="14">
        <f t="shared" si="0"/>
        <v>57030</v>
      </c>
    </row>
    <row r="16" spans="1:14" ht="16.5" customHeight="1" x14ac:dyDescent="0.2">
      <c r="A16" s="10">
        <v>14</v>
      </c>
      <c r="B16" s="11" t="s">
        <v>213</v>
      </c>
      <c r="C16" s="12" t="s">
        <v>34</v>
      </c>
      <c r="D16" s="13">
        <v>0</v>
      </c>
      <c r="E16" s="13">
        <v>1200</v>
      </c>
      <c r="F16" s="13">
        <v>0</v>
      </c>
      <c r="G16" s="13">
        <v>0</v>
      </c>
      <c r="H16" s="13">
        <v>0</v>
      </c>
      <c r="I16" s="13">
        <v>77136</v>
      </c>
      <c r="J16" s="13">
        <v>675000</v>
      </c>
      <c r="K16" s="13">
        <v>0</v>
      </c>
      <c r="L16" s="13">
        <v>0</v>
      </c>
      <c r="M16" s="13">
        <v>0</v>
      </c>
      <c r="N16" s="14">
        <f t="shared" si="0"/>
        <v>753336</v>
      </c>
    </row>
    <row r="17" spans="1:14" ht="16.5" customHeight="1" x14ac:dyDescent="0.2">
      <c r="A17" s="15">
        <v>15</v>
      </c>
      <c r="B17" s="16" t="s">
        <v>213</v>
      </c>
      <c r="C17" s="17" t="s">
        <v>35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120793</v>
      </c>
      <c r="K17" s="18">
        <v>0</v>
      </c>
      <c r="L17" s="18">
        <v>0</v>
      </c>
      <c r="M17" s="18">
        <v>0</v>
      </c>
      <c r="N17" s="19">
        <f t="shared" si="0"/>
        <v>120793</v>
      </c>
    </row>
    <row r="18" spans="1:14" ht="16.5" customHeight="1" x14ac:dyDescent="0.2">
      <c r="A18" s="4">
        <v>16</v>
      </c>
      <c r="B18" s="5" t="s">
        <v>213</v>
      </c>
      <c r="C18" s="6" t="s">
        <v>36</v>
      </c>
      <c r="D18" s="7">
        <v>4000</v>
      </c>
      <c r="E18" s="7">
        <v>3201</v>
      </c>
      <c r="F18" s="7">
        <v>0</v>
      </c>
      <c r="G18" s="7">
        <v>0</v>
      </c>
      <c r="H18" s="7">
        <v>0</v>
      </c>
      <c r="I18" s="7">
        <v>1219914</v>
      </c>
      <c r="J18" s="7">
        <v>2765000</v>
      </c>
      <c r="K18" s="7">
        <v>0</v>
      </c>
      <c r="L18" s="7">
        <v>-8452</v>
      </c>
      <c r="M18" s="7">
        <v>0</v>
      </c>
      <c r="N18" s="8">
        <f t="shared" si="0"/>
        <v>3983663</v>
      </c>
    </row>
    <row r="19" spans="1:14" ht="16.5" customHeight="1" x14ac:dyDescent="0.2">
      <c r="A19" s="10">
        <v>17</v>
      </c>
      <c r="B19" s="11" t="s">
        <v>213</v>
      </c>
      <c r="C19" s="12" t="s">
        <v>37</v>
      </c>
      <c r="D19" s="13">
        <v>0</v>
      </c>
      <c r="E19" s="13">
        <v>0</v>
      </c>
      <c r="F19" s="13">
        <v>50086</v>
      </c>
      <c r="G19" s="13">
        <v>0</v>
      </c>
      <c r="H19" s="13">
        <v>0</v>
      </c>
      <c r="I19" s="13">
        <v>773609</v>
      </c>
      <c r="J19" s="13">
        <v>3024393</v>
      </c>
      <c r="K19" s="13">
        <v>0</v>
      </c>
      <c r="L19" s="13">
        <v>0</v>
      </c>
      <c r="M19" s="13">
        <v>0</v>
      </c>
      <c r="N19" s="14">
        <f t="shared" si="0"/>
        <v>3848088</v>
      </c>
    </row>
    <row r="20" spans="1:14" ht="16.5" customHeight="1" x14ac:dyDescent="0.2">
      <c r="A20" s="10">
        <v>18</v>
      </c>
      <c r="B20" s="11" t="s">
        <v>213</v>
      </c>
      <c r="C20" s="12" t="s">
        <v>38</v>
      </c>
      <c r="D20" s="13">
        <v>0</v>
      </c>
      <c r="E20" s="13">
        <v>102991</v>
      </c>
      <c r="F20" s="13">
        <v>0</v>
      </c>
      <c r="G20" s="13">
        <v>0</v>
      </c>
      <c r="H20" s="13">
        <v>0</v>
      </c>
      <c r="I20" s="13">
        <v>290432</v>
      </c>
      <c r="J20" s="13">
        <v>0</v>
      </c>
      <c r="K20" s="13">
        <v>0</v>
      </c>
      <c r="L20" s="13">
        <v>0</v>
      </c>
      <c r="M20" s="13">
        <v>0</v>
      </c>
      <c r="N20" s="14">
        <f t="shared" si="0"/>
        <v>393423</v>
      </c>
    </row>
    <row r="21" spans="1:14" ht="16.5" customHeight="1" x14ac:dyDescent="0.2">
      <c r="A21" s="10">
        <v>19</v>
      </c>
      <c r="B21" s="11" t="s">
        <v>213</v>
      </c>
      <c r="C21" s="12" t="s">
        <v>39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4">
        <f t="shared" si="0"/>
        <v>0</v>
      </c>
    </row>
    <row r="22" spans="1:14" ht="16.5" customHeight="1" x14ac:dyDescent="0.2">
      <c r="A22" s="15">
        <v>20</v>
      </c>
      <c r="B22" s="16" t="s">
        <v>213</v>
      </c>
      <c r="C22" s="17" t="s">
        <v>40</v>
      </c>
      <c r="D22" s="18">
        <v>0</v>
      </c>
      <c r="E22" s="18">
        <v>2975</v>
      </c>
      <c r="F22" s="18">
        <v>0</v>
      </c>
      <c r="G22" s="18">
        <v>0</v>
      </c>
      <c r="H22" s="18">
        <v>0</v>
      </c>
      <c r="I22" s="18">
        <v>280886</v>
      </c>
      <c r="J22" s="18">
        <v>1250601</v>
      </c>
      <c r="K22" s="18">
        <v>0</v>
      </c>
      <c r="L22" s="18">
        <v>0</v>
      </c>
      <c r="M22" s="18">
        <v>0</v>
      </c>
      <c r="N22" s="19">
        <f t="shared" si="0"/>
        <v>1534462</v>
      </c>
    </row>
    <row r="23" spans="1:14" ht="16.5" customHeight="1" x14ac:dyDescent="0.2">
      <c r="A23" s="4">
        <v>21</v>
      </c>
      <c r="B23" s="5" t="s">
        <v>213</v>
      </c>
      <c r="C23" s="6" t="s">
        <v>41</v>
      </c>
      <c r="D23" s="7">
        <v>7225</v>
      </c>
      <c r="E23" s="7">
        <v>5425</v>
      </c>
      <c r="F23" s="7">
        <v>0</v>
      </c>
      <c r="G23" s="7">
        <v>0</v>
      </c>
      <c r="H23" s="7">
        <v>0</v>
      </c>
      <c r="I23" s="7">
        <v>470031</v>
      </c>
      <c r="J23" s="7">
        <v>1640224</v>
      </c>
      <c r="K23" s="7">
        <v>1361</v>
      </c>
      <c r="L23" s="7">
        <v>0</v>
      </c>
      <c r="M23" s="7">
        <v>0</v>
      </c>
      <c r="N23" s="8">
        <f t="shared" si="0"/>
        <v>2124266</v>
      </c>
    </row>
    <row r="24" spans="1:14" ht="16.5" customHeight="1" x14ac:dyDescent="0.2">
      <c r="A24" s="10">
        <v>22</v>
      </c>
      <c r="B24" s="11" t="s">
        <v>213</v>
      </c>
      <c r="C24" s="12" t="s">
        <v>42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461651</v>
      </c>
      <c r="J24" s="13">
        <v>700000</v>
      </c>
      <c r="K24" s="13">
        <v>0</v>
      </c>
      <c r="L24" s="13">
        <v>400</v>
      </c>
      <c r="M24" s="13">
        <v>0</v>
      </c>
      <c r="N24" s="14">
        <f t="shared" si="0"/>
        <v>1162051</v>
      </c>
    </row>
    <row r="25" spans="1:14" ht="16.5" customHeight="1" x14ac:dyDescent="0.2">
      <c r="A25" s="10">
        <v>23</v>
      </c>
      <c r="B25" s="11" t="s">
        <v>213</v>
      </c>
      <c r="C25" s="12" t="s">
        <v>43</v>
      </c>
      <c r="D25" s="13">
        <v>0</v>
      </c>
      <c r="E25" s="13">
        <v>10966</v>
      </c>
      <c r="F25" s="13">
        <v>0</v>
      </c>
      <c r="G25" s="13">
        <v>0</v>
      </c>
      <c r="H25" s="13">
        <v>0</v>
      </c>
      <c r="I25" s="13">
        <v>4677435</v>
      </c>
      <c r="J25" s="13">
        <v>31271430</v>
      </c>
      <c r="K25" s="13">
        <v>0</v>
      </c>
      <c r="L25" s="13">
        <v>0</v>
      </c>
      <c r="M25" s="13">
        <v>0</v>
      </c>
      <c r="N25" s="14">
        <f t="shared" si="0"/>
        <v>35959831</v>
      </c>
    </row>
    <row r="26" spans="1:14" ht="16.5" customHeight="1" x14ac:dyDescent="0.2">
      <c r="A26" s="10">
        <v>24</v>
      </c>
      <c r="B26" s="11" t="s">
        <v>213</v>
      </c>
      <c r="C26" s="12" t="s">
        <v>44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1890299</v>
      </c>
      <c r="J26" s="13">
        <v>2844122</v>
      </c>
      <c r="K26" s="13">
        <v>0</v>
      </c>
      <c r="L26" s="13">
        <v>0</v>
      </c>
      <c r="M26" s="13">
        <v>0</v>
      </c>
      <c r="N26" s="14">
        <f t="shared" si="0"/>
        <v>4734421</v>
      </c>
    </row>
    <row r="27" spans="1:14" ht="16.5" customHeight="1" x14ac:dyDescent="0.2">
      <c r="A27" s="15">
        <v>25</v>
      </c>
      <c r="B27" s="16" t="s">
        <v>213</v>
      </c>
      <c r="C27" s="17" t="s">
        <v>45</v>
      </c>
      <c r="D27" s="18">
        <v>0</v>
      </c>
      <c r="E27" s="18">
        <v>2750</v>
      </c>
      <c r="F27" s="18">
        <v>0</v>
      </c>
      <c r="G27" s="18">
        <v>0</v>
      </c>
      <c r="H27" s="18">
        <v>0</v>
      </c>
      <c r="I27" s="18">
        <v>176000</v>
      </c>
      <c r="J27" s="18">
        <v>0</v>
      </c>
      <c r="K27" s="18">
        <v>0</v>
      </c>
      <c r="L27" s="18">
        <v>0</v>
      </c>
      <c r="M27" s="18">
        <v>0</v>
      </c>
      <c r="N27" s="19">
        <f t="shared" si="0"/>
        <v>178750</v>
      </c>
    </row>
    <row r="28" spans="1:14" ht="16.5" customHeight="1" x14ac:dyDescent="0.2">
      <c r="A28" s="4">
        <v>26</v>
      </c>
      <c r="B28" s="5" t="s">
        <v>213</v>
      </c>
      <c r="C28" s="6" t="s">
        <v>46</v>
      </c>
      <c r="D28" s="7">
        <v>4475</v>
      </c>
      <c r="E28" s="7">
        <v>19662</v>
      </c>
      <c r="F28" s="7">
        <v>1500</v>
      </c>
      <c r="G28" s="7">
        <v>0</v>
      </c>
      <c r="H28" s="7">
        <v>0</v>
      </c>
      <c r="I28" s="7">
        <v>6339996</v>
      </c>
      <c r="J28" s="7">
        <v>11477000</v>
      </c>
      <c r="K28" s="7">
        <v>236</v>
      </c>
      <c r="L28" s="7">
        <v>0</v>
      </c>
      <c r="M28" s="7">
        <v>0</v>
      </c>
      <c r="N28" s="8">
        <f t="shared" si="0"/>
        <v>17842869</v>
      </c>
    </row>
    <row r="29" spans="1:14" ht="16.5" customHeight="1" x14ac:dyDescent="0.2">
      <c r="A29" s="10">
        <v>27</v>
      </c>
      <c r="B29" s="11" t="s">
        <v>213</v>
      </c>
      <c r="C29" s="12" t="s">
        <v>47</v>
      </c>
      <c r="D29" s="13">
        <v>3825</v>
      </c>
      <c r="E29" s="13">
        <v>5655</v>
      </c>
      <c r="F29" s="13">
        <v>29882</v>
      </c>
      <c r="G29" s="13">
        <v>0</v>
      </c>
      <c r="H29" s="13">
        <v>0</v>
      </c>
      <c r="I29" s="13">
        <v>551645</v>
      </c>
      <c r="J29" s="13">
        <v>2420000</v>
      </c>
      <c r="K29" s="13">
        <v>0</v>
      </c>
      <c r="L29" s="13">
        <v>0</v>
      </c>
      <c r="M29" s="13">
        <v>0</v>
      </c>
      <c r="N29" s="14">
        <f t="shared" si="0"/>
        <v>3011007</v>
      </c>
    </row>
    <row r="30" spans="1:14" ht="16.5" customHeight="1" x14ac:dyDescent="0.2">
      <c r="A30" s="10">
        <v>28</v>
      </c>
      <c r="B30" s="11" t="s">
        <v>213</v>
      </c>
      <c r="C30" s="12" t="s">
        <v>48</v>
      </c>
      <c r="D30" s="13">
        <v>0</v>
      </c>
      <c r="E30" s="13">
        <v>10950</v>
      </c>
      <c r="F30" s="13">
        <v>0</v>
      </c>
      <c r="G30" s="13">
        <v>0</v>
      </c>
      <c r="H30" s="13">
        <v>0</v>
      </c>
      <c r="I30" s="13">
        <v>3092389</v>
      </c>
      <c r="J30" s="13">
        <v>10449000</v>
      </c>
      <c r="K30" s="13">
        <v>2191</v>
      </c>
      <c r="L30" s="13">
        <v>0</v>
      </c>
      <c r="M30" s="13">
        <v>0</v>
      </c>
      <c r="N30" s="14">
        <f t="shared" si="0"/>
        <v>13554530</v>
      </c>
    </row>
    <row r="31" spans="1:14" ht="16.5" customHeight="1" x14ac:dyDescent="0.2">
      <c r="A31" s="10">
        <v>29</v>
      </c>
      <c r="B31" s="11" t="s">
        <v>213</v>
      </c>
      <c r="C31" s="12" t="s">
        <v>49</v>
      </c>
      <c r="D31" s="13">
        <v>0</v>
      </c>
      <c r="E31" s="13">
        <v>5000</v>
      </c>
      <c r="F31" s="13">
        <v>0</v>
      </c>
      <c r="G31" s="13">
        <v>0</v>
      </c>
      <c r="H31" s="13">
        <v>0</v>
      </c>
      <c r="I31" s="13">
        <v>3125835</v>
      </c>
      <c r="J31" s="13">
        <v>10880000</v>
      </c>
      <c r="K31" s="13">
        <v>0</v>
      </c>
      <c r="L31" s="13">
        <v>0</v>
      </c>
      <c r="M31" s="13">
        <v>0</v>
      </c>
      <c r="N31" s="14">
        <f t="shared" si="0"/>
        <v>14010835</v>
      </c>
    </row>
    <row r="32" spans="1:14" ht="16.5" customHeight="1" x14ac:dyDescent="0.2">
      <c r="A32" s="15">
        <v>30</v>
      </c>
      <c r="B32" s="16" t="s">
        <v>213</v>
      </c>
      <c r="C32" s="17" t="s">
        <v>50</v>
      </c>
      <c r="D32" s="18">
        <v>30252</v>
      </c>
      <c r="E32" s="18">
        <v>1640</v>
      </c>
      <c r="F32" s="18">
        <v>0</v>
      </c>
      <c r="G32" s="18">
        <v>0</v>
      </c>
      <c r="H32" s="18">
        <v>0</v>
      </c>
      <c r="I32" s="18">
        <v>244424</v>
      </c>
      <c r="J32" s="18">
        <v>1211000</v>
      </c>
      <c r="K32" s="18">
        <v>2500</v>
      </c>
      <c r="L32" s="18">
        <v>400</v>
      </c>
      <c r="M32" s="18">
        <v>0</v>
      </c>
      <c r="N32" s="19">
        <f t="shared" si="0"/>
        <v>1490216</v>
      </c>
    </row>
    <row r="33" spans="1:14" ht="16.5" customHeight="1" x14ac:dyDescent="0.2">
      <c r="A33" s="4">
        <v>31</v>
      </c>
      <c r="B33" s="5" t="s">
        <v>213</v>
      </c>
      <c r="C33" s="6" t="s">
        <v>51</v>
      </c>
      <c r="D33" s="7">
        <v>0</v>
      </c>
      <c r="E33" s="7">
        <v>11325</v>
      </c>
      <c r="F33" s="7">
        <v>0</v>
      </c>
      <c r="G33" s="7">
        <v>0</v>
      </c>
      <c r="H33" s="7">
        <v>0</v>
      </c>
      <c r="I33" s="7">
        <v>1348002</v>
      </c>
      <c r="J33" s="7">
        <v>3698714</v>
      </c>
      <c r="K33" s="7">
        <v>0</v>
      </c>
      <c r="L33" s="7">
        <v>0</v>
      </c>
      <c r="M33" s="7">
        <v>0</v>
      </c>
      <c r="N33" s="8">
        <f t="shared" si="0"/>
        <v>5058041</v>
      </c>
    </row>
    <row r="34" spans="1:14" ht="16.5" customHeight="1" x14ac:dyDescent="0.2">
      <c r="A34" s="10">
        <v>32</v>
      </c>
      <c r="B34" s="11" t="s">
        <v>213</v>
      </c>
      <c r="C34" s="12" t="s">
        <v>52</v>
      </c>
      <c r="D34" s="13">
        <v>0</v>
      </c>
      <c r="E34" s="13">
        <v>21740</v>
      </c>
      <c r="F34" s="13">
        <v>0</v>
      </c>
      <c r="G34" s="13">
        <v>0</v>
      </c>
      <c r="H34" s="13">
        <v>0</v>
      </c>
      <c r="I34" s="13">
        <v>3979752</v>
      </c>
      <c r="J34" s="13">
        <v>8616334</v>
      </c>
      <c r="K34" s="13">
        <v>0</v>
      </c>
      <c r="L34" s="13">
        <v>0</v>
      </c>
      <c r="M34" s="13">
        <v>0</v>
      </c>
      <c r="N34" s="14">
        <f t="shared" si="0"/>
        <v>12617826</v>
      </c>
    </row>
    <row r="35" spans="1:14" ht="16.5" customHeight="1" x14ac:dyDescent="0.2">
      <c r="A35" s="10">
        <v>33</v>
      </c>
      <c r="B35" s="11" t="s">
        <v>213</v>
      </c>
      <c r="C35" s="12" t="s">
        <v>53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664775</v>
      </c>
      <c r="J35" s="13">
        <v>1225000</v>
      </c>
      <c r="K35" s="13">
        <v>0</v>
      </c>
      <c r="L35" s="13">
        <v>0</v>
      </c>
      <c r="M35" s="13">
        <v>0</v>
      </c>
      <c r="N35" s="14">
        <f t="shared" ref="N35:N66" si="1">SUM(D35,E35,F35,G35,H35,I35,J35,K35,L35,M35)</f>
        <v>1889775</v>
      </c>
    </row>
    <row r="36" spans="1:14" ht="16.5" customHeight="1" x14ac:dyDescent="0.2">
      <c r="A36" s="10">
        <v>34</v>
      </c>
      <c r="B36" s="11" t="s">
        <v>213</v>
      </c>
      <c r="C36" s="12" t="s">
        <v>54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516840</v>
      </c>
      <c r="J36" s="13">
        <v>1356201</v>
      </c>
      <c r="K36" s="13">
        <v>119836</v>
      </c>
      <c r="L36" s="13">
        <v>1500</v>
      </c>
      <c r="M36" s="13">
        <v>0</v>
      </c>
      <c r="N36" s="14">
        <f t="shared" si="1"/>
        <v>1994377</v>
      </c>
    </row>
    <row r="37" spans="1:14" ht="16.5" customHeight="1" x14ac:dyDescent="0.2">
      <c r="A37" s="15">
        <v>35</v>
      </c>
      <c r="B37" s="16" t="s">
        <v>213</v>
      </c>
      <c r="C37" s="17" t="s">
        <v>55</v>
      </c>
      <c r="D37" s="18">
        <v>0</v>
      </c>
      <c r="E37" s="18">
        <v>3700</v>
      </c>
      <c r="F37" s="18">
        <v>32935</v>
      </c>
      <c r="G37" s="18">
        <v>0</v>
      </c>
      <c r="H37" s="18">
        <v>0</v>
      </c>
      <c r="I37" s="18">
        <v>237944</v>
      </c>
      <c r="J37" s="18">
        <v>1174000</v>
      </c>
      <c r="K37" s="18">
        <v>14950</v>
      </c>
      <c r="L37" s="18">
        <v>0</v>
      </c>
      <c r="M37" s="18">
        <v>0</v>
      </c>
      <c r="N37" s="19">
        <f t="shared" si="1"/>
        <v>1463529</v>
      </c>
    </row>
    <row r="38" spans="1:14" ht="16.5" customHeight="1" x14ac:dyDescent="0.2">
      <c r="A38" s="4">
        <v>36</v>
      </c>
      <c r="B38" s="5" t="s">
        <v>213</v>
      </c>
      <c r="C38" s="6" t="s">
        <v>56</v>
      </c>
      <c r="D38" s="7">
        <v>37250</v>
      </c>
      <c r="E38" s="7">
        <v>3420</v>
      </c>
      <c r="F38" s="7">
        <v>0</v>
      </c>
      <c r="G38" s="7">
        <v>0</v>
      </c>
      <c r="H38" s="7">
        <v>0</v>
      </c>
      <c r="I38" s="7">
        <v>1965016</v>
      </c>
      <c r="J38" s="7">
        <v>10880000</v>
      </c>
      <c r="K38" s="7">
        <v>0</v>
      </c>
      <c r="L38" s="7">
        <v>0</v>
      </c>
      <c r="M38" s="7">
        <v>1590405</v>
      </c>
      <c r="N38" s="8">
        <f t="shared" si="1"/>
        <v>14476091</v>
      </c>
    </row>
    <row r="39" spans="1:14" ht="16.5" customHeight="1" x14ac:dyDescent="0.2">
      <c r="A39" s="10">
        <v>37</v>
      </c>
      <c r="B39" s="11" t="s">
        <v>213</v>
      </c>
      <c r="C39" s="12" t="s">
        <v>57</v>
      </c>
      <c r="D39" s="13">
        <v>50322</v>
      </c>
      <c r="E39" s="13">
        <v>19125</v>
      </c>
      <c r="F39" s="13">
        <v>63198</v>
      </c>
      <c r="G39" s="13">
        <v>0</v>
      </c>
      <c r="H39" s="13">
        <v>0</v>
      </c>
      <c r="I39" s="13">
        <v>5532398</v>
      </c>
      <c r="J39" s="13">
        <v>11645000</v>
      </c>
      <c r="K39" s="13">
        <v>0</v>
      </c>
      <c r="L39" s="13">
        <v>7210424</v>
      </c>
      <c r="M39" s="13">
        <v>0</v>
      </c>
      <c r="N39" s="14">
        <f t="shared" si="1"/>
        <v>24520467</v>
      </c>
    </row>
    <row r="40" spans="1:14" ht="16.5" customHeight="1" x14ac:dyDescent="0.2">
      <c r="A40" s="10">
        <v>38</v>
      </c>
      <c r="B40" s="11" t="s">
        <v>213</v>
      </c>
      <c r="C40" s="12" t="s">
        <v>58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10860</v>
      </c>
      <c r="J40" s="13">
        <v>255000</v>
      </c>
      <c r="K40" s="13">
        <v>0</v>
      </c>
      <c r="L40" s="13">
        <v>0</v>
      </c>
      <c r="M40" s="13">
        <v>0</v>
      </c>
      <c r="N40" s="14">
        <f t="shared" si="1"/>
        <v>265860</v>
      </c>
    </row>
    <row r="41" spans="1:14" ht="16.5" customHeight="1" x14ac:dyDescent="0.2">
      <c r="A41" s="10">
        <v>39</v>
      </c>
      <c r="B41" s="11" t="s">
        <v>213</v>
      </c>
      <c r="C41" s="12" t="s">
        <v>59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57359</v>
      </c>
      <c r="J41" s="13">
        <v>466000</v>
      </c>
      <c r="K41" s="13">
        <v>0</v>
      </c>
      <c r="L41" s="13">
        <v>0</v>
      </c>
      <c r="M41" s="13">
        <v>1750</v>
      </c>
      <c r="N41" s="14">
        <f t="shared" si="1"/>
        <v>525109</v>
      </c>
    </row>
    <row r="42" spans="1:14" ht="16.5" customHeight="1" x14ac:dyDescent="0.2">
      <c r="A42" s="15">
        <v>40</v>
      </c>
      <c r="B42" s="16" t="s">
        <v>213</v>
      </c>
      <c r="C42" s="17" t="s">
        <v>60</v>
      </c>
      <c r="D42" s="18">
        <v>0</v>
      </c>
      <c r="E42" s="18">
        <v>6300</v>
      </c>
      <c r="F42" s="18">
        <v>0</v>
      </c>
      <c r="G42" s="18">
        <v>0</v>
      </c>
      <c r="H42" s="18">
        <v>0</v>
      </c>
      <c r="I42" s="18">
        <v>2208109</v>
      </c>
      <c r="J42" s="18">
        <v>8925500</v>
      </c>
      <c r="K42" s="18">
        <v>4358</v>
      </c>
      <c r="L42" s="18">
        <v>18</v>
      </c>
      <c r="M42" s="18">
        <v>0</v>
      </c>
      <c r="N42" s="19">
        <f t="shared" si="1"/>
        <v>11144285</v>
      </c>
    </row>
    <row r="43" spans="1:14" ht="16.5" customHeight="1" x14ac:dyDescent="0.2">
      <c r="A43" s="4">
        <v>41</v>
      </c>
      <c r="B43" s="5" t="s">
        <v>213</v>
      </c>
      <c r="C43" s="6" t="s">
        <v>61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35487</v>
      </c>
      <c r="J43" s="7">
        <v>930000</v>
      </c>
      <c r="K43" s="7">
        <v>0</v>
      </c>
      <c r="L43" s="7">
        <v>0</v>
      </c>
      <c r="M43" s="7">
        <v>0</v>
      </c>
      <c r="N43" s="8">
        <f t="shared" si="1"/>
        <v>965487</v>
      </c>
    </row>
    <row r="44" spans="1:14" ht="16.5" customHeight="1" x14ac:dyDescent="0.2">
      <c r="A44" s="10">
        <v>42</v>
      </c>
      <c r="B44" s="11" t="s">
        <v>213</v>
      </c>
      <c r="C44" s="12" t="s">
        <v>62</v>
      </c>
      <c r="D44" s="13">
        <v>1300</v>
      </c>
      <c r="E44" s="13">
        <v>857</v>
      </c>
      <c r="F44" s="13">
        <v>0</v>
      </c>
      <c r="G44" s="13">
        <v>0</v>
      </c>
      <c r="H44" s="13">
        <v>0</v>
      </c>
      <c r="I44" s="13">
        <v>783932</v>
      </c>
      <c r="J44" s="13">
        <v>1795000</v>
      </c>
      <c r="K44" s="13">
        <v>0</v>
      </c>
      <c r="L44" s="13">
        <v>1025</v>
      </c>
      <c r="M44" s="13">
        <v>0</v>
      </c>
      <c r="N44" s="14">
        <f t="shared" si="1"/>
        <v>2582114</v>
      </c>
    </row>
    <row r="45" spans="1:14" ht="16.5" customHeight="1" x14ac:dyDescent="0.2">
      <c r="A45" s="10">
        <v>43</v>
      </c>
      <c r="B45" s="11" t="s">
        <v>213</v>
      </c>
      <c r="C45" s="12" t="s">
        <v>63</v>
      </c>
      <c r="D45" s="13">
        <v>390</v>
      </c>
      <c r="E45" s="13">
        <v>5424</v>
      </c>
      <c r="F45" s="13">
        <v>0</v>
      </c>
      <c r="G45" s="13">
        <v>0</v>
      </c>
      <c r="H45" s="13">
        <v>0</v>
      </c>
      <c r="I45" s="13">
        <v>858381</v>
      </c>
      <c r="J45" s="13">
        <v>2279000</v>
      </c>
      <c r="K45" s="13">
        <v>0</v>
      </c>
      <c r="L45" s="13">
        <v>0</v>
      </c>
      <c r="M45" s="13">
        <v>0</v>
      </c>
      <c r="N45" s="14">
        <f t="shared" si="1"/>
        <v>3143195</v>
      </c>
    </row>
    <row r="46" spans="1:14" ht="16.5" customHeight="1" x14ac:dyDescent="0.2">
      <c r="A46" s="10">
        <v>44</v>
      </c>
      <c r="B46" s="11" t="s">
        <v>213</v>
      </c>
      <c r="C46" s="12" t="s">
        <v>64</v>
      </c>
      <c r="D46" s="13">
        <v>0</v>
      </c>
      <c r="E46" s="13">
        <v>1300</v>
      </c>
      <c r="F46" s="13">
        <v>0</v>
      </c>
      <c r="G46" s="13">
        <v>0</v>
      </c>
      <c r="H46" s="13">
        <v>0</v>
      </c>
      <c r="I46" s="13">
        <v>30400</v>
      </c>
      <c r="J46" s="13">
        <v>640000</v>
      </c>
      <c r="K46" s="13">
        <v>0</v>
      </c>
      <c r="L46" s="13">
        <v>0</v>
      </c>
      <c r="M46" s="13">
        <v>0</v>
      </c>
      <c r="N46" s="14">
        <f t="shared" si="1"/>
        <v>671700</v>
      </c>
    </row>
    <row r="47" spans="1:14" ht="16.5" customHeight="1" x14ac:dyDescent="0.2">
      <c r="A47" s="15">
        <v>45</v>
      </c>
      <c r="B47" s="16" t="s">
        <v>213</v>
      </c>
      <c r="C47" s="17" t="s">
        <v>65</v>
      </c>
      <c r="D47" s="18">
        <v>0</v>
      </c>
      <c r="E47" s="18">
        <v>5997</v>
      </c>
      <c r="F47" s="18">
        <v>0</v>
      </c>
      <c r="G47" s="18">
        <v>0</v>
      </c>
      <c r="H47" s="18">
        <v>0</v>
      </c>
      <c r="I47" s="18">
        <v>3131085</v>
      </c>
      <c r="J47" s="18">
        <v>7855000</v>
      </c>
      <c r="K47" s="18">
        <v>0</v>
      </c>
      <c r="L47" s="18">
        <v>0</v>
      </c>
      <c r="M47" s="18">
        <v>0</v>
      </c>
      <c r="N47" s="19">
        <f t="shared" si="1"/>
        <v>10992082</v>
      </c>
    </row>
    <row r="48" spans="1:14" ht="16.5" customHeight="1" x14ac:dyDescent="0.2">
      <c r="A48" s="4">
        <v>46</v>
      </c>
      <c r="B48" s="5" t="s">
        <v>213</v>
      </c>
      <c r="C48" s="6" t="s">
        <v>66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263929</v>
      </c>
      <c r="J48" s="7">
        <v>296030</v>
      </c>
      <c r="K48" s="7">
        <v>0</v>
      </c>
      <c r="L48" s="7">
        <v>0</v>
      </c>
      <c r="M48" s="7">
        <v>0</v>
      </c>
      <c r="N48" s="8">
        <f t="shared" si="1"/>
        <v>559959</v>
      </c>
    </row>
    <row r="49" spans="1:14" ht="16.5" customHeight="1" x14ac:dyDescent="0.2">
      <c r="A49" s="10">
        <v>47</v>
      </c>
      <c r="B49" s="11" t="s">
        <v>213</v>
      </c>
      <c r="C49" s="12" t="s">
        <v>67</v>
      </c>
      <c r="D49" s="13">
        <v>0</v>
      </c>
      <c r="E49" s="13">
        <v>4126</v>
      </c>
      <c r="F49" s="13">
        <v>0</v>
      </c>
      <c r="G49" s="13">
        <v>0</v>
      </c>
      <c r="H49" s="13">
        <v>0</v>
      </c>
      <c r="I49" s="13">
        <v>2561088</v>
      </c>
      <c r="J49" s="13">
        <v>4233662</v>
      </c>
      <c r="K49" s="13">
        <v>0</v>
      </c>
      <c r="L49" s="13">
        <v>0</v>
      </c>
      <c r="M49" s="13">
        <v>0</v>
      </c>
      <c r="N49" s="14">
        <f t="shared" si="1"/>
        <v>6798876</v>
      </c>
    </row>
    <row r="50" spans="1:14" ht="16.5" customHeight="1" x14ac:dyDescent="0.2">
      <c r="A50" s="10">
        <v>48</v>
      </c>
      <c r="B50" s="11" t="s">
        <v>213</v>
      </c>
      <c r="C50" s="12" t="s">
        <v>68</v>
      </c>
      <c r="D50" s="13">
        <v>0</v>
      </c>
      <c r="E50" s="13">
        <v>9574</v>
      </c>
      <c r="F50" s="13">
        <v>0</v>
      </c>
      <c r="G50" s="13">
        <v>0</v>
      </c>
      <c r="H50" s="13">
        <v>0</v>
      </c>
      <c r="I50" s="13">
        <v>2181040</v>
      </c>
      <c r="J50" s="13">
        <v>4005000</v>
      </c>
      <c r="K50" s="13">
        <v>0</v>
      </c>
      <c r="L50" s="13">
        <v>0</v>
      </c>
      <c r="M50" s="13">
        <v>0</v>
      </c>
      <c r="N50" s="14">
        <f t="shared" si="1"/>
        <v>6195614</v>
      </c>
    </row>
    <row r="51" spans="1:14" ht="16.5" customHeight="1" x14ac:dyDescent="0.2">
      <c r="A51" s="10">
        <v>49</v>
      </c>
      <c r="B51" s="11" t="s">
        <v>213</v>
      </c>
      <c r="C51" s="12" t="s">
        <v>69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224475</v>
      </c>
      <c r="J51" s="13">
        <v>1223532</v>
      </c>
      <c r="K51" s="13">
        <v>88800</v>
      </c>
      <c r="L51" s="13">
        <v>14000</v>
      </c>
      <c r="M51" s="13">
        <v>0</v>
      </c>
      <c r="N51" s="14">
        <f t="shared" si="1"/>
        <v>1550807</v>
      </c>
    </row>
    <row r="52" spans="1:14" ht="16.5" customHeight="1" x14ac:dyDescent="0.2">
      <c r="A52" s="15">
        <v>50</v>
      </c>
      <c r="B52" s="16" t="s">
        <v>213</v>
      </c>
      <c r="C52" s="17" t="s">
        <v>70</v>
      </c>
      <c r="D52" s="18">
        <v>0</v>
      </c>
      <c r="E52" s="18">
        <v>4691</v>
      </c>
      <c r="F52" s="18">
        <v>0</v>
      </c>
      <c r="G52" s="18">
        <v>0</v>
      </c>
      <c r="H52" s="18">
        <v>0</v>
      </c>
      <c r="I52" s="18">
        <v>3371237</v>
      </c>
      <c r="J52" s="18">
        <v>5525000</v>
      </c>
      <c r="K52" s="18">
        <v>0</v>
      </c>
      <c r="L52" s="18">
        <v>0</v>
      </c>
      <c r="M52" s="18">
        <v>0</v>
      </c>
      <c r="N52" s="19">
        <f t="shared" si="1"/>
        <v>8900928</v>
      </c>
    </row>
    <row r="53" spans="1:14" ht="16.5" customHeight="1" x14ac:dyDescent="0.2">
      <c r="A53" s="4">
        <v>51</v>
      </c>
      <c r="B53" s="5" t="s">
        <v>213</v>
      </c>
      <c r="C53" s="6" t="s">
        <v>71</v>
      </c>
      <c r="D53" s="7">
        <v>1725</v>
      </c>
      <c r="E53" s="7">
        <v>200</v>
      </c>
      <c r="F53" s="7">
        <v>0</v>
      </c>
      <c r="G53" s="7">
        <v>0</v>
      </c>
      <c r="H53" s="7">
        <v>0</v>
      </c>
      <c r="I53" s="7">
        <v>1247829</v>
      </c>
      <c r="J53" s="7">
        <v>2250000</v>
      </c>
      <c r="K53" s="7">
        <v>0</v>
      </c>
      <c r="L53" s="7">
        <v>0</v>
      </c>
      <c r="M53" s="7">
        <v>0</v>
      </c>
      <c r="N53" s="8">
        <f t="shared" si="1"/>
        <v>3499754</v>
      </c>
    </row>
    <row r="54" spans="1:14" ht="16.5" customHeight="1" x14ac:dyDescent="0.2">
      <c r="A54" s="10">
        <v>52</v>
      </c>
      <c r="B54" s="11" t="s">
        <v>213</v>
      </c>
      <c r="C54" s="12" t="s">
        <v>72</v>
      </c>
      <c r="D54" s="13">
        <v>125199</v>
      </c>
      <c r="E54" s="13">
        <v>71514</v>
      </c>
      <c r="F54" s="13">
        <v>0</v>
      </c>
      <c r="G54" s="13">
        <v>0</v>
      </c>
      <c r="H54" s="13">
        <v>0</v>
      </c>
      <c r="I54" s="13">
        <v>9934144</v>
      </c>
      <c r="J54" s="13">
        <v>23917790</v>
      </c>
      <c r="K54" s="13">
        <v>0</v>
      </c>
      <c r="L54" s="13">
        <v>24256817</v>
      </c>
      <c r="M54" s="13">
        <v>427980</v>
      </c>
      <c r="N54" s="14">
        <f t="shared" si="1"/>
        <v>58733444</v>
      </c>
    </row>
    <row r="55" spans="1:14" ht="16.5" customHeight="1" x14ac:dyDescent="0.2">
      <c r="A55" s="10">
        <v>53</v>
      </c>
      <c r="B55" s="11" t="s">
        <v>213</v>
      </c>
      <c r="C55" s="12" t="s">
        <v>73</v>
      </c>
      <c r="D55" s="13">
        <v>0</v>
      </c>
      <c r="E55" s="13">
        <v>0</v>
      </c>
      <c r="F55" s="13">
        <v>0</v>
      </c>
      <c r="G55" s="13">
        <v>0</v>
      </c>
      <c r="H55" s="13">
        <v>0</v>
      </c>
      <c r="I55" s="13">
        <v>308192</v>
      </c>
      <c r="J55" s="13">
        <v>1175948</v>
      </c>
      <c r="K55" s="13">
        <v>2825</v>
      </c>
      <c r="L55" s="13">
        <v>0</v>
      </c>
      <c r="M55" s="13">
        <v>0</v>
      </c>
      <c r="N55" s="14">
        <f t="shared" si="1"/>
        <v>1486965</v>
      </c>
    </row>
    <row r="56" spans="1:14" ht="16.5" customHeight="1" x14ac:dyDescent="0.2">
      <c r="A56" s="10">
        <v>54</v>
      </c>
      <c r="B56" s="11" t="s">
        <v>213</v>
      </c>
      <c r="C56" s="12" t="s">
        <v>74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6299</v>
      </c>
      <c r="J56" s="13">
        <v>66660</v>
      </c>
      <c r="K56" s="13">
        <v>0</v>
      </c>
      <c r="L56" s="13">
        <v>0</v>
      </c>
      <c r="M56" s="13">
        <v>0</v>
      </c>
      <c r="N56" s="14">
        <f t="shared" si="1"/>
        <v>72959</v>
      </c>
    </row>
    <row r="57" spans="1:14" ht="16.5" customHeight="1" x14ac:dyDescent="0.2">
      <c r="A57" s="15">
        <v>55</v>
      </c>
      <c r="B57" s="16" t="s">
        <v>213</v>
      </c>
      <c r="C57" s="17" t="s">
        <v>75</v>
      </c>
      <c r="D57" s="18">
        <v>0</v>
      </c>
      <c r="E57" s="18">
        <v>0</v>
      </c>
      <c r="F57" s="18">
        <v>0</v>
      </c>
      <c r="G57" s="18">
        <v>0</v>
      </c>
      <c r="H57" s="18">
        <v>0</v>
      </c>
      <c r="I57" s="18">
        <v>846138</v>
      </c>
      <c r="J57" s="18">
        <v>225000</v>
      </c>
      <c r="K57" s="18">
        <v>0</v>
      </c>
      <c r="L57" s="18">
        <v>0</v>
      </c>
      <c r="M57" s="18">
        <v>0</v>
      </c>
      <c r="N57" s="19">
        <f t="shared" si="1"/>
        <v>1071138</v>
      </c>
    </row>
    <row r="58" spans="1:14" ht="16.5" customHeight="1" x14ac:dyDescent="0.2">
      <c r="A58" s="4">
        <v>56</v>
      </c>
      <c r="B58" s="5" t="s">
        <v>213</v>
      </c>
      <c r="C58" s="6" t="s">
        <v>76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1470513</v>
      </c>
      <c r="J58" s="7">
        <v>1110000</v>
      </c>
      <c r="K58" s="7">
        <v>0</v>
      </c>
      <c r="L58" s="7">
        <v>0</v>
      </c>
      <c r="M58" s="7">
        <v>0</v>
      </c>
      <c r="N58" s="8">
        <f t="shared" si="1"/>
        <v>2580513</v>
      </c>
    </row>
    <row r="59" spans="1:14" ht="16.5" customHeight="1" x14ac:dyDescent="0.2">
      <c r="A59" s="10">
        <v>57</v>
      </c>
      <c r="B59" s="11" t="s">
        <v>213</v>
      </c>
      <c r="C59" s="12" t="s">
        <v>77</v>
      </c>
      <c r="D59" s="13">
        <v>0</v>
      </c>
      <c r="E59" s="13">
        <v>750</v>
      </c>
      <c r="F59" s="13">
        <v>0</v>
      </c>
      <c r="G59" s="13">
        <v>0</v>
      </c>
      <c r="H59" s="13">
        <v>0</v>
      </c>
      <c r="I59" s="13">
        <v>52726</v>
      </c>
      <c r="J59" s="13">
        <v>403000</v>
      </c>
      <c r="K59" s="13">
        <v>0</v>
      </c>
      <c r="L59" s="13">
        <v>0</v>
      </c>
      <c r="M59" s="13">
        <v>0</v>
      </c>
      <c r="N59" s="14">
        <f t="shared" si="1"/>
        <v>456476</v>
      </c>
    </row>
    <row r="60" spans="1:14" ht="16.5" customHeight="1" x14ac:dyDescent="0.2">
      <c r="A60" s="10">
        <v>58</v>
      </c>
      <c r="B60" s="11" t="s">
        <v>213</v>
      </c>
      <c r="C60" s="12" t="s">
        <v>78</v>
      </c>
      <c r="D60" s="13">
        <v>0</v>
      </c>
      <c r="E60" s="13">
        <v>5133</v>
      </c>
      <c r="F60" s="13">
        <v>0</v>
      </c>
      <c r="G60" s="13">
        <v>0</v>
      </c>
      <c r="H60" s="13">
        <v>0</v>
      </c>
      <c r="I60" s="13">
        <v>1057564</v>
      </c>
      <c r="J60" s="13">
        <v>2981182</v>
      </c>
      <c r="K60" s="13">
        <v>0</v>
      </c>
      <c r="L60" s="13">
        <v>0</v>
      </c>
      <c r="M60" s="13">
        <v>0</v>
      </c>
      <c r="N60" s="14">
        <f t="shared" si="1"/>
        <v>4043879</v>
      </c>
    </row>
    <row r="61" spans="1:14" ht="16.5" customHeight="1" x14ac:dyDescent="0.2">
      <c r="A61" s="10">
        <v>59</v>
      </c>
      <c r="B61" s="11" t="s">
        <v>213</v>
      </c>
      <c r="C61" s="12" t="s">
        <v>79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207564</v>
      </c>
      <c r="J61" s="13">
        <v>1358000</v>
      </c>
      <c r="K61" s="13">
        <v>1150</v>
      </c>
      <c r="L61" s="13">
        <v>0</v>
      </c>
      <c r="M61" s="13">
        <v>0</v>
      </c>
      <c r="N61" s="14">
        <f t="shared" si="1"/>
        <v>1566714</v>
      </c>
    </row>
    <row r="62" spans="1:14" ht="16.5" customHeight="1" x14ac:dyDescent="0.2">
      <c r="A62" s="15">
        <v>60</v>
      </c>
      <c r="B62" s="16" t="s">
        <v>213</v>
      </c>
      <c r="C62" s="17" t="s">
        <v>80</v>
      </c>
      <c r="D62" s="18">
        <v>27404</v>
      </c>
      <c r="E62" s="18">
        <v>11125</v>
      </c>
      <c r="F62" s="18">
        <v>0</v>
      </c>
      <c r="G62" s="18">
        <v>0</v>
      </c>
      <c r="H62" s="18">
        <v>0</v>
      </c>
      <c r="I62" s="18">
        <v>1912141</v>
      </c>
      <c r="J62" s="18">
        <v>5123751</v>
      </c>
      <c r="K62" s="18">
        <v>0</v>
      </c>
      <c r="L62" s="18">
        <v>0</v>
      </c>
      <c r="M62" s="18">
        <v>0</v>
      </c>
      <c r="N62" s="19">
        <f t="shared" si="1"/>
        <v>7074421</v>
      </c>
    </row>
    <row r="63" spans="1:14" ht="16.5" customHeight="1" x14ac:dyDescent="0.2">
      <c r="A63" s="4">
        <v>61</v>
      </c>
      <c r="B63" s="5" t="s">
        <v>213</v>
      </c>
      <c r="C63" s="6" t="s">
        <v>81</v>
      </c>
      <c r="D63" s="7">
        <v>165292</v>
      </c>
      <c r="E63" s="7">
        <v>0</v>
      </c>
      <c r="F63" s="7">
        <v>49725</v>
      </c>
      <c r="G63" s="7">
        <v>0</v>
      </c>
      <c r="H63" s="7">
        <v>0</v>
      </c>
      <c r="I63" s="7">
        <v>2338181</v>
      </c>
      <c r="J63" s="7">
        <v>335000</v>
      </c>
      <c r="K63" s="7">
        <v>1062096</v>
      </c>
      <c r="L63" s="7">
        <v>10000</v>
      </c>
      <c r="M63" s="7">
        <v>0</v>
      </c>
      <c r="N63" s="8">
        <f t="shared" si="1"/>
        <v>3960294</v>
      </c>
    </row>
    <row r="64" spans="1:14" ht="16.5" customHeight="1" x14ac:dyDescent="0.2">
      <c r="A64" s="10">
        <v>62</v>
      </c>
      <c r="B64" s="11" t="s">
        <v>213</v>
      </c>
      <c r="C64" s="12" t="s">
        <v>82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4">
        <f t="shared" si="1"/>
        <v>0</v>
      </c>
    </row>
    <row r="65" spans="1:14" ht="16.5" customHeight="1" x14ac:dyDescent="0.2">
      <c r="A65" s="10">
        <v>63</v>
      </c>
      <c r="B65" s="11" t="s">
        <v>213</v>
      </c>
      <c r="C65" s="12" t="s">
        <v>83</v>
      </c>
      <c r="D65" s="13">
        <v>0</v>
      </c>
      <c r="E65" s="13">
        <v>0</v>
      </c>
      <c r="F65" s="13">
        <v>0</v>
      </c>
      <c r="G65" s="13">
        <v>0</v>
      </c>
      <c r="H65" s="13">
        <v>0</v>
      </c>
      <c r="I65" s="13">
        <v>1977</v>
      </c>
      <c r="J65" s="13">
        <v>65107</v>
      </c>
      <c r="K65" s="13">
        <v>0</v>
      </c>
      <c r="L65" s="13">
        <v>0</v>
      </c>
      <c r="M65" s="13">
        <v>0</v>
      </c>
      <c r="N65" s="14">
        <f t="shared" si="1"/>
        <v>67084</v>
      </c>
    </row>
    <row r="66" spans="1:14" ht="16.5" customHeight="1" x14ac:dyDescent="0.2">
      <c r="A66" s="10">
        <v>64</v>
      </c>
      <c r="B66" s="11" t="s">
        <v>213</v>
      </c>
      <c r="C66" s="12" t="s">
        <v>84</v>
      </c>
      <c r="D66" s="13">
        <v>0</v>
      </c>
      <c r="E66" s="13">
        <v>750</v>
      </c>
      <c r="F66" s="13">
        <v>0</v>
      </c>
      <c r="G66" s="13">
        <v>0</v>
      </c>
      <c r="H66" s="13">
        <v>0</v>
      </c>
      <c r="I66" s="13">
        <v>147635</v>
      </c>
      <c r="J66" s="13">
        <v>1070000</v>
      </c>
      <c r="K66" s="13">
        <v>0</v>
      </c>
      <c r="L66" s="13">
        <v>0</v>
      </c>
      <c r="M66" s="13">
        <v>0</v>
      </c>
      <c r="N66" s="14">
        <f t="shared" si="1"/>
        <v>1218385</v>
      </c>
    </row>
    <row r="67" spans="1:14" ht="16.5" customHeight="1" x14ac:dyDescent="0.2">
      <c r="A67" s="15">
        <v>65</v>
      </c>
      <c r="B67" s="16" t="s">
        <v>213</v>
      </c>
      <c r="C67" s="17" t="s">
        <v>85</v>
      </c>
      <c r="D67" s="18">
        <v>0</v>
      </c>
      <c r="E67" s="18">
        <v>5125</v>
      </c>
      <c r="F67" s="18">
        <v>0</v>
      </c>
      <c r="G67" s="18">
        <v>0</v>
      </c>
      <c r="H67" s="18">
        <v>0</v>
      </c>
      <c r="I67" s="18">
        <v>2222338</v>
      </c>
      <c r="J67" s="18">
        <v>4412580</v>
      </c>
      <c r="K67" s="18">
        <v>0</v>
      </c>
      <c r="L67" s="18">
        <v>0</v>
      </c>
      <c r="M67" s="18">
        <v>0</v>
      </c>
      <c r="N67" s="19">
        <f t="shared" ref="N67:N98" si="2">SUM(D67,E67,F67,G67,H67,I67,J67,K67,L67,M67)</f>
        <v>6640043</v>
      </c>
    </row>
    <row r="68" spans="1:14" ht="16.5" customHeight="1" x14ac:dyDescent="0.2">
      <c r="A68" s="4">
        <v>66</v>
      </c>
      <c r="B68" s="5" t="s">
        <v>213</v>
      </c>
      <c r="C68" s="6" t="s">
        <v>86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51000</v>
      </c>
      <c r="J68" s="7">
        <v>0</v>
      </c>
      <c r="K68" s="7">
        <v>0</v>
      </c>
      <c r="L68" s="7">
        <v>0</v>
      </c>
      <c r="M68" s="7">
        <v>0</v>
      </c>
      <c r="N68" s="8">
        <f t="shared" si="2"/>
        <v>51000</v>
      </c>
    </row>
    <row r="69" spans="1:14" ht="16.5" customHeight="1" x14ac:dyDescent="0.2">
      <c r="A69" s="10">
        <v>67</v>
      </c>
      <c r="B69" s="11" t="s">
        <v>213</v>
      </c>
      <c r="C69" s="12" t="s">
        <v>87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3196830</v>
      </c>
      <c r="J69" s="13">
        <v>14410000</v>
      </c>
      <c r="K69" s="13">
        <v>425076</v>
      </c>
      <c r="L69" s="13">
        <v>0</v>
      </c>
      <c r="M69" s="13">
        <v>0</v>
      </c>
      <c r="N69" s="14">
        <f t="shared" si="2"/>
        <v>18031906</v>
      </c>
    </row>
    <row r="70" spans="1:14" ht="16.5" customHeight="1" x14ac:dyDescent="0.2">
      <c r="A70" s="10">
        <v>68</v>
      </c>
      <c r="B70" s="11" t="s">
        <v>213</v>
      </c>
      <c r="C70" s="12" t="s">
        <v>88</v>
      </c>
      <c r="D70" s="13">
        <v>0</v>
      </c>
      <c r="E70" s="13">
        <v>750</v>
      </c>
      <c r="F70" s="13">
        <v>0</v>
      </c>
      <c r="G70" s="13">
        <v>0</v>
      </c>
      <c r="H70" s="13">
        <v>0</v>
      </c>
      <c r="I70" s="13">
        <v>48798</v>
      </c>
      <c r="J70" s="13">
        <v>60000</v>
      </c>
      <c r="K70" s="13">
        <v>0</v>
      </c>
      <c r="L70" s="13">
        <v>0</v>
      </c>
      <c r="M70" s="13">
        <v>0</v>
      </c>
      <c r="N70" s="14">
        <f t="shared" si="2"/>
        <v>109548</v>
      </c>
    </row>
    <row r="71" spans="1:14" ht="16.5" customHeight="1" x14ac:dyDescent="0.2">
      <c r="A71" s="10">
        <v>69</v>
      </c>
      <c r="B71" s="11" t="s">
        <v>213</v>
      </c>
      <c r="C71" s="12" t="s">
        <v>89</v>
      </c>
      <c r="D71" s="13">
        <v>4000</v>
      </c>
      <c r="E71" s="13">
        <v>0</v>
      </c>
      <c r="F71" s="13">
        <v>0</v>
      </c>
      <c r="G71" s="13">
        <v>0</v>
      </c>
      <c r="H71" s="13">
        <v>0</v>
      </c>
      <c r="I71" s="13">
        <v>2134370</v>
      </c>
      <c r="J71" s="13">
        <v>3106100</v>
      </c>
      <c r="K71" s="13">
        <v>25400</v>
      </c>
      <c r="L71" s="13">
        <v>0</v>
      </c>
      <c r="M71" s="13">
        <v>0</v>
      </c>
      <c r="N71" s="14">
        <f t="shared" si="2"/>
        <v>5269870</v>
      </c>
    </row>
    <row r="72" spans="1:14" ht="16.5" customHeight="1" x14ac:dyDescent="0.2">
      <c r="A72" s="15">
        <v>396</v>
      </c>
      <c r="B72" s="16"/>
      <c r="C72" s="17" t="s">
        <v>90</v>
      </c>
      <c r="D72" s="18">
        <v>0</v>
      </c>
      <c r="E72" s="18">
        <v>0</v>
      </c>
      <c r="F72" s="18">
        <v>0</v>
      </c>
      <c r="G72" s="18">
        <v>0</v>
      </c>
      <c r="H72" s="18">
        <v>200</v>
      </c>
      <c r="I72" s="18">
        <v>116061</v>
      </c>
      <c r="J72" s="18">
        <v>0</v>
      </c>
      <c r="K72" s="18">
        <v>0</v>
      </c>
      <c r="L72" s="18">
        <v>0</v>
      </c>
      <c r="M72" s="18">
        <v>125</v>
      </c>
      <c r="N72" s="19">
        <v>116386</v>
      </c>
    </row>
    <row r="73" spans="1:14" ht="16.5" customHeight="1" thickBot="1" x14ac:dyDescent="0.25">
      <c r="A73" s="20"/>
      <c r="B73" s="21"/>
      <c r="C73" s="22" t="s">
        <v>91</v>
      </c>
      <c r="D73" s="23">
        <f>SUM(D3:D72)</f>
        <v>532555</v>
      </c>
      <c r="E73" s="23">
        <f t="shared" ref="E73:N73" si="3">SUM(E3:E72)</f>
        <v>387601</v>
      </c>
      <c r="F73" s="23">
        <f t="shared" si="3"/>
        <v>250256</v>
      </c>
      <c r="G73" s="23">
        <f t="shared" si="3"/>
        <v>951</v>
      </c>
      <c r="H73" s="23">
        <f t="shared" si="3"/>
        <v>878</v>
      </c>
      <c r="I73" s="23">
        <f t="shared" si="3"/>
        <v>105988133</v>
      </c>
      <c r="J73" s="23">
        <f t="shared" si="3"/>
        <v>276178544</v>
      </c>
      <c r="K73" s="23">
        <f t="shared" si="3"/>
        <v>2387241</v>
      </c>
      <c r="L73" s="23">
        <f t="shared" si="3"/>
        <v>44326557</v>
      </c>
      <c r="M73" s="23">
        <f t="shared" si="3"/>
        <v>2343260</v>
      </c>
      <c r="N73" s="24">
        <f t="shared" si="3"/>
        <v>432395976</v>
      </c>
    </row>
    <row r="74" spans="1:14" ht="8.25" customHeight="1" thickTop="1" x14ac:dyDescent="0.2">
      <c r="A74" s="25"/>
      <c r="B74" s="26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8"/>
    </row>
    <row r="75" spans="1:14" ht="16.5" customHeight="1" x14ac:dyDescent="0.2">
      <c r="A75" s="4">
        <v>318001</v>
      </c>
      <c r="B75" s="5" t="s">
        <v>213</v>
      </c>
      <c r="C75" s="6" t="s">
        <v>92</v>
      </c>
      <c r="D75" s="7">
        <v>0</v>
      </c>
      <c r="E75" s="7">
        <v>0</v>
      </c>
      <c r="F75" s="7">
        <v>375</v>
      </c>
      <c r="G75" s="7">
        <v>0</v>
      </c>
      <c r="H75" s="7">
        <v>0</v>
      </c>
      <c r="I75" s="7">
        <v>356338</v>
      </c>
      <c r="J75" s="7">
        <v>455000</v>
      </c>
      <c r="K75" s="7">
        <v>0</v>
      </c>
      <c r="L75" s="7">
        <v>0</v>
      </c>
      <c r="M75" s="7">
        <v>0</v>
      </c>
      <c r="N75" s="8">
        <f>SUM(D75,E75,F75,G75,H75,I75,J75,K75,L75,M75)</f>
        <v>811713</v>
      </c>
    </row>
    <row r="76" spans="1:14" ht="16.5" customHeight="1" x14ac:dyDescent="0.2">
      <c r="A76" s="10">
        <v>319001</v>
      </c>
      <c r="B76" s="11" t="s">
        <v>213</v>
      </c>
      <c r="C76" s="12" t="s">
        <v>93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4">
        <f>SUM(D76,E76,F76,G76,H76,I76,J76,K76,L76,M76)</f>
        <v>0</v>
      </c>
    </row>
    <row r="77" spans="1:14" ht="16.5" customHeight="1" x14ac:dyDescent="0.2">
      <c r="A77" s="10" t="s">
        <v>94</v>
      </c>
      <c r="B77" s="11" t="s">
        <v>213</v>
      </c>
      <c r="C77" s="12" t="s">
        <v>95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4">
        <f>SUM(D77,E77,F77,G77,H77,I77,J77,K77,L77,M77)</f>
        <v>0</v>
      </c>
    </row>
    <row r="78" spans="1:14" ht="16.5" customHeight="1" thickBot="1" x14ac:dyDescent="0.25">
      <c r="A78" s="20"/>
      <c r="B78" s="21"/>
      <c r="C78" s="22" t="s">
        <v>96</v>
      </c>
      <c r="D78" s="23">
        <f>SUM(D75:D77)</f>
        <v>0</v>
      </c>
      <c r="E78" s="23">
        <f t="shared" ref="E78" si="4">SUM(E75:E77)</f>
        <v>0</v>
      </c>
      <c r="F78" s="23">
        <f t="shared" ref="F78:N78" si="5">SUM(F75:F77)</f>
        <v>375</v>
      </c>
      <c r="G78" s="23">
        <f t="shared" si="5"/>
        <v>0</v>
      </c>
      <c r="H78" s="23">
        <f t="shared" si="5"/>
        <v>0</v>
      </c>
      <c r="I78" s="23">
        <f t="shared" si="5"/>
        <v>356338</v>
      </c>
      <c r="J78" s="23">
        <f t="shared" si="5"/>
        <v>455000</v>
      </c>
      <c r="K78" s="23">
        <f t="shared" si="5"/>
        <v>0</v>
      </c>
      <c r="L78" s="23">
        <f t="shared" si="5"/>
        <v>0</v>
      </c>
      <c r="M78" s="23">
        <f t="shared" si="5"/>
        <v>0</v>
      </c>
      <c r="N78" s="24">
        <f t="shared" si="5"/>
        <v>811713</v>
      </c>
    </row>
    <row r="79" spans="1:14" ht="8.25" customHeight="1" thickTop="1" x14ac:dyDescent="0.2">
      <c r="A79" s="25"/>
      <c r="B79" s="26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8"/>
    </row>
    <row r="80" spans="1:14" ht="16.5" customHeight="1" x14ac:dyDescent="0.2">
      <c r="A80" s="4">
        <v>321001</v>
      </c>
      <c r="B80" s="5" t="s">
        <v>213</v>
      </c>
      <c r="C80" s="6" t="s">
        <v>97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7">
        <v>0</v>
      </c>
      <c r="N80" s="8">
        <f t="shared" ref="N80:N120" si="6">SUM(D80,E80,F80,G80,H80,I80,J80,K80,L80,M80)</f>
        <v>0</v>
      </c>
    </row>
    <row r="81" spans="1:14" ht="16.5" customHeight="1" x14ac:dyDescent="0.2">
      <c r="A81" s="10">
        <v>329001</v>
      </c>
      <c r="B81" s="11" t="s">
        <v>213</v>
      </c>
      <c r="C81" s="12" t="s">
        <v>98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3">
        <v>53871</v>
      </c>
      <c r="J81" s="13">
        <v>79386</v>
      </c>
      <c r="K81" s="13">
        <v>0</v>
      </c>
      <c r="L81" s="13">
        <v>0</v>
      </c>
      <c r="M81" s="13">
        <v>0</v>
      </c>
      <c r="N81" s="14">
        <f t="shared" si="6"/>
        <v>133257</v>
      </c>
    </row>
    <row r="82" spans="1:14" ht="16.5" customHeight="1" x14ac:dyDescent="0.2">
      <c r="A82" s="10">
        <v>331001</v>
      </c>
      <c r="B82" s="11" t="s">
        <v>213</v>
      </c>
      <c r="C82" s="12" t="s">
        <v>99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4">
        <f t="shared" si="6"/>
        <v>0</v>
      </c>
    </row>
    <row r="83" spans="1:14" ht="16.5" customHeight="1" x14ac:dyDescent="0.2">
      <c r="A83" s="10">
        <v>333001</v>
      </c>
      <c r="B83" s="11" t="s">
        <v>213</v>
      </c>
      <c r="C83" s="12" t="s">
        <v>100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243681</v>
      </c>
      <c r="J83" s="13">
        <v>416319</v>
      </c>
      <c r="K83" s="13">
        <v>0</v>
      </c>
      <c r="L83" s="13">
        <v>0</v>
      </c>
      <c r="M83" s="13">
        <v>0</v>
      </c>
      <c r="N83" s="14">
        <f t="shared" si="6"/>
        <v>660000</v>
      </c>
    </row>
    <row r="84" spans="1:14" ht="16.5" customHeight="1" x14ac:dyDescent="0.2">
      <c r="A84" s="15">
        <v>336001</v>
      </c>
      <c r="B84" s="16" t="s">
        <v>213</v>
      </c>
      <c r="C84" s="17" t="s">
        <v>101</v>
      </c>
      <c r="D84" s="18">
        <v>0</v>
      </c>
      <c r="E84" s="18">
        <v>0</v>
      </c>
      <c r="F84" s="18">
        <v>0</v>
      </c>
      <c r="G84" s="18">
        <v>0</v>
      </c>
      <c r="H84" s="18">
        <v>0</v>
      </c>
      <c r="I84" s="18">
        <v>0</v>
      </c>
      <c r="J84" s="18">
        <v>0</v>
      </c>
      <c r="K84" s="18">
        <v>0</v>
      </c>
      <c r="L84" s="18">
        <v>0</v>
      </c>
      <c r="M84" s="18">
        <v>0</v>
      </c>
      <c r="N84" s="19">
        <f t="shared" si="6"/>
        <v>0</v>
      </c>
    </row>
    <row r="85" spans="1:14" ht="16.5" customHeight="1" x14ac:dyDescent="0.2">
      <c r="A85" s="4">
        <v>337001</v>
      </c>
      <c r="B85" s="5" t="s">
        <v>213</v>
      </c>
      <c r="C85" s="6" t="s">
        <v>102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1246887</v>
      </c>
      <c r="J85" s="7">
        <v>361646</v>
      </c>
      <c r="K85" s="7">
        <v>0</v>
      </c>
      <c r="L85" s="7">
        <v>0</v>
      </c>
      <c r="M85" s="7">
        <v>0</v>
      </c>
      <c r="N85" s="8">
        <f t="shared" si="6"/>
        <v>1608533</v>
      </c>
    </row>
    <row r="86" spans="1:14" ht="16.5" customHeight="1" x14ac:dyDescent="0.2">
      <c r="A86" s="10">
        <v>340001</v>
      </c>
      <c r="B86" s="11" t="s">
        <v>213</v>
      </c>
      <c r="C86" s="12" t="s">
        <v>103</v>
      </c>
      <c r="D86" s="13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4">
        <f t="shared" si="6"/>
        <v>0</v>
      </c>
    </row>
    <row r="87" spans="1:14" ht="16.5" customHeight="1" x14ac:dyDescent="0.2">
      <c r="A87" s="10">
        <v>341001</v>
      </c>
      <c r="B87" s="11" t="s">
        <v>213</v>
      </c>
      <c r="C87" s="12" t="s">
        <v>104</v>
      </c>
      <c r="D87" s="13">
        <v>0</v>
      </c>
      <c r="E87" s="13">
        <v>1875</v>
      </c>
      <c r="F87" s="13">
        <v>0</v>
      </c>
      <c r="G87" s="13">
        <v>0</v>
      </c>
      <c r="H87" s="13">
        <v>0</v>
      </c>
      <c r="I87" s="13">
        <v>555262</v>
      </c>
      <c r="J87" s="13">
        <v>253898</v>
      </c>
      <c r="K87" s="13">
        <v>0</v>
      </c>
      <c r="L87" s="13">
        <v>0</v>
      </c>
      <c r="M87" s="13">
        <v>0</v>
      </c>
      <c r="N87" s="14">
        <f t="shared" si="6"/>
        <v>811035</v>
      </c>
    </row>
    <row r="88" spans="1:14" ht="16.5" customHeight="1" x14ac:dyDescent="0.2">
      <c r="A88" s="10">
        <v>343001</v>
      </c>
      <c r="B88" s="11" t="s">
        <v>213</v>
      </c>
      <c r="C88" s="12" t="s">
        <v>105</v>
      </c>
      <c r="D88" s="13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4">
        <f t="shared" si="6"/>
        <v>0</v>
      </c>
    </row>
    <row r="89" spans="1:14" ht="16.5" customHeight="1" x14ac:dyDescent="0.2">
      <c r="A89" s="15">
        <v>344001</v>
      </c>
      <c r="B89" s="16" t="s">
        <v>213</v>
      </c>
      <c r="C89" s="17" t="s">
        <v>106</v>
      </c>
      <c r="D89" s="18">
        <v>0</v>
      </c>
      <c r="E89" s="18">
        <v>0</v>
      </c>
      <c r="F89" s="18">
        <v>0</v>
      </c>
      <c r="G89" s="18">
        <v>0</v>
      </c>
      <c r="H89" s="18">
        <v>0</v>
      </c>
      <c r="I89" s="18">
        <v>0</v>
      </c>
      <c r="J89" s="18">
        <v>0</v>
      </c>
      <c r="K89" s="18">
        <v>0</v>
      </c>
      <c r="L89" s="18">
        <v>0</v>
      </c>
      <c r="M89" s="18">
        <v>0</v>
      </c>
      <c r="N89" s="19">
        <f t="shared" si="6"/>
        <v>0</v>
      </c>
    </row>
    <row r="90" spans="1:14" ht="16.5" customHeight="1" x14ac:dyDescent="0.2">
      <c r="A90" s="4">
        <v>345001</v>
      </c>
      <c r="B90" s="5" t="s">
        <v>213</v>
      </c>
      <c r="C90" s="6" t="s">
        <v>107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7">
        <v>0</v>
      </c>
      <c r="N90" s="8">
        <f t="shared" si="6"/>
        <v>0</v>
      </c>
    </row>
    <row r="91" spans="1:14" ht="16.5" customHeight="1" x14ac:dyDescent="0.2">
      <c r="A91" s="10">
        <v>346001</v>
      </c>
      <c r="B91" s="11" t="s">
        <v>213</v>
      </c>
      <c r="C91" s="12" t="s">
        <v>108</v>
      </c>
      <c r="D91" s="13">
        <v>0</v>
      </c>
      <c r="E91" s="13">
        <v>0</v>
      </c>
      <c r="F91" s="13">
        <v>0</v>
      </c>
      <c r="G91" s="13">
        <v>0</v>
      </c>
      <c r="H91" s="13">
        <v>0</v>
      </c>
      <c r="I91" s="13">
        <v>1176744</v>
      </c>
      <c r="J91" s="13">
        <v>195000</v>
      </c>
      <c r="K91" s="13">
        <v>0</v>
      </c>
      <c r="L91" s="13">
        <v>0</v>
      </c>
      <c r="M91" s="13">
        <v>0</v>
      </c>
      <c r="N91" s="14">
        <f t="shared" si="6"/>
        <v>1371744</v>
      </c>
    </row>
    <row r="92" spans="1:14" ht="16.5" customHeight="1" x14ac:dyDescent="0.2">
      <c r="A92" s="10">
        <v>347001</v>
      </c>
      <c r="B92" s="11" t="s">
        <v>213</v>
      </c>
      <c r="C92" s="12" t="s">
        <v>109</v>
      </c>
      <c r="D92" s="13">
        <v>0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4">
        <f t="shared" si="6"/>
        <v>0</v>
      </c>
    </row>
    <row r="93" spans="1:14" ht="16.5" customHeight="1" x14ac:dyDescent="0.2">
      <c r="A93" s="10">
        <v>348001</v>
      </c>
      <c r="B93" s="11" t="s">
        <v>213</v>
      </c>
      <c r="C93" s="12" t="s">
        <v>110</v>
      </c>
      <c r="D93" s="13">
        <v>0</v>
      </c>
      <c r="E93" s="13">
        <v>0</v>
      </c>
      <c r="F93" s="13">
        <v>0</v>
      </c>
      <c r="G93" s="13">
        <v>0</v>
      </c>
      <c r="H93" s="13">
        <v>0</v>
      </c>
      <c r="I93" s="13">
        <v>477906</v>
      </c>
      <c r="J93" s="13">
        <v>0</v>
      </c>
      <c r="K93" s="13">
        <v>24534</v>
      </c>
      <c r="L93" s="13">
        <v>0</v>
      </c>
      <c r="M93" s="13">
        <v>0</v>
      </c>
      <c r="N93" s="14">
        <f t="shared" si="6"/>
        <v>502440</v>
      </c>
    </row>
    <row r="94" spans="1:14" ht="16.5" customHeight="1" x14ac:dyDescent="0.2">
      <c r="A94" s="15" t="s">
        <v>111</v>
      </c>
      <c r="B94" s="16" t="s">
        <v>213</v>
      </c>
      <c r="C94" s="17" t="s">
        <v>112</v>
      </c>
      <c r="D94" s="18">
        <v>0</v>
      </c>
      <c r="E94" s="18">
        <v>0</v>
      </c>
      <c r="F94" s="18">
        <v>0</v>
      </c>
      <c r="G94" s="18">
        <v>0</v>
      </c>
      <c r="H94" s="18">
        <v>0</v>
      </c>
      <c r="I94" s="18">
        <v>0</v>
      </c>
      <c r="J94" s="18">
        <v>0</v>
      </c>
      <c r="K94" s="18">
        <v>3215</v>
      </c>
      <c r="L94" s="18">
        <v>0</v>
      </c>
      <c r="M94" s="18">
        <v>0</v>
      </c>
      <c r="N94" s="19">
        <f t="shared" si="6"/>
        <v>3215</v>
      </c>
    </row>
    <row r="95" spans="1:14" ht="16.5" customHeight="1" x14ac:dyDescent="0.2">
      <c r="A95" s="4" t="s">
        <v>113</v>
      </c>
      <c r="B95" s="5" t="s">
        <v>213</v>
      </c>
      <c r="C95" s="6" t="s">
        <v>114</v>
      </c>
      <c r="D95" s="7">
        <v>0</v>
      </c>
      <c r="E95" s="7">
        <v>0</v>
      </c>
      <c r="F95" s="7">
        <v>0</v>
      </c>
      <c r="G95" s="7">
        <v>0</v>
      </c>
      <c r="H95" s="7">
        <v>0</v>
      </c>
      <c r="I95" s="7">
        <v>0</v>
      </c>
      <c r="J95" s="7">
        <v>0</v>
      </c>
      <c r="K95" s="7">
        <v>0</v>
      </c>
      <c r="L95" s="7">
        <v>0</v>
      </c>
      <c r="M95" s="7">
        <v>0</v>
      </c>
      <c r="N95" s="8">
        <f t="shared" si="6"/>
        <v>0</v>
      </c>
    </row>
    <row r="96" spans="1:14" ht="16.5" customHeight="1" x14ac:dyDescent="0.2">
      <c r="A96" s="10" t="s">
        <v>115</v>
      </c>
      <c r="B96" s="11" t="s">
        <v>213</v>
      </c>
      <c r="C96" s="12" t="s">
        <v>116</v>
      </c>
      <c r="D96" s="13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4">
        <f t="shared" si="6"/>
        <v>0</v>
      </c>
    </row>
    <row r="97" spans="1:14" ht="16.5" customHeight="1" x14ac:dyDescent="0.2">
      <c r="A97" s="10" t="s">
        <v>117</v>
      </c>
      <c r="B97" s="11" t="s">
        <v>213</v>
      </c>
      <c r="C97" s="12" t="s">
        <v>118</v>
      </c>
      <c r="D97" s="13">
        <v>0</v>
      </c>
      <c r="E97" s="13">
        <v>0</v>
      </c>
      <c r="F97" s="13">
        <v>0</v>
      </c>
      <c r="G97" s="13">
        <v>0</v>
      </c>
      <c r="H97" s="13">
        <v>0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4">
        <f t="shared" si="6"/>
        <v>0</v>
      </c>
    </row>
    <row r="98" spans="1:14" ht="16.5" customHeight="1" x14ac:dyDescent="0.2">
      <c r="A98" s="10" t="s">
        <v>119</v>
      </c>
      <c r="B98" s="11" t="s">
        <v>213</v>
      </c>
      <c r="C98" s="12" t="s">
        <v>120</v>
      </c>
      <c r="D98" s="13">
        <v>0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4">
        <f t="shared" si="6"/>
        <v>0</v>
      </c>
    </row>
    <row r="99" spans="1:14" ht="16.5" customHeight="1" x14ac:dyDescent="0.2">
      <c r="A99" s="15" t="s">
        <v>121</v>
      </c>
      <c r="B99" s="16" t="s">
        <v>213</v>
      </c>
      <c r="C99" s="17" t="s">
        <v>122</v>
      </c>
      <c r="D99" s="18">
        <v>0</v>
      </c>
      <c r="E99" s="18">
        <v>0</v>
      </c>
      <c r="F99" s="18">
        <v>0</v>
      </c>
      <c r="G99" s="18">
        <v>0</v>
      </c>
      <c r="H99" s="18">
        <v>0</v>
      </c>
      <c r="I99" s="18">
        <v>0</v>
      </c>
      <c r="J99" s="18">
        <v>0</v>
      </c>
      <c r="K99" s="18">
        <v>0</v>
      </c>
      <c r="L99" s="18">
        <v>0</v>
      </c>
      <c r="M99" s="18">
        <v>0</v>
      </c>
      <c r="N99" s="19">
        <f t="shared" si="6"/>
        <v>0</v>
      </c>
    </row>
    <row r="100" spans="1:14" ht="16.5" customHeight="1" x14ac:dyDescent="0.2">
      <c r="A100" s="4" t="s">
        <v>123</v>
      </c>
      <c r="B100" s="5" t="s">
        <v>213</v>
      </c>
      <c r="C100" s="6" t="s">
        <v>124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>
        <v>2695</v>
      </c>
      <c r="J100" s="7">
        <v>0</v>
      </c>
      <c r="K100" s="7">
        <v>0</v>
      </c>
      <c r="L100" s="7">
        <v>0</v>
      </c>
      <c r="M100" s="7">
        <v>0</v>
      </c>
      <c r="N100" s="8">
        <f t="shared" si="6"/>
        <v>2695</v>
      </c>
    </row>
    <row r="101" spans="1:14" ht="16.5" customHeight="1" x14ac:dyDescent="0.2">
      <c r="A101" s="10" t="s">
        <v>125</v>
      </c>
      <c r="B101" s="11" t="s">
        <v>213</v>
      </c>
      <c r="C101" s="12" t="s">
        <v>126</v>
      </c>
      <c r="D101" s="13">
        <v>0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195000</v>
      </c>
      <c r="K101" s="13">
        <v>0</v>
      </c>
      <c r="L101" s="13">
        <v>0</v>
      </c>
      <c r="M101" s="13">
        <v>0</v>
      </c>
      <c r="N101" s="14">
        <f t="shared" si="6"/>
        <v>195000</v>
      </c>
    </row>
    <row r="102" spans="1:14" ht="16.5" customHeight="1" x14ac:dyDescent="0.2">
      <c r="A102" s="10" t="s">
        <v>127</v>
      </c>
      <c r="B102" s="11" t="s">
        <v>213</v>
      </c>
      <c r="C102" s="12" t="s">
        <v>128</v>
      </c>
      <c r="D102" s="13">
        <v>0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4">
        <f t="shared" si="6"/>
        <v>0</v>
      </c>
    </row>
    <row r="103" spans="1:14" ht="16.5" customHeight="1" x14ac:dyDescent="0.2">
      <c r="A103" s="10" t="s">
        <v>129</v>
      </c>
      <c r="B103" s="11" t="s">
        <v>213</v>
      </c>
      <c r="C103" s="12" t="s">
        <v>130</v>
      </c>
      <c r="D103" s="13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4">
        <f t="shared" si="6"/>
        <v>0</v>
      </c>
    </row>
    <row r="104" spans="1:14" ht="16.5" customHeight="1" x14ac:dyDescent="0.2">
      <c r="A104" s="15" t="s">
        <v>131</v>
      </c>
      <c r="B104" s="16" t="s">
        <v>213</v>
      </c>
      <c r="C104" s="17" t="s">
        <v>132</v>
      </c>
      <c r="D104" s="18">
        <v>0</v>
      </c>
      <c r="E104" s="18">
        <v>0</v>
      </c>
      <c r="F104" s="18">
        <v>0</v>
      </c>
      <c r="G104" s="18">
        <v>0</v>
      </c>
      <c r="H104" s="18">
        <v>0</v>
      </c>
      <c r="I104" s="18">
        <v>9492</v>
      </c>
      <c r="J104" s="18">
        <v>47933</v>
      </c>
      <c r="K104" s="18">
        <v>0</v>
      </c>
      <c r="L104" s="18">
        <v>0</v>
      </c>
      <c r="M104" s="18">
        <v>0</v>
      </c>
      <c r="N104" s="19">
        <f t="shared" si="6"/>
        <v>57425</v>
      </c>
    </row>
    <row r="105" spans="1:14" ht="16.5" customHeight="1" x14ac:dyDescent="0.2">
      <c r="A105" s="4" t="s">
        <v>133</v>
      </c>
      <c r="B105" s="5" t="s">
        <v>213</v>
      </c>
      <c r="C105" s="6" t="s">
        <v>134</v>
      </c>
      <c r="D105" s="7">
        <v>0</v>
      </c>
      <c r="E105" s="7">
        <v>0</v>
      </c>
      <c r="F105" s="7">
        <v>0</v>
      </c>
      <c r="G105" s="7">
        <v>0</v>
      </c>
      <c r="H105" s="7">
        <v>0</v>
      </c>
      <c r="I105" s="7">
        <v>18729</v>
      </c>
      <c r="J105" s="7">
        <v>229738</v>
      </c>
      <c r="K105" s="7">
        <v>0</v>
      </c>
      <c r="L105" s="7">
        <v>0</v>
      </c>
      <c r="M105" s="7">
        <v>0</v>
      </c>
      <c r="N105" s="8">
        <f t="shared" si="6"/>
        <v>248467</v>
      </c>
    </row>
    <row r="106" spans="1:14" ht="16.5" customHeight="1" x14ac:dyDescent="0.2">
      <c r="A106" s="10" t="s">
        <v>135</v>
      </c>
      <c r="B106" s="11" t="s">
        <v>213</v>
      </c>
      <c r="C106" s="12" t="s">
        <v>136</v>
      </c>
      <c r="D106" s="13">
        <v>0</v>
      </c>
      <c r="E106" s="13">
        <v>0</v>
      </c>
      <c r="F106" s="13">
        <v>0</v>
      </c>
      <c r="G106" s="13">
        <v>0</v>
      </c>
      <c r="H106" s="13">
        <v>0</v>
      </c>
      <c r="I106" s="13">
        <v>3736</v>
      </c>
      <c r="J106" s="13">
        <v>75833</v>
      </c>
      <c r="K106" s="13">
        <v>0</v>
      </c>
      <c r="L106" s="13">
        <v>0</v>
      </c>
      <c r="M106" s="13">
        <v>0</v>
      </c>
      <c r="N106" s="14">
        <f t="shared" si="6"/>
        <v>79569</v>
      </c>
    </row>
    <row r="107" spans="1:14" ht="16.5" customHeight="1" x14ac:dyDescent="0.2">
      <c r="A107" s="10" t="s">
        <v>137</v>
      </c>
      <c r="B107" s="11" t="s">
        <v>213</v>
      </c>
      <c r="C107" s="12" t="s">
        <v>138</v>
      </c>
      <c r="D107" s="13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4">
        <f t="shared" si="6"/>
        <v>0</v>
      </c>
    </row>
    <row r="108" spans="1:14" ht="16.5" customHeight="1" x14ac:dyDescent="0.2">
      <c r="A108" s="10" t="s">
        <v>139</v>
      </c>
      <c r="B108" s="11" t="s">
        <v>213</v>
      </c>
      <c r="C108" s="12" t="s">
        <v>140</v>
      </c>
      <c r="D108" s="13"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4">
        <f t="shared" si="6"/>
        <v>0</v>
      </c>
    </row>
    <row r="109" spans="1:14" ht="16.5" customHeight="1" x14ac:dyDescent="0.2">
      <c r="A109" s="15" t="s">
        <v>141</v>
      </c>
      <c r="B109" s="16" t="s">
        <v>213</v>
      </c>
      <c r="C109" s="17" t="s">
        <v>142</v>
      </c>
      <c r="D109" s="18">
        <v>0</v>
      </c>
      <c r="E109" s="18">
        <v>0</v>
      </c>
      <c r="F109" s="18">
        <v>0</v>
      </c>
      <c r="G109" s="18">
        <v>0</v>
      </c>
      <c r="H109" s="18">
        <v>0</v>
      </c>
      <c r="I109" s="18">
        <v>1341456</v>
      </c>
      <c r="J109" s="18">
        <v>404808</v>
      </c>
      <c r="K109" s="18">
        <v>0</v>
      </c>
      <c r="L109" s="18">
        <v>0</v>
      </c>
      <c r="M109" s="18">
        <v>0</v>
      </c>
      <c r="N109" s="19">
        <f t="shared" si="6"/>
        <v>1746264</v>
      </c>
    </row>
    <row r="110" spans="1:14" ht="16.5" customHeight="1" x14ac:dyDescent="0.2">
      <c r="A110" s="4" t="s">
        <v>143</v>
      </c>
      <c r="B110" s="5" t="s">
        <v>213</v>
      </c>
      <c r="C110" s="6" t="s">
        <v>144</v>
      </c>
      <c r="D110" s="7">
        <v>0</v>
      </c>
      <c r="E110" s="7">
        <v>0</v>
      </c>
      <c r="F110" s="7">
        <v>0</v>
      </c>
      <c r="G110" s="7">
        <v>0</v>
      </c>
      <c r="H110" s="7">
        <v>0</v>
      </c>
      <c r="I110" s="7">
        <v>0</v>
      </c>
      <c r="J110" s="7">
        <v>0</v>
      </c>
      <c r="K110" s="7">
        <v>0</v>
      </c>
      <c r="L110" s="7">
        <v>0</v>
      </c>
      <c r="M110" s="7">
        <v>0</v>
      </c>
      <c r="N110" s="8">
        <f t="shared" si="6"/>
        <v>0</v>
      </c>
    </row>
    <row r="111" spans="1:14" ht="16.5" customHeight="1" x14ac:dyDescent="0.2">
      <c r="A111" s="10" t="s">
        <v>145</v>
      </c>
      <c r="B111" s="11" t="s">
        <v>213</v>
      </c>
      <c r="C111" s="12" t="s">
        <v>146</v>
      </c>
      <c r="D111" s="13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707366</v>
      </c>
      <c r="J111" s="13">
        <v>292356</v>
      </c>
      <c r="K111" s="13">
        <v>0</v>
      </c>
      <c r="L111" s="13">
        <v>0</v>
      </c>
      <c r="M111" s="13">
        <v>0</v>
      </c>
      <c r="N111" s="14">
        <f t="shared" si="6"/>
        <v>999722</v>
      </c>
    </row>
    <row r="112" spans="1:14" ht="16.5" customHeight="1" x14ac:dyDescent="0.2">
      <c r="A112" s="10" t="s">
        <v>147</v>
      </c>
      <c r="B112" s="11" t="s">
        <v>213</v>
      </c>
      <c r="C112" s="12" t="s">
        <v>148</v>
      </c>
      <c r="D112" s="13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4">
        <f t="shared" si="6"/>
        <v>0</v>
      </c>
    </row>
    <row r="113" spans="1:14" ht="16.5" customHeight="1" x14ac:dyDescent="0.2">
      <c r="A113" s="10" t="s">
        <v>149</v>
      </c>
      <c r="B113" s="11" t="s">
        <v>213</v>
      </c>
      <c r="C113" s="12" t="s">
        <v>150</v>
      </c>
      <c r="D113" s="13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4">
        <f t="shared" si="6"/>
        <v>0</v>
      </c>
    </row>
    <row r="114" spans="1:14" ht="16.5" customHeight="1" x14ac:dyDescent="0.2">
      <c r="A114" s="15" t="s">
        <v>151</v>
      </c>
      <c r="B114" s="16" t="s">
        <v>213</v>
      </c>
      <c r="C114" s="17" t="s">
        <v>152</v>
      </c>
      <c r="D114" s="18">
        <v>0</v>
      </c>
      <c r="E114" s="18">
        <v>0</v>
      </c>
      <c r="F114" s="18">
        <v>0</v>
      </c>
      <c r="G114" s="18">
        <v>0</v>
      </c>
      <c r="H114" s="18">
        <v>0</v>
      </c>
      <c r="I114" s="18">
        <v>0</v>
      </c>
      <c r="J114" s="18">
        <v>0</v>
      </c>
      <c r="K114" s="18">
        <v>0</v>
      </c>
      <c r="L114" s="18">
        <v>0</v>
      </c>
      <c r="M114" s="18">
        <v>0</v>
      </c>
      <c r="N114" s="19">
        <f t="shared" si="6"/>
        <v>0</v>
      </c>
    </row>
    <row r="115" spans="1:14" ht="16.5" customHeight="1" x14ac:dyDescent="0.2">
      <c r="A115" s="4" t="s">
        <v>153</v>
      </c>
      <c r="B115" s="5" t="s">
        <v>213</v>
      </c>
      <c r="C115" s="6" t="s">
        <v>154</v>
      </c>
      <c r="D115" s="7">
        <v>0</v>
      </c>
      <c r="E115" s="7">
        <v>0</v>
      </c>
      <c r="F115" s="7">
        <v>0</v>
      </c>
      <c r="G115" s="7">
        <v>0</v>
      </c>
      <c r="H115" s="7">
        <v>0</v>
      </c>
      <c r="I115" s="7">
        <v>1393219</v>
      </c>
      <c r="J115" s="7">
        <v>200000</v>
      </c>
      <c r="K115" s="7">
        <v>0</v>
      </c>
      <c r="L115" s="7">
        <v>0</v>
      </c>
      <c r="M115" s="7">
        <v>0</v>
      </c>
      <c r="N115" s="8">
        <f t="shared" si="6"/>
        <v>1593219</v>
      </c>
    </row>
    <row r="116" spans="1:14" ht="16.5" customHeight="1" x14ac:dyDescent="0.2">
      <c r="A116" s="10" t="s">
        <v>155</v>
      </c>
      <c r="B116" s="11" t="s">
        <v>213</v>
      </c>
      <c r="C116" s="12" t="s">
        <v>156</v>
      </c>
      <c r="D116" s="13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4">
        <f t="shared" si="6"/>
        <v>0</v>
      </c>
    </row>
    <row r="117" spans="1:14" ht="16.5" customHeight="1" x14ac:dyDescent="0.2">
      <c r="A117" s="10" t="s">
        <v>157</v>
      </c>
      <c r="B117" s="11" t="s">
        <v>213</v>
      </c>
      <c r="C117" s="12" t="s">
        <v>158</v>
      </c>
      <c r="D117" s="13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5370</v>
      </c>
      <c r="K117" s="13">
        <v>0</v>
      </c>
      <c r="L117" s="13">
        <v>0</v>
      </c>
      <c r="M117" s="13">
        <v>0</v>
      </c>
      <c r="N117" s="14">
        <f t="shared" si="6"/>
        <v>5370</v>
      </c>
    </row>
    <row r="118" spans="1:14" ht="16.5" customHeight="1" x14ac:dyDescent="0.2">
      <c r="A118" s="10" t="s">
        <v>159</v>
      </c>
      <c r="B118" s="11" t="s">
        <v>213</v>
      </c>
      <c r="C118" s="12" t="s">
        <v>160</v>
      </c>
      <c r="D118" s="13">
        <v>0</v>
      </c>
      <c r="E118" s="13">
        <v>118</v>
      </c>
      <c r="F118" s="13">
        <v>0</v>
      </c>
      <c r="G118" s="13">
        <v>0</v>
      </c>
      <c r="H118" s="13">
        <v>0</v>
      </c>
      <c r="I118" s="13">
        <v>15867</v>
      </c>
      <c r="J118" s="13">
        <v>33901</v>
      </c>
      <c r="K118" s="13">
        <v>0</v>
      </c>
      <c r="L118" s="13">
        <v>0</v>
      </c>
      <c r="M118" s="13">
        <v>0</v>
      </c>
      <c r="N118" s="14">
        <f t="shared" si="6"/>
        <v>49886</v>
      </c>
    </row>
    <row r="119" spans="1:14" ht="16.5" customHeight="1" x14ac:dyDescent="0.2">
      <c r="A119" s="15" t="s">
        <v>161</v>
      </c>
      <c r="B119" s="16" t="s">
        <v>213</v>
      </c>
      <c r="C119" s="17" t="s">
        <v>162</v>
      </c>
      <c r="D119" s="18">
        <v>0</v>
      </c>
      <c r="E119" s="18">
        <v>0</v>
      </c>
      <c r="F119" s="18">
        <v>0</v>
      </c>
      <c r="G119" s="18">
        <v>0</v>
      </c>
      <c r="H119" s="18">
        <v>0</v>
      </c>
      <c r="I119" s="18">
        <v>0</v>
      </c>
      <c r="J119" s="18">
        <v>0</v>
      </c>
      <c r="K119" s="18">
        <v>0</v>
      </c>
      <c r="L119" s="18">
        <v>0</v>
      </c>
      <c r="M119" s="18">
        <v>0</v>
      </c>
      <c r="N119" s="19">
        <f t="shared" si="6"/>
        <v>0</v>
      </c>
    </row>
    <row r="120" spans="1:14" ht="16.5" customHeight="1" x14ac:dyDescent="0.2">
      <c r="A120" s="4" t="s">
        <v>163</v>
      </c>
      <c r="B120" s="5" t="s">
        <v>213</v>
      </c>
      <c r="C120" s="6" t="s">
        <v>164</v>
      </c>
      <c r="D120" s="7">
        <v>0</v>
      </c>
      <c r="E120" s="7">
        <v>0</v>
      </c>
      <c r="F120" s="7">
        <v>0</v>
      </c>
      <c r="G120" s="7">
        <v>0</v>
      </c>
      <c r="H120" s="7">
        <v>0</v>
      </c>
      <c r="I120" s="7">
        <v>0</v>
      </c>
      <c r="J120" s="7">
        <v>0</v>
      </c>
      <c r="K120" s="7">
        <v>0</v>
      </c>
      <c r="L120" s="7">
        <v>0</v>
      </c>
      <c r="M120" s="7">
        <v>0</v>
      </c>
      <c r="N120" s="8">
        <f t="shared" si="6"/>
        <v>0</v>
      </c>
    </row>
    <row r="121" spans="1:14" ht="16.5" customHeight="1" thickBot="1" x14ac:dyDescent="0.25">
      <c r="A121" s="20"/>
      <c r="B121" s="21"/>
      <c r="C121" s="22" t="s">
        <v>165</v>
      </c>
      <c r="D121" s="23">
        <f>SUM(D80:D120)</f>
        <v>0</v>
      </c>
      <c r="E121" s="23">
        <f t="shared" ref="E121" si="7">SUM(E80:E120)</f>
        <v>1993</v>
      </c>
      <c r="F121" s="23">
        <f t="shared" ref="F121:N121" si="8">SUM(F80:F120)</f>
        <v>0</v>
      </c>
      <c r="G121" s="23">
        <f t="shared" si="8"/>
        <v>0</v>
      </c>
      <c r="H121" s="23">
        <f t="shared" si="8"/>
        <v>0</v>
      </c>
      <c r="I121" s="23">
        <f t="shared" si="8"/>
        <v>7246911</v>
      </c>
      <c r="J121" s="23">
        <f t="shared" si="8"/>
        <v>2791188</v>
      </c>
      <c r="K121" s="23">
        <f t="shared" si="8"/>
        <v>27749</v>
      </c>
      <c r="L121" s="23">
        <f t="shared" si="8"/>
        <v>0</v>
      </c>
      <c r="M121" s="23">
        <f t="shared" si="8"/>
        <v>0</v>
      </c>
      <c r="N121" s="24">
        <f t="shared" si="8"/>
        <v>10067841</v>
      </c>
    </row>
    <row r="122" spans="1:14" ht="8.25" customHeight="1" thickTop="1" x14ac:dyDescent="0.2">
      <c r="A122" s="25"/>
      <c r="B122" s="26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8"/>
    </row>
    <row r="123" spans="1:14" ht="16.5" customHeight="1" x14ac:dyDescent="0.2">
      <c r="A123" s="4" t="s">
        <v>166</v>
      </c>
      <c r="B123" s="5" t="s">
        <v>213</v>
      </c>
      <c r="C123" s="6" t="s">
        <v>167</v>
      </c>
      <c r="D123" s="7">
        <v>0</v>
      </c>
      <c r="E123" s="7">
        <v>0</v>
      </c>
      <c r="F123" s="7">
        <v>0</v>
      </c>
      <c r="G123" s="7">
        <v>0</v>
      </c>
      <c r="H123" s="7">
        <v>0</v>
      </c>
      <c r="I123" s="7">
        <v>0</v>
      </c>
      <c r="J123" s="7">
        <v>0</v>
      </c>
      <c r="K123" s="7">
        <v>0</v>
      </c>
      <c r="L123" s="7">
        <v>0</v>
      </c>
      <c r="M123" s="7">
        <v>0</v>
      </c>
      <c r="N123" s="8">
        <f t="shared" ref="N123:N144" si="9">SUM(D123,E123,F123,G123,H123,I123,J123,K123,L123,M123)</f>
        <v>0</v>
      </c>
    </row>
    <row r="124" spans="1:14" ht="16.5" customHeight="1" x14ac:dyDescent="0.2">
      <c r="A124" s="10" t="s">
        <v>168</v>
      </c>
      <c r="B124" s="11" t="s">
        <v>213</v>
      </c>
      <c r="C124" s="12" t="s">
        <v>169</v>
      </c>
      <c r="D124" s="13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4">
        <f t="shared" si="9"/>
        <v>0</v>
      </c>
    </row>
    <row r="125" spans="1:14" ht="16.5" customHeight="1" x14ac:dyDescent="0.2">
      <c r="A125" s="10" t="s">
        <v>170</v>
      </c>
      <c r="B125" s="11" t="s">
        <v>213</v>
      </c>
      <c r="C125" s="12" t="s">
        <v>171</v>
      </c>
      <c r="D125" s="13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4">
        <f t="shared" si="9"/>
        <v>0</v>
      </c>
    </row>
    <row r="126" spans="1:14" ht="16.5" customHeight="1" x14ac:dyDescent="0.2">
      <c r="A126" s="10" t="s">
        <v>172</v>
      </c>
      <c r="B126" s="11" t="s">
        <v>213</v>
      </c>
      <c r="C126" s="12" t="s">
        <v>173</v>
      </c>
      <c r="D126" s="13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4">
        <f t="shared" si="9"/>
        <v>0</v>
      </c>
    </row>
    <row r="127" spans="1:14" ht="16.5" customHeight="1" x14ac:dyDescent="0.2">
      <c r="A127" s="15" t="s">
        <v>174</v>
      </c>
      <c r="B127" s="16" t="s">
        <v>213</v>
      </c>
      <c r="C127" s="17" t="s">
        <v>175</v>
      </c>
      <c r="D127" s="18">
        <v>0</v>
      </c>
      <c r="E127" s="18">
        <v>0</v>
      </c>
      <c r="F127" s="18">
        <v>0</v>
      </c>
      <c r="G127" s="18">
        <v>0</v>
      </c>
      <c r="H127" s="18">
        <v>0</v>
      </c>
      <c r="I127" s="18">
        <v>0</v>
      </c>
      <c r="J127" s="18">
        <v>0</v>
      </c>
      <c r="K127" s="18">
        <v>0</v>
      </c>
      <c r="L127" s="18">
        <v>0</v>
      </c>
      <c r="M127" s="18">
        <v>0</v>
      </c>
      <c r="N127" s="19">
        <f t="shared" si="9"/>
        <v>0</v>
      </c>
    </row>
    <row r="128" spans="1:14" ht="16.5" customHeight="1" x14ac:dyDescent="0.2">
      <c r="A128" s="4" t="s">
        <v>176</v>
      </c>
      <c r="B128" s="5" t="s">
        <v>213</v>
      </c>
      <c r="C128" s="6" t="s">
        <v>177</v>
      </c>
      <c r="D128" s="7">
        <v>0</v>
      </c>
      <c r="E128" s="7">
        <v>0</v>
      </c>
      <c r="F128" s="7">
        <v>0</v>
      </c>
      <c r="G128" s="7">
        <v>0</v>
      </c>
      <c r="H128" s="7">
        <v>0</v>
      </c>
      <c r="I128" s="7">
        <v>0</v>
      </c>
      <c r="J128" s="7">
        <v>0</v>
      </c>
      <c r="K128" s="7">
        <v>0</v>
      </c>
      <c r="L128" s="7">
        <v>0</v>
      </c>
      <c r="M128" s="7">
        <v>0</v>
      </c>
      <c r="N128" s="8">
        <f t="shared" si="9"/>
        <v>0</v>
      </c>
    </row>
    <row r="129" spans="1:14" ht="16.5" customHeight="1" x14ac:dyDescent="0.2">
      <c r="A129" s="10" t="s">
        <v>178</v>
      </c>
      <c r="B129" s="11" t="s">
        <v>213</v>
      </c>
      <c r="C129" s="12" t="s">
        <v>179</v>
      </c>
      <c r="D129" s="13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4">
        <f t="shared" si="9"/>
        <v>0</v>
      </c>
    </row>
    <row r="130" spans="1:14" ht="16.5" customHeight="1" x14ac:dyDescent="0.2">
      <c r="A130" s="10" t="s">
        <v>180</v>
      </c>
      <c r="B130" s="11" t="s">
        <v>213</v>
      </c>
      <c r="C130" s="12" t="s">
        <v>181</v>
      </c>
      <c r="D130" s="13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4">
        <f t="shared" si="9"/>
        <v>0</v>
      </c>
    </row>
    <row r="131" spans="1:14" ht="16.5" customHeight="1" x14ac:dyDescent="0.2">
      <c r="A131" s="10" t="s">
        <v>182</v>
      </c>
      <c r="B131" s="11" t="s">
        <v>213</v>
      </c>
      <c r="C131" s="12" t="s">
        <v>183</v>
      </c>
      <c r="D131" s="13">
        <v>0</v>
      </c>
      <c r="E131" s="13">
        <v>0</v>
      </c>
      <c r="F131" s="13">
        <v>0</v>
      </c>
      <c r="G131" s="13">
        <v>0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4">
        <f t="shared" si="9"/>
        <v>0</v>
      </c>
    </row>
    <row r="132" spans="1:14" ht="16.5" customHeight="1" x14ac:dyDescent="0.2">
      <c r="A132" s="15" t="s">
        <v>184</v>
      </c>
      <c r="B132" s="16" t="s">
        <v>213</v>
      </c>
      <c r="C132" s="17" t="s">
        <v>185</v>
      </c>
      <c r="D132" s="18">
        <v>0</v>
      </c>
      <c r="E132" s="18">
        <v>0</v>
      </c>
      <c r="F132" s="18">
        <v>0</v>
      </c>
      <c r="G132" s="18">
        <v>0</v>
      </c>
      <c r="H132" s="18">
        <v>0</v>
      </c>
      <c r="I132" s="18">
        <v>0</v>
      </c>
      <c r="J132" s="18">
        <v>0</v>
      </c>
      <c r="K132" s="18">
        <v>0</v>
      </c>
      <c r="L132" s="18">
        <v>0</v>
      </c>
      <c r="M132" s="18">
        <v>0</v>
      </c>
      <c r="N132" s="19">
        <f t="shared" si="9"/>
        <v>0</v>
      </c>
    </row>
    <row r="133" spans="1:14" ht="16.5" customHeight="1" x14ac:dyDescent="0.2">
      <c r="A133" s="4" t="s">
        <v>186</v>
      </c>
      <c r="B133" s="5" t="s">
        <v>213</v>
      </c>
      <c r="C133" s="6" t="s">
        <v>187</v>
      </c>
      <c r="D133" s="7">
        <v>0</v>
      </c>
      <c r="E133" s="7">
        <v>0</v>
      </c>
      <c r="F133" s="7">
        <v>0</v>
      </c>
      <c r="G133" s="7">
        <v>0</v>
      </c>
      <c r="H133" s="7">
        <v>0</v>
      </c>
      <c r="I133" s="7">
        <v>0</v>
      </c>
      <c r="J133" s="7">
        <v>0</v>
      </c>
      <c r="K133" s="7">
        <v>0</v>
      </c>
      <c r="L133" s="7">
        <v>0</v>
      </c>
      <c r="M133" s="7">
        <v>0</v>
      </c>
      <c r="N133" s="8">
        <f t="shared" si="9"/>
        <v>0</v>
      </c>
    </row>
    <row r="134" spans="1:14" ht="16.5" customHeight="1" x14ac:dyDescent="0.2">
      <c r="A134" s="10" t="s">
        <v>188</v>
      </c>
      <c r="B134" s="11" t="s">
        <v>213</v>
      </c>
      <c r="C134" s="12" t="s">
        <v>189</v>
      </c>
      <c r="D134" s="13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4">
        <f t="shared" si="9"/>
        <v>0</v>
      </c>
    </row>
    <row r="135" spans="1:14" ht="16.5" customHeight="1" x14ac:dyDescent="0.2">
      <c r="A135" s="10" t="s">
        <v>190</v>
      </c>
      <c r="B135" s="11" t="s">
        <v>213</v>
      </c>
      <c r="C135" s="12" t="s">
        <v>191</v>
      </c>
      <c r="D135" s="13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4">
        <f t="shared" si="9"/>
        <v>0</v>
      </c>
    </row>
    <row r="136" spans="1:14" ht="16.5" customHeight="1" x14ac:dyDescent="0.2">
      <c r="A136" s="10" t="s">
        <v>192</v>
      </c>
      <c r="B136" s="11" t="s">
        <v>213</v>
      </c>
      <c r="C136" s="12" t="s">
        <v>193</v>
      </c>
      <c r="D136" s="13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4">
        <f t="shared" si="9"/>
        <v>0</v>
      </c>
    </row>
    <row r="137" spans="1:14" ht="16.5" customHeight="1" x14ac:dyDescent="0.2">
      <c r="A137" s="15" t="s">
        <v>194</v>
      </c>
      <c r="B137" s="16" t="s">
        <v>213</v>
      </c>
      <c r="C137" s="17" t="s">
        <v>195</v>
      </c>
      <c r="D137" s="18">
        <v>0</v>
      </c>
      <c r="E137" s="18">
        <v>0</v>
      </c>
      <c r="F137" s="18">
        <v>0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8">
        <v>0</v>
      </c>
      <c r="M137" s="18">
        <v>-338</v>
      </c>
      <c r="N137" s="19">
        <f t="shared" si="9"/>
        <v>-338</v>
      </c>
    </row>
    <row r="138" spans="1:14" ht="16.5" customHeight="1" x14ac:dyDescent="0.2">
      <c r="A138" s="4" t="s">
        <v>196</v>
      </c>
      <c r="B138" s="5" t="s">
        <v>213</v>
      </c>
      <c r="C138" s="6" t="s">
        <v>197</v>
      </c>
      <c r="D138" s="7">
        <v>0</v>
      </c>
      <c r="E138" s="7">
        <v>0</v>
      </c>
      <c r="F138" s="7">
        <v>0</v>
      </c>
      <c r="G138" s="7">
        <v>0</v>
      </c>
      <c r="H138" s="7">
        <v>0</v>
      </c>
      <c r="I138" s="7">
        <v>0</v>
      </c>
      <c r="J138" s="7">
        <v>0</v>
      </c>
      <c r="K138" s="7">
        <v>0</v>
      </c>
      <c r="L138" s="7">
        <v>0</v>
      </c>
      <c r="M138" s="7">
        <v>0</v>
      </c>
      <c r="N138" s="8">
        <f t="shared" si="9"/>
        <v>0</v>
      </c>
    </row>
    <row r="139" spans="1:14" ht="16.5" customHeight="1" x14ac:dyDescent="0.2">
      <c r="A139" s="10" t="s">
        <v>198</v>
      </c>
      <c r="B139" s="11" t="s">
        <v>213</v>
      </c>
      <c r="C139" s="12" t="s">
        <v>199</v>
      </c>
      <c r="D139" s="13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4">
        <f t="shared" si="9"/>
        <v>0</v>
      </c>
    </row>
    <row r="140" spans="1:14" ht="16.5" customHeight="1" x14ac:dyDescent="0.2">
      <c r="A140" s="10" t="s">
        <v>200</v>
      </c>
      <c r="B140" s="11" t="s">
        <v>213</v>
      </c>
      <c r="C140" s="12" t="s">
        <v>201</v>
      </c>
      <c r="D140" s="13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4">
        <f t="shared" si="9"/>
        <v>0</v>
      </c>
    </row>
    <row r="141" spans="1:14" ht="16.5" customHeight="1" x14ac:dyDescent="0.2">
      <c r="A141" s="10" t="s">
        <v>202</v>
      </c>
      <c r="B141" s="11" t="s">
        <v>213</v>
      </c>
      <c r="C141" s="12" t="s">
        <v>203</v>
      </c>
      <c r="D141" s="13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4">
        <f t="shared" si="9"/>
        <v>0</v>
      </c>
    </row>
    <row r="142" spans="1:14" ht="16.5" customHeight="1" x14ac:dyDescent="0.2">
      <c r="A142" s="15" t="s">
        <v>204</v>
      </c>
      <c r="B142" s="16" t="s">
        <v>213</v>
      </c>
      <c r="C142" s="17" t="s">
        <v>205</v>
      </c>
      <c r="D142" s="18">
        <v>0</v>
      </c>
      <c r="E142" s="18">
        <v>0</v>
      </c>
      <c r="F142" s="18">
        <v>0</v>
      </c>
      <c r="G142" s="18">
        <v>0</v>
      </c>
      <c r="H142" s="18">
        <v>0</v>
      </c>
      <c r="I142" s="18">
        <v>0</v>
      </c>
      <c r="J142" s="18">
        <v>0</v>
      </c>
      <c r="K142" s="18">
        <v>0</v>
      </c>
      <c r="L142" s="18">
        <v>0</v>
      </c>
      <c r="M142" s="18">
        <v>0</v>
      </c>
      <c r="N142" s="19">
        <f t="shared" si="9"/>
        <v>0</v>
      </c>
    </row>
    <row r="143" spans="1:14" ht="16.5" customHeight="1" x14ac:dyDescent="0.2">
      <c r="A143" s="4" t="s">
        <v>206</v>
      </c>
      <c r="B143" s="5" t="s">
        <v>213</v>
      </c>
      <c r="C143" s="6" t="s">
        <v>207</v>
      </c>
      <c r="D143" s="7">
        <v>0</v>
      </c>
      <c r="E143" s="7">
        <v>0</v>
      </c>
      <c r="F143" s="7">
        <v>0</v>
      </c>
      <c r="G143" s="7">
        <v>0</v>
      </c>
      <c r="H143" s="7">
        <v>0</v>
      </c>
      <c r="I143" s="7">
        <v>0</v>
      </c>
      <c r="J143" s="7">
        <v>0</v>
      </c>
      <c r="K143" s="7">
        <v>0</v>
      </c>
      <c r="L143" s="7">
        <v>0</v>
      </c>
      <c r="M143" s="7">
        <v>0</v>
      </c>
      <c r="N143" s="8">
        <f t="shared" si="9"/>
        <v>0</v>
      </c>
    </row>
    <row r="144" spans="1:14" ht="16.5" customHeight="1" x14ac:dyDescent="0.2">
      <c r="A144" s="10" t="s">
        <v>208</v>
      </c>
      <c r="B144" s="11" t="s">
        <v>213</v>
      </c>
      <c r="C144" s="12" t="s">
        <v>209</v>
      </c>
      <c r="D144" s="13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4">
        <f t="shared" si="9"/>
        <v>0</v>
      </c>
    </row>
    <row r="145" spans="1:14" ht="16.5" customHeight="1" thickBot="1" x14ac:dyDescent="0.25">
      <c r="A145" s="20"/>
      <c r="B145" s="21"/>
      <c r="C145" s="22" t="s">
        <v>210</v>
      </c>
      <c r="D145" s="23">
        <f>SUM(D123:D144)</f>
        <v>0</v>
      </c>
      <c r="E145" s="23">
        <f t="shared" ref="E145" si="10">SUM(E123:E144)</f>
        <v>0</v>
      </c>
      <c r="F145" s="23">
        <f t="shared" ref="F145:N145" si="11">SUM(F123:F144)</f>
        <v>0</v>
      </c>
      <c r="G145" s="23">
        <f t="shared" si="11"/>
        <v>0</v>
      </c>
      <c r="H145" s="23">
        <f t="shared" si="11"/>
        <v>0</v>
      </c>
      <c r="I145" s="23">
        <f t="shared" si="11"/>
        <v>0</v>
      </c>
      <c r="J145" s="23">
        <f t="shared" si="11"/>
        <v>0</v>
      </c>
      <c r="K145" s="23">
        <f t="shared" si="11"/>
        <v>0</v>
      </c>
      <c r="L145" s="23">
        <f t="shared" si="11"/>
        <v>0</v>
      </c>
      <c r="M145" s="23">
        <f t="shared" si="11"/>
        <v>-338</v>
      </c>
      <c r="N145" s="24">
        <f t="shared" si="11"/>
        <v>-338</v>
      </c>
    </row>
    <row r="146" spans="1:14" ht="8.25" customHeight="1" thickTop="1" x14ac:dyDescent="0.2">
      <c r="A146" s="25"/>
      <c r="B146" s="26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8"/>
    </row>
    <row r="147" spans="1:14" ht="16.5" customHeight="1" thickBot="1" x14ac:dyDescent="0.25">
      <c r="A147" s="20"/>
      <c r="B147" s="21"/>
      <c r="C147" s="22" t="s">
        <v>211</v>
      </c>
      <c r="D147" s="23">
        <f>SUM(D73,D78,D121,D145)</f>
        <v>532555</v>
      </c>
      <c r="E147" s="23">
        <f t="shared" ref="E147:N147" si="12">SUM(E73,E78,E121,E145)</f>
        <v>389594</v>
      </c>
      <c r="F147" s="23">
        <f t="shared" si="12"/>
        <v>250631</v>
      </c>
      <c r="G147" s="23">
        <f t="shared" si="12"/>
        <v>951</v>
      </c>
      <c r="H147" s="23">
        <f t="shared" si="12"/>
        <v>878</v>
      </c>
      <c r="I147" s="23">
        <f t="shared" si="12"/>
        <v>113591382</v>
      </c>
      <c r="J147" s="23">
        <f t="shared" si="12"/>
        <v>279424732</v>
      </c>
      <c r="K147" s="23">
        <f t="shared" si="12"/>
        <v>2414990</v>
      </c>
      <c r="L147" s="23">
        <f t="shared" si="12"/>
        <v>44326557</v>
      </c>
      <c r="M147" s="23">
        <f t="shared" si="12"/>
        <v>2342922</v>
      </c>
      <c r="N147" s="24">
        <f t="shared" si="12"/>
        <v>443275192</v>
      </c>
    </row>
    <row r="148" spans="1:14" s="29" customFormat="1" ht="16.5" customHeight="1" thickTop="1" x14ac:dyDescent="0.2">
      <c r="A148" s="29" t="s">
        <v>212</v>
      </c>
      <c r="B148" s="30"/>
    </row>
    <row r="149" spans="1:14" x14ac:dyDescent="0.2">
      <c r="B149" s="30"/>
    </row>
    <row r="150" spans="1:14" x14ac:dyDescent="0.2">
      <c r="B150" s="30"/>
    </row>
    <row r="151" spans="1:14" x14ac:dyDescent="0.2">
      <c r="B151" s="30"/>
    </row>
    <row r="152" spans="1:14" x14ac:dyDescent="0.2">
      <c r="B152" s="30"/>
    </row>
    <row r="153" spans="1:14" x14ac:dyDescent="0.2">
      <c r="B153" s="30"/>
    </row>
    <row r="154" spans="1:14" x14ac:dyDescent="0.2">
      <c r="B154" s="30"/>
      <c r="C154" s="31"/>
    </row>
    <row r="155" spans="1:14" x14ac:dyDescent="0.2">
      <c r="B155" s="30"/>
    </row>
    <row r="156" spans="1:14" x14ac:dyDescent="0.2">
      <c r="B156" s="30"/>
    </row>
    <row r="157" spans="1:14" x14ac:dyDescent="0.2">
      <c r="B157" s="30"/>
    </row>
    <row r="158" spans="1:14" x14ac:dyDescent="0.2">
      <c r="B158" s="30"/>
    </row>
    <row r="159" spans="1:14" x14ac:dyDescent="0.2">
      <c r="B159" s="30"/>
    </row>
    <row r="160" spans="1:14" x14ac:dyDescent="0.2">
      <c r="B160" s="30"/>
    </row>
  </sheetData>
  <mergeCells count="2">
    <mergeCell ref="A1:C2"/>
    <mergeCell ref="N1:N2"/>
  </mergeCells>
  <printOptions horizontalCentered="1"/>
  <pageMargins left="0.35" right="0.35" top="0.75" bottom="0.75" header="0.43" footer="0.5"/>
  <pageSetup paperSize="5" scale="70" fitToWidth="14" fitToHeight="2" orientation="portrait" r:id="rId1"/>
  <headerFooter alignWithMargins="0"/>
  <rowBreaks count="1" manualBreakCount="1">
    <brk id="74" max="4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Bourgeois</dc:creator>
  <cp:lastModifiedBy>Denise Bourgeois</cp:lastModifiedBy>
  <cp:lastPrinted>2019-07-24T17:42:20Z</cp:lastPrinted>
  <dcterms:created xsi:type="dcterms:W3CDTF">2019-07-23T19:41:27Z</dcterms:created>
  <dcterms:modified xsi:type="dcterms:W3CDTF">2019-07-24T17:42:26Z</dcterms:modified>
</cp:coreProperties>
</file>