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For Web\By Group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Sheet1!$A$123:$D$144</definedName>
    <definedName name="_xlnm.Print_Area" localSheetId="0">Sheet1!$A$1:$AZ$148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44" i="1" l="1"/>
  <c r="AV144" i="1"/>
  <c r="AT144" i="1"/>
  <c r="AP144" i="1"/>
  <c r="AN144" i="1"/>
  <c r="AL144" i="1"/>
  <c r="AJ144" i="1"/>
  <c r="AH144" i="1"/>
  <c r="AF144" i="1"/>
  <c r="AD144" i="1"/>
  <c r="AB144" i="1"/>
  <c r="Z144" i="1"/>
  <c r="V144" i="1"/>
  <c r="T144" i="1"/>
  <c r="P144" i="1"/>
  <c r="N144" i="1"/>
  <c r="L144" i="1"/>
  <c r="J144" i="1"/>
  <c r="H144" i="1"/>
  <c r="AX143" i="1"/>
  <c r="AV143" i="1"/>
  <c r="AT143" i="1"/>
  <c r="AP143" i="1"/>
  <c r="AN143" i="1"/>
  <c r="AL143" i="1"/>
  <c r="AJ143" i="1"/>
  <c r="AH143" i="1"/>
  <c r="AF143" i="1"/>
  <c r="AD143" i="1"/>
  <c r="AB143" i="1"/>
  <c r="Z143" i="1"/>
  <c r="V143" i="1"/>
  <c r="T143" i="1"/>
  <c r="P143" i="1"/>
  <c r="N143" i="1"/>
  <c r="L143" i="1"/>
  <c r="J143" i="1"/>
  <c r="H143" i="1"/>
  <c r="F143" i="1"/>
  <c r="P142" i="1"/>
  <c r="L142" i="1"/>
  <c r="H142" i="1"/>
  <c r="AV141" i="1"/>
  <c r="AT141" i="1"/>
  <c r="AN141" i="1"/>
  <c r="AJ141" i="1"/>
  <c r="AF141" i="1"/>
  <c r="AD141" i="1"/>
  <c r="AB141" i="1"/>
  <c r="T141" i="1"/>
  <c r="P141" i="1"/>
  <c r="N141" i="1"/>
  <c r="L141" i="1"/>
  <c r="H141" i="1"/>
  <c r="AX140" i="1"/>
  <c r="AV140" i="1"/>
  <c r="AT140" i="1"/>
  <c r="AN140" i="1"/>
  <c r="AJ140" i="1"/>
  <c r="AH140" i="1"/>
  <c r="AF140" i="1"/>
  <c r="AD140" i="1"/>
  <c r="AB140" i="1"/>
  <c r="T140" i="1"/>
  <c r="P140" i="1"/>
  <c r="N140" i="1"/>
  <c r="L140" i="1"/>
  <c r="H140" i="1"/>
  <c r="AX139" i="1"/>
  <c r="AV139" i="1"/>
  <c r="AT139" i="1"/>
  <c r="AN139" i="1"/>
  <c r="AL139" i="1"/>
  <c r="AJ139" i="1"/>
  <c r="AH139" i="1"/>
  <c r="AF139" i="1"/>
  <c r="AD139" i="1"/>
  <c r="AB139" i="1"/>
  <c r="V139" i="1"/>
  <c r="T139" i="1"/>
  <c r="P139" i="1"/>
  <c r="N139" i="1"/>
  <c r="L139" i="1"/>
  <c r="H139" i="1"/>
  <c r="F139" i="1"/>
  <c r="AV138" i="1"/>
  <c r="AN138" i="1"/>
  <c r="AF138" i="1"/>
  <c r="AB138" i="1"/>
  <c r="P138" i="1"/>
  <c r="L138" i="1"/>
  <c r="H138" i="1"/>
  <c r="AJ138" i="1"/>
  <c r="AV137" i="1"/>
  <c r="AT137" i="1"/>
  <c r="AP137" i="1"/>
  <c r="AN137" i="1"/>
  <c r="AL137" i="1"/>
  <c r="AJ137" i="1"/>
  <c r="AH137" i="1"/>
  <c r="AF137" i="1"/>
  <c r="AD137" i="1"/>
  <c r="AB137" i="1"/>
  <c r="AQ137" i="1"/>
  <c r="AR137" i="1" s="1"/>
  <c r="V137" i="1"/>
  <c r="T137" i="1"/>
  <c r="P137" i="1"/>
  <c r="N137" i="1"/>
  <c r="L137" i="1"/>
  <c r="J137" i="1"/>
  <c r="H137" i="1"/>
  <c r="F137" i="1"/>
  <c r="AX136" i="1"/>
  <c r="AV136" i="1"/>
  <c r="AT136" i="1"/>
  <c r="AP136" i="1"/>
  <c r="AN136" i="1"/>
  <c r="AL136" i="1"/>
  <c r="AJ136" i="1"/>
  <c r="AH136" i="1"/>
  <c r="AF136" i="1"/>
  <c r="AD136" i="1"/>
  <c r="AB136" i="1"/>
  <c r="AQ136" i="1"/>
  <c r="AR136" i="1" s="1"/>
  <c r="V136" i="1"/>
  <c r="T136" i="1"/>
  <c r="P136" i="1"/>
  <c r="N136" i="1"/>
  <c r="L136" i="1"/>
  <c r="J136" i="1"/>
  <c r="H136" i="1"/>
  <c r="F136" i="1"/>
  <c r="AX135" i="1"/>
  <c r="AV135" i="1"/>
  <c r="AT135" i="1"/>
  <c r="AP135" i="1"/>
  <c r="AN135" i="1"/>
  <c r="AL135" i="1"/>
  <c r="AJ135" i="1"/>
  <c r="AH135" i="1"/>
  <c r="AF135" i="1"/>
  <c r="AD135" i="1"/>
  <c r="AB135" i="1"/>
  <c r="AQ135" i="1"/>
  <c r="AR135" i="1" s="1"/>
  <c r="V135" i="1"/>
  <c r="T135" i="1"/>
  <c r="P135" i="1"/>
  <c r="N135" i="1"/>
  <c r="L135" i="1"/>
  <c r="J135" i="1"/>
  <c r="H135" i="1"/>
  <c r="F135" i="1"/>
  <c r="AX134" i="1"/>
  <c r="AV134" i="1"/>
  <c r="AT134" i="1"/>
  <c r="AP134" i="1"/>
  <c r="AN134" i="1"/>
  <c r="AL134" i="1"/>
  <c r="AJ134" i="1"/>
  <c r="AH134" i="1"/>
  <c r="AF134" i="1"/>
  <c r="AD134" i="1"/>
  <c r="AB134" i="1"/>
  <c r="AQ134" i="1"/>
  <c r="AR134" i="1" s="1"/>
  <c r="V134" i="1"/>
  <c r="T134" i="1"/>
  <c r="P134" i="1"/>
  <c r="N134" i="1"/>
  <c r="L134" i="1"/>
  <c r="J134" i="1"/>
  <c r="H134" i="1"/>
  <c r="F134" i="1"/>
  <c r="AX133" i="1"/>
  <c r="AV133" i="1"/>
  <c r="AT133" i="1"/>
  <c r="AP133" i="1"/>
  <c r="AN133" i="1"/>
  <c r="AL133" i="1"/>
  <c r="AJ133" i="1"/>
  <c r="AH133" i="1"/>
  <c r="AF133" i="1"/>
  <c r="AD133" i="1"/>
  <c r="AB133" i="1"/>
  <c r="AQ133" i="1"/>
  <c r="AR133" i="1" s="1"/>
  <c r="V133" i="1"/>
  <c r="T133" i="1"/>
  <c r="P133" i="1"/>
  <c r="N133" i="1"/>
  <c r="L133" i="1"/>
  <c r="J133" i="1"/>
  <c r="H133" i="1"/>
  <c r="F133" i="1"/>
  <c r="AX132" i="1"/>
  <c r="AV132" i="1"/>
  <c r="AT132" i="1"/>
  <c r="AP132" i="1"/>
  <c r="AN132" i="1"/>
  <c r="AL132" i="1"/>
  <c r="AJ132" i="1"/>
  <c r="AH132" i="1"/>
  <c r="AF132" i="1"/>
  <c r="AD132" i="1"/>
  <c r="AB132" i="1"/>
  <c r="AQ132" i="1"/>
  <c r="AR132" i="1" s="1"/>
  <c r="V132" i="1"/>
  <c r="T132" i="1"/>
  <c r="P132" i="1"/>
  <c r="N132" i="1"/>
  <c r="L132" i="1"/>
  <c r="J132" i="1"/>
  <c r="H132" i="1"/>
  <c r="F132" i="1"/>
  <c r="AX131" i="1"/>
  <c r="AV131" i="1"/>
  <c r="AT131" i="1"/>
  <c r="AP131" i="1"/>
  <c r="AN131" i="1"/>
  <c r="AL131" i="1"/>
  <c r="AJ131" i="1"/>
  <c r="AH131" i="1"/>
  <c r="AF131" i="1"/>
  <c r="AD131" i="1"/>
  <c r="AB131" i="1"/>
  <c r="AQ131" i="1"/>
  <c r="AR131" i="1" s="1"/>
  <c r="V131" i="1"/>
  <c r="T131" i="1"/>
  <c r="P131" i="1"/>
  <c r="N131" i="1"/>
  <c r="L131" i="1"/>
  <c r="J131" i="1"/>
  <c r="H131" i="1"/>
  <c r="F131" i="1"/>
  <c r="AX130" i="1"/>
  <c r="AV130" i="1"/>
  <c r="AT130" i="1"/>
  <c r="AP130" i="1"/>
  <c r="AN130" i="1"/>
  <c r="AL130" i="1"/>
  <c r="AJ130" i="1"/>
  <c r="AH130" i="1"/>
  <c r="AF130" i="1"/>
  <c r="AD130" i="1"/>
  <c r="AB130" i="1"/>
  <c r="AQ130" i="1"/>
  <c r="AR130" i="1" s="1"/>
  <c r="V130" i="1"/>
  <c r="T130" i="1"/>
  <c r="P130" i="1"/>
  <c r="N130" i="1"/>
  <c r="L130" i="1"/>
  <c r="J130" i="1"/>
  <c r="H130" i="1"/>
  <c r="F130" i="1"/>
  <c r="AX129" i="1"/>
  <c r="AV129" i="1"/>
  <c r="AT129" i="1"/>
  <c r="AP129" i="1"/>
  <c r="AN129" i="1"/>
  <c r="AL129" i="1"/>
  <c r="AJ129" i="1"/>
  <c r="AH129" i="1"/>
  <c r="AF129" i="1"/>
  <c r="AD129" i="1"/>
  <c r="AB129" i="1"/>
  <c r="AQ129" i="1"/>
  <c r="AR129" i="1" s="1"/>
  <c r="V129" i="1"/>
  <c r="T129" i="1"/>
  <c r="P129" i="1"/>
  <c r="N129" i="1"/>
  <c r="L129" i="1"/>
  <c r="J129" i="1"/>
  <c r="H129" i="1"/>
  <c r="F129" i="1"/>
  <c r="AX128" i="1"/>
  <c r="AV128" i="1"/>
  <c r="AT128" i="1"/>
  <c r="AP128" i="1"/>
  <c r="AN128" i="1"/>
  <c r="AL128" i="1"/>
  <c r="AJ128" i="1"/>
  <c r="AH128" i="1"/>
  <c r="AF128" i="1"/>
  <c r="AD128" i="1"/>
  <c r="AB128" i="1"/>
  <c r="AQ128" i="1"/>
  <c r="AR128" i="1" s="1"/>
  <c r="V128" i="1"/>
  <c r="T128" i="1"/>
  <c r="P128" i="1"/>
  <c r="N128" i="1"/>
  <c r="L128" i="1"/>
  <c r="J128" i="1"/>
  <c r="H128" i="1"/>
  <c r="F128" i="1"/>
  <c r="AX127" i="1"/>
  <c r="AV127" i="1"/>
  <c r="AT127" i="1"/>
  <c r="AP127" i="1"/>
  <c r="AN127" i="1"/>
  <c r="AL127" i="1"/>
  <c r="AJ127" i="1"/>
  <c r="AH127" i="1"/>
  <c r="AF127" i="1"/>
  <c r="AD127" i="1"/>
  <c r="AB127" i="1"/>
  <c r="AQ127" i="1"/>
  <c r="AR127" i="1" s="1"/>
  <c r="V127" i="1"/>
  <c r="T127" i="1"/>
  <c r="P127" i="1"/>
  <c r="N127" i="1"/>
  <c r="L127" i="1"/>
  <c r="J127" i="1"/>
  <c r="H127" i="1"/>
  <c r="F127" i="1"/>
  <c r="AX126" i="1"/>
  <c r="AV126" i="1"/>
  <c r="AT126" i="1"/>
  <c r="AP126" i="1"/>
  <c r="AN126" i="1"/>
  <c r="AL126" i="1"/>
  <c r="AJ126" i="1"/>
  <c r="AH126" i="1"/>
  <c r="AF126" i="1"/>
  <c r="AD126" i="1"/>
  <c r="AB126" i="1"/>
  <c r="V126" i="1"/>
  <c r="T126" i="1"/>
  <c r="P126" i="1"/>
  <c r="N126" i="1"/>
  <c r="L126" i="1"/>
  <c r="J126" i="1"/>
  <c r="H126" i="1"/>
  <c r="F126" i="1"/>
  <c r="AX125" i="1"/>
  <c r="AV125" i="1"/>
  <c r="AT125" i="1"/>
  <c r="AP125" i="1"/>
  <c r="AN125" i="1"/>
  <c r="AL125" i="1"/>
  <c r="AJ125" i="1"/>
  <c r="AH125" i="1"/>
  <c r="AF125" i="1"/>
  <c r="AD125" i="1"/>
  <c r="AB125" i="1"/>
  <c r="V125" i="1"/>
  <c r="T125" i="1"/>
  <c r="P125" i="1"/>
  <c r="N125" i="1"/>
  <c r="L125" i="1"/>
  <c r="J125" i="1"/>
  <c r="H125" i="1"/>
  <c r="F125" i="1"/>
  <c r="AX124" i="1"/>
  <c r="AV124" i="1"/>
  <c r="AT124" i="1"/>
  <c r="AP124" i="1"/>
  <c r="AN124" i="1"/>
  <c r="AL124" i="1"/>
  <c r="AJ124" i="1"/>
  <c r="AH124" i="1"/>
  <c r="AF124" i="1"/>
  <c r="AD124" i="1"/>
  <c r="AB124" i="1"/>
  <c r="V124" i="1"/>
  <c r="T124" i="1"/>
  <c r="P124" i="1"/>
  <c r="N124" i="1"/>
  <c r="L124" i="1"/>
  <c r="J124" i="1"/>
  <c r="H124" i="1"/>
  <c r="F124" i="1"/>
  <c r="AU145" i="1"/>
  <c r="AN123" i="1"/>
  <c r="AI145" i="1"/>
  <c r="AE145" i="1"/>
  <c r="AA145" i="1"/>
  <c r="S145" i="1"/>
  <c r="O145" i="1"/>
  <c r="K145" i="1"/>
  <c r="H123" i="1"/>
  <c r="Q123" i="1"/>
  <c r="AX120" i="1"/>
  <c r="AT120" i="1"/>
  <c r="AP120" i="1"/>
  <c r="AL120" i="1"/>
  <c r="AH120" i="1"/>
  <c r="AD120" i="1"/>
  <c r="AQ120" i="1"/>
  <c r="AR120" i="1" s="1"/>
  <c r="Z120" i="1"/>
  <c r="V120" i="1"/>
  <c r="N120" i="1"/>
  <c r="J120" i="1"/>
  <c r="F120" i="1"/>
  <c r="Q120" i="1"/>
  <c r="W120" i="1" s="1"/>
  <c r="AV120" i="1"/>
  <c r="AX119" i="1"/>
  <c r="AT119" i="1"/>
  <c r="AP119" i="1"/>
  <c r="AL119" i="1"/>
  <c r="AH119" i="1"/>
  <c r="AD119" i="1"/>
  <c r="AQ119" i="1"/>
  <c r="AR119" i="1" s="1"/>
  <c r="Z119" i="1"/>
  <c r="V119" i="1"/>
  <c r="N119" i="1"/>
  <c r="J119" i="1"/>
  <c r="F119" i="1"/>
  <c r="Q119" i="1"/>
  <c r="W119" i="1" s="1"/>
  <c r="AV119" i="1"/>
  <c r="AX118" i="1"/>
  <c r="AT118" i="1"/>
  <c r="AP118" i="1"/>
  <c r="AL118" i="1"/>
  <c r="AH118" i="1"/>
  <c r="AD118" i="1"/>
  <c r="AQ118" i="1"/>
  <c r="AR118" i="1" s="1"/>
  <c r="Z118" i="1"/>
  <c r="V118" i="1"/>
  <c r="N118" i="1"/>
  <c r="J118" i="1"/>
  <c r="F118" i="1"/>
  <c r="Q118" i="1"/>
  <c r="W118" i="1" s="1"/>
  <c r="AV118" i="1"/>
  <c r="AX117" i="1"/>
  <c r="AT117" i="1"/>
  <c r="AP117" i="1"/>
  <c r="AL117" i="1"/>
  <c r="AH117" i="1"/>
  <c r="AD117" i="1"/>
  <c r="AQ117" i="1"/>
  <c r="AR117" i="1" s="1"/>
  <c r="Z117" i="1"/>
  <c r="V117" i="1"/>
  <c r="N117" i="1"/>
  <c r="J117" i="1"/>
  <c r="F117" i="1"/>
  <c r="Q117" i="1"/>
  <c r="W117" i="1" s="1"/>
  <c r="AV117" i="1"/>
  <c r="AX116" i="1"/>
  <c r="AT116" i="1"/>
  <c r="AP116" i="1"/>
  <c r="AL116" i="1"/>
  <c r="AH116" i="1"/>
  <c r="AD116" i="1"/>
  <c r="AQ116" i="1"/>
  <c r="AR116" i="1" s="1"/>
  <c r="Z116" i="1"/>
  <c r="V116" i="1"/>
  <c r="N116" i="1"/>
  <c r="J116" i="1"/>
  <c r="F116" i="1"/>
  <c r="Q116" i="1"/>
  <c r="W116" i="1" s="1"/>
  <c r="AV116" i="1"/>
  <c r="AX115" i="1"/>
  <c r="AT115" i="1"/>
  <c r="AP115" i="1"/>
  <c r="AL115" i="1"/>
  <c r="AH115" i="1"/>
  <c r="AD115" i="1"/>
  <c r="AQ115" i="1"/>
  <c r="AR115" i="1" s="1"/>
  <c r="Z115" i="1"/>
  <c r="V115" i="1"/>
  <c r="N115" i="1"/>
  <c r="J115" i="1"/>
  <c r="F115" i="1"/>
  <c r="Q115" i="1"/>
  <c r="W115" i="1" s="1"/>
  <c r="AV115" i="1"/>
  <c r="AX114" i="1"/>
  <c r="AT114" i="1"/>
  <c r="AP114" i="1"/>
  <c r="AL114" i="1"/>
  <c r="AH114" i="1"/>
  <c r="AD114" i="1"/>
  <c r="AQ114" i="1"/>
  <c r="AR114" i="1" s="1"/>
  <c r="Z114" i="1"/>
  <c r="V114" i="1"/>
  <c r="N114" i="1"/>
  <c r="J114" i="1"/>
  <c r="F114" i="1"/>
  <c r="Q114" i="1"/>
  <c r="W114" i="1" s="1"/>
  <c r="AV114" i="1"/>
  <c r="AX113" i="1"/>
  <c r="AT113" i="1"/>
  <c r="AP113" i="1"/>
  <c r="AL113" i="1"/>
  <c r="AH113" i="1"/>
  <c r="AD113" i="1"/>
  <c r="AQ113" i="1"/>
  <c r="AR113" i="1" s="1"/>
  <c r="Z113" i="1"/>
  <c r="V113" i="1"/>
  <c r="N113" i="1"/>
  <c r="J113" i="1"/>
  <c r="F113" i="1"/>
  <c r="Q113" i="1"/>
  <c r="W113" i="1" s="1"/>
  <c r="AV113" i="1"/>
  <c r="AX112" i="1"/>
  <c r="AT112" i="1"/>
  <c r="AP112" i="1"/>
  <c r="AL112" i="1"/>
  <c r="AH112" i="1"/>
  <c r="AD112" i="1"/>
  <c r="AQ112" i="1"/>
  <c r="AR112" i="1" s="1"/>
  <c r="Z112" i="1"/>
  <c r="V112" i="1"/>
  <c r="N112" i="1"/>
  <c r="J112" i="1"/>
  <c r="F112" i="1"/>
  <c r="Q112" i="1"/>
  <c r="W112" i="1" s="1"/>
  <c r="AV112" i="1"/>
  <c r="AX111" i="1"/>
  <c r="AT111" i="1"/>
  <c r="AP111" i="1"/>
  <c r="AL111" i="1"/>
  <c r="AH111" i="1"/>
  <c r="AD111" i="1"/>
  <c r="AQ111" i="1"/>
  <c r="AR111" i="1" s="1"/>
  <c r="Z111" i="1"/>
  <c r="V111" i="1"/>
  <c r="N111" i="1"/>
  <c r="J111" i="1"/>
  <c r="F111" i="1"/>
  <c r="Q111" i="1"/>
  <c r="W111" i="1" s="1"/>
  <c r="AV111" i="1"/>
  <c r="AX110" i="1"/>
  <c r="AT110" i="1"/>
  <c r="AP110" i="1"/>
  <c r="AL110" i="1"/>
  <c r="AH110" i="1"/>
  <c r="AD110" i="1"/>
  <c r="AQ110" i="1"/>
  <c r="AR110" i="1" s="1"/>
  <c r="Z110" i="1"/>
  <c r="V110" i="1"/>
  <c r="N110" i="1"/>
  <c r="J110" i="1"/>
  <c r="F110" i="1"/>
  <c r="Q110" i="1"/>
  <c r="W110" i="1" s="1"/>
  <c r="AV110" i="1"/>
  <c r="AX109" i="1"/>
  <c r="AT109" i="1"/>
  <c r="AP109" i="1"/>
  <c r="AL109" i="1"/>
  <c r="AH109" i="1"/>
  <c r="AD109" i="1"/>
  <c r="AQ109" i="1"/>
  <c r="AR109" i="1" s="1"/>
  <c r="Z109" i="1"/>
  <c r="V109" i="1"/>
  <c r="N109" i="1"/>
  <c r="J109" i="1"/>
  <c r="F109" i="1"/>
  <c r="Q109" i="1"/>
  <c r="W109" i="1" s="1"/>
  <c r="AV109" i="1"/>
  <c r="AX108" i="1"/>
  <c r="AT108" i="1"/>
  <c r="AP108" i="1"/>
  <c r="AL108" i="1"/>
  <c r="AH108" i="1"/>
  <c r="AD108" i="1"/>
  <c r="AQ108" i="1"/>
  <c r="AR108" i="1" s="1"/>
  <c r="Z108" i="1"/>
  <c r="V108" i="1"/>
  <c r="N108" i="1"/>
  <c r="J108" i="1"/>
  <c r="F108" i="1"/>
  <c r="Q108" i="1"/>
  <c r="W108" i="1" s="1"/>
  <c r="AV108" i="1"/>
  <c r="AX107" i="1"/>
  <c r="AT107" i="1"/>
  <c r="AP107" i="1"/>
  <c r="AL107" i="1"/>
  <c r="AH107" i="1"/>
  <c r="AD107" i="1"/>
  <c r="AQ107" i="1"/>
  <c r="AR107" i="1" s="1"/>
  <c r="Z107" i="1"/>
  <c r="V107" i="1"/>
  <c r="N107" i="1"/>
  <c r="J107" i="1"/>
  <c r="F107" i="1"/>
  <c r="Q107" i="1"/>
  <c r="W107" i="1" s="1"/>
  <c r="AV107" i="1"/>
  <c r="AX106" i="1"/>
  <c r="AT106" i="1"/>
  <c r="AP106" i="1"/>
  <c r="AL106" i="1"/>
  <c r="AH106" i="1"/>
  <c r="AD106" i="1"/>
  <c r="AQ106" i="1"/>
  <c r="AR106" i="1" s="1"/>
  <c r="Z106" i="1"/>
  <c r="V106" i="1"/>
  <c r="N106" i="1"/>
  <c r="J106" i="1"/>
  <c r="F106" i="1"/>
  <c r="Q106" i="1"/>
  <c r="W106" i="1" s="1"/>
  <c r="AV106" i="1"/>
  <c r="AX105" i="1"/>
  <c r="AT105" i="1"/>
  <c r="AP105" i="1"/>
  <c r="AL105" i="1"/>
  <c r="AH105" i="1"/>
  <c r="AD105" i="1"/>
  <c r="AQ105" i="1"/>
  <c r="AR105" i="1" s="1"/>
  <c r="Z105" i="1"/>
  <c r="V105" i="1"/>
  <c r="N105" i="1"/>
  <c r="J105" i="1"/>
  <c r="F105" i="1"/>
  <c r="Q105" i="1"/>
  <c r="W105" i="1" s="1"/>
  <c r="AV105" i="1"/>
  <c r="AX104" i="1"/>
  <c r="AT104" i="1"/>
  <c r="AP104" i="1"/>
  <c r="AL104" i="1"/>
  <c r="AH104" i="1"/>
  <c r="AD104" i="1"/>
  <c r="AQ104" i="1"/>
  <c r="AR104" i="1" s="1"/>
  <c r="Z104" i="1"/>
  <c r="V104" i="1"/>
  <c r="N104" i="1"/>
  <c r="J104" i="1"/>
  <c r="F104" i="1"/>
  <c r="Q104" i="1"/>
  <c r="W104" i="1" s="1"/>
  <c r="AV104" i="1"/>
  <c r="AX103" i="1"/>
  <c r="AT103" i="1"/>
  <c r="AP103" i="1"/>
  <c r="AL103" i="1"/>
  <c r="AH103" i="1"/>
  <c r="AD103" i="1"/>
  <c r="AQ103" i="1"/>
  <c r="AR103" i="1" s="1"/>
  <c r="Z103" i="1"/>
  <c r="V103" i="1"/>
  <c r="N103" i="1"/>
  <c r="J103" i="1"/>
  <c r="F103" i="1"/>
  <c r="Q103" i="1"/>
  <c r="W103" i="1" s="1"/>
  <c r="AV103" i="1"/>
  <c r="AX102" i="1"/>
  <c r="AT102" i="1"/>
  <c r="AP102" i="1"/>
  <c r="AL102" i="1"/>
  <c r="AH102" i="1"/>
  <c r="AD102" i="1"/>
  <c r="AQ102" i="1"/>
  <c r="AR102" i="1" s="1"/>
  <c r="Z102" i="1"/>
  <c r="V102" i="1"/>
  <c r="N102" i="1"/>
  <c r="J102" i="1"/>
  <c r="F102" i="1"/>
  <c r="Q102" i="1"/>
  <c r="W102" i="1" s="1"/>
  <c r="AV102" i="1"/>
  <c r="AX101" i="1"/>
  <c r="AT101" i="1"/>
  <c r="AP101" i="1"/>
  <c r="AL101" i="1"/>
  <c r="AH101" i="1"/>
  <c r="AD101" i="1"/>
  <c r="AQ101" i="1"/>
  <c r="AR101" i="1" s="1"/>
  <c r="Z101" i="1"/>
  <c r="V101" i="1"/>
  <c r="N101" i="1"/>
  <c r="J101" i="1"/>
  <c r="F101" i="1"/>
  <c r="Q101" i="1"/>
  <c r="W101" i="1" s="1"/>
  <c r="AV101" i="1"/>
  <c r="AX100" i="1"/>
  <c r="AT100" i="1"/>
  <c r="AP100" i="1"/>
  <c r="AL100" i="1"/>
  <c r="AH100" i="1"/>
  <c r="AD100" i="1"/>
  <c r="AQ100" i="1"/>
  <c r="AR100" i="1" s="1"/>
  <c r="Z100" i="1"/>
  <c r="V100" i="1"/>
  <c r="N100" i="1"/>
  <c r="J100" i="1"/>
  <c r="F100" i="1"/>
  <c r="Q100" i="1"/>
  <c r="W100" i="1" s="1"/>
  <c r="AV100" i="1"/>
  <c r="AX99" i="1"/>
  <c r="AT99" i="1"/>
  <c r="AP99" i="1"/>
  <c r="AL99" i="1"/>
  <c r="AH99" i="1"/>
  <c r="AD99" i="1"/>
  <c r="AQ99" i="1"/>
  <c r="AR99" i="1" s="1"/>
  <c r="Z99" i="1"/>
  <c r="V99" i="1"/>
  <c r="N99" i="1"/>
  <c r="J99" i="1"/>
  <c r="F99" i="1"/>
  <c r="Q99" i="1"/>
  <c r="W99" i="1" s="1"/>
  <c r="AV99" i="1"/>
  <c r="AX98" i="1"/>
  <c r="AT98" i="1"/>
  <c r="AP98" i="1"/>
  <c r="AL98" i="1"/>
  <c r="AH98" i="1"/>
  <c r="AD98" i="1"/>
  <c r="AQ98" i="1"/>
  <c r="AR98" i="1" s="1"/>
  <c r="Z98" i="1"/>
  <c r="V98" i="1"/>
  <c r="N98" i="1"/>
  <c r="J98" i="1"/>
  <c r="F98" i="1"/>
  <c r="Q98" i="1"/>
  <c r="W98" i="1" s="1"/>
  <c r="AV98" i="1"/>
  <c r="AX97" i="1"/>
  <c r="AT97" i="1"/>
  <c r="AP97" i="1"/>
  <c r="AL97" i="1"/>
  <c r="AH97" i="1"/>
  <c r="AD97" i="1"/>
  <c r="AQ97" i="1"/>
  <c r="AR97" i="1" s="1"/>
  <c r="Z97" i="1"/>
  <c r="V97" i="1"/>
  <c r="N97" i="1"/>
  <c r="J97" i="1"/>
  <c r="F97" i="1"/>
  <c r="Q97" i="1"/>
  <c r="W97" i="1" s="1"/>
  <c r="AV97" i="1"/>
  <c r="AX96" i="1"/>
  <c r="AT96" i="1"/>
  <c r="AP96" i="1"/>
  <c r="AL96" i="1"/>
  <c r="AH96" i="1"/>
  <c r="AD96" i="1"/>
  <c r="AQ96" i="1"/>
  <c r="AR96" i="1" s="1"/>
  <c r="Z96" i="1"/>
  <c r="V96" i="1"/>
  <c r="N96" i="1"/>
  <c r="J96" i="1"/>
  <c r="F96" i="1"/>
  <c r="Q96" i="1"/>
  <c r="W96" i="1" s="1"/>
  <c r="AV96" i="1"/>
  <c r="AX95" i="1"/>
  <c r="AT95" i="1"/>
  <c r="AP95" i="1"/>
  <c r="AL95" i="1"/>
  <c r="AH95" i="1"/>
  <c r="AD95" i="1"/>
  <c r="AB95" i="1"/>
  <c r="Z95" i="1"/>
  <c r="V95" i="1"/>
  <c r="T95" i="1"/>
  <c r="P95" i="1"/>
  <c r="N95" i="1"/>
  <c r="L95" i="1"/>
  <c r="J95" i="1"/>
  <c r="H95" i="1"/>
  <c r="F95" i="1"/>
  <c r="Q95" i="1"/>
  <c r="W95" i="1" s="1"/>
  <c r="AV95" i="1"/>
  <c r="AX94" i="1"/>
  <c r="AV94" i="1"/>
  <c r="AT94" i="1"/>
  <c r="AP94" i="1"/>
  <c r="AN94" i="1"/>
  <c r="AL94" i="1"/>
  <c r="AJ94" i="1"/>
  <c r="AH94" i="1"/>
  <c r="AF94" i="1"/>
  <c r="AD94" i="1"/>
  <c r="AB94" i="1"/>
  <c r="Z94" i="1"/>
  <c r="V94" i="1"/>
  <c r="T94" i="1"/>
  <c r="P94" i="1"/>
  <c r="N94" i="1"/>
  <c r="L94" i="1"/>
  <c r="J94" i="1"/>
  <c r="H94" i="1"/>
  <c r="F94" i="1"/>
  <c r="Q94" i="1"/>
  <c r="W94" i="1" s="1"/>
  <c r="AX93" i="1"/>
  <c r="AV93" i="1"/>
  <c r="AT93" i="1"/>
  <c r="AP93" i="1"/>
  <c r="AN93" i="1"/>
  <c r="AL93" i="1"/>
  <c r="AJ93" i="1"/>
  <c r="AH93" i="1"/>
  <c r="AF93" i="1"/>
  <c r="AD93" i="1"/>
  <c r="AB93" i="1"/>
  <c r="Z93" i="1"/>
  <c r="V93" i="1"/>
  <c r="T93" i="1"/>
  <c r="P93" i="1"/>
  <c r="N93" i="1"/>
  <c r="L93" i="1"/>
  <c r="J93" i="1"/>
  <c r="H93" i="1"/>
  <c r="F93" i="1"/>
  <c r="Q93" i="1"/>
  <c r="W93" i="1" s="1"/>
  <c r="AX92" i="1"/>
  <c r="AV92" i="1"/>
  <c r="AT92" i="1"/>
  <c r="AP92" i="1"/>
  <c r="AN92" i="1"/>
  <c r="AL92" i="1"/>
  <c r="AJ92" i="1"/>
  <c r="AH92" i="1"/>
  <c r="AF92" i="1"/>
  <c r="AD92" i="1"/>
  <c r="AB92" i="1"/>
  <c r="Z92" i="1"/>
  <c r="V92" i="1"/>
  <c r="T92" i="1"/>
  <c r="P92" i="1"/>
  <c r="N92" i="1"/>
  <c r="L92" i="1"/>
  <c r="J92" i="1"/>
  <c r="H92" i="1"/>
  <c r="F92" i="1"/>
  <c r="Q92" i="1"/>
  <c r="W92" i="1" s="1"/>
  <c r="AX91" i="1"/>
  <c r="AV91" i="1"/>
  <c r="AT91" i="1"/>
  <c r="AP91" i="1"/>
  <c r="AN91" i="1"/>
  <c r="AL91" i="1"/>
  <c r="AJ91" i="1"/>
  <c r="AH91" i="1"/>
  <c r="AF91" i="1"/>
  <c r="AD91" i="1"/>
  <c r="AB91" i="1"/>
  <c r="Z91" i="1"/>
  <c r="V91" i="1"/>
  <c r="T91" i="1"/>
  <c r="P91" i="1"/>
  <c r="N91" i="1"/>
  <c r="L91" i="1"/>
  <c r="J91" i="1"/>
  <c r="H91" i="1"/>
  <c r="F91" i="1"/>
  <c r="AX90" i="1"/>
  <c r="AV90" i="1"/>
  <c r="AT90" i="1"/>
  <c r="AP90" i="1"/>
  <c r="AN90" i="1"/>
  <c r="AL90" i="1"/>
  <c r="AJ90" i="1"/>
  <c r="AH90" i="1"/>
  <c r="AF90" i="1"/>
  <c r="AD90" i="1"/>
  <c r="AB90" i="1"/>
  <c r="Z90" i="1"/>
  <c r="V90" i="1"/>
  <c r="T90" i="1"/>
  <c r="P90" i="1"/>
  <c r="N90" i="1"/>
  <c r="L90" i="1"/>
  <c r="J90" i="1"/>
  <c r="H90" i="1"/>
  <c r="F90" i="1"/>
  <c r="AX89" i="1"/>
  <c r="AV89" i="1"/>
  <c r="AT89" i="1"/>
  <c r="AP89" i="1"/>
  <c r="AN89" i="1"/>
  <c r="AL89" i="1"/>
  <c r="AJ89" i="1"/>
  <c r="AH89" i="1"/>
  <c r="AF89" i="1"/>
  <c r="AD89" i="1"/>
  <c r="AB89" i="1"/>
  <c r="Z89" i="1"/>
  <c r="V89" i="1"/>
  <c r="T89" i="1"/>
  <c r="P89" i="1"/>
  <c r="N89" i="1"/>
  <c r="L89" i="1"/>
  <c r="J89" i="1"/>
  <c r="H89" i="1"/>
  <c r="F89" i="1"/>
  <c r="AX88" i="1"/>
  <c r="AV88" i="1"/>
  <c r="AT88" i="1"/>
  <c r="AP88" i="1"/>
  <c r="AN88" i="1"/>
  <c r="AL88" i="1"/>
  <c r="AJ88" i="1"/>
  <c r="AH88" i="1"/>
  <c r="AF88" i="1"/>
  <c r="AD88" i="1"/>
  <c r="AB88" i="1"/>
  <c r="Z88" i="1"/>
  <c r="V88" i="1"/>
  <c r="T88" i="1"/>
  <c r="P88" i="1"/>
  <c r="N88" i="1"/>
  <c r="L88" i="1"/>
  <c r="J88" i="1"/>
  <c r="H88" i="1"/>
  <c r="F88" i="1"/>
  <c r="Q88" i="1"/>
  <c r="W88" i="1" s="1"/>
  <c r="AX87" i="1"/>
  <c r="AV87" i="1"/>
  <c r="AT87" i="1"/>
  <c r="AP87" i="1"/>
  <c r="AN87" i="1"/>
  <c r="AL87" i="1"/>
  <c r="AJ87" i="1"/>
  <c r="AH87" i="1"/>
  <c r="AF87" i="1"/>
  <c r="AD87" i="1"/>
  <c r="AB87" i="1"/>
  <c r="Z87" i="1"/>
  <c r="V87" i="1"/>
  <c r="T87" i="1"/>
  <c r="P87" i="1"/>
  <c r="N87" i="1"/>
  <c r="L87" i="1"/>
  <c r="J87" i="1"/>
  <c r="H87" i="1"/>
  <c r="F87" i="1"/>
  <c r="AX86" i="1"/>
  <c r="AV86" i="1"/>
  <c r="AT86" i="1"/>
  <c r="AP86" i="1"/>
  <c r="AN86" i="1"/>
  <c r="AL86" i="1"/>
  <c r="AJ86" i="1"/>
  <c r="AH86" i="1"/>
  <c r="AF86" i="1"/>
  <c r="AD86" i="1"/>
  <c r="AB86" i="1"/>
  <c r="Z86" i="1"/>
  <c r="V86" i="1"/>
  <c r="T86" i="1"/>
  <c r="P86" i="1"/>
  <c r="N86" i="1"/>
  <c r="L86" i="1"/>
  <c r="J86" i="1"/>
  <c r="H86" i="1"/>
  <c r="F86" i="1"/>
  <c r="AX85" i="1"/>
  <c r="AV85" i="1"/>
  <c r="AT85" i="1"/>
  <c r="AP85" i="1"/>
  <c r="AN85" i="1"/>
  <c r="AL85" i="1"/>
  <c r="AJ85" i="1"/>
  <c r="AH85" i="1"/>
  <c r="AF85" i="1"/>
  <c r="AD85" i="1"/>
  <c r="AB85" i="1"/>
  <c r="Z85" i="1"/>
  <c r="V85" i="1"/>
  <c r="T85" i="1"/>
  <c r="P85" i="1"/>
  <c r="N85" i="1"/>
  <c r="L85" i="1"/>
  <c r="J85" i="1"/>
  <c r="H85" i="1"/>
  <c r="F85" i="1"/>
  <c r="AX84" i="1"/>
  <c r="AV84" i="1"/>
  <c r="AT84" i="1"/>
  <c r="AP84" i="1"/>
  <c r="AN84" i="1"/>
  <c r="AL84" i="1"/>
  <c r="AJ84" i="1"/>
  <c r="AH84" i="1"/>
  <c r="AF84" i="1"/>
  <c r="AD84" i="1"/>
  <c r="AB84" i="1"/>
  <c r="Z84" i="1"/>
  <c r="V84" i="1"/>
  <c r="T84" i="1"/>
  <c r="P84" i="1"/>
  <c r="N84" i="1"/>
  <c r="L84" i="1"/>
  <c r="J84" i="1"/>
  <c r="H84" i="1"/>
  <c r="F84" i="1"/>
  <c r="Q84" i="1"/>
  <c r="W84" i="1" s="1"/>
  <c r="AX83" i="1"/>
  <c r="AV83" i="1"/>
  <c r="AT83" i="1"/>
  <c r="AP83" i="1"/>
  <c r="AN83" i="1"/>
  <c r="AL83" i="1"/>
  <c r="AJ83" i="1"/>
  <c r="AH83" i="1"/>
  <c r="AF83" i="1"/>
  <c r="AD83" i="1"/>
  <c r="AB83" i="1"/>
  <c r="Z83" i="1"/>
  <c r="V83" i="1"/>
  <c r="T83" i="1"/>
  <c r="P83" i="1"/>
  <c r="N83" i="1"/>
  <c r="L83" i="1"/>
  <c r="J83" i="1"/>
  <c r="H83" i="1"/>
  <c r="F83" i="1"/>
  <c r="AX82" i="1"/>
  <c r="AV82" i="1"/>
  <c r="AT82" i="1"/>
  <c r="AP82" i="1"/>
  <c r="AN82" i="1"/>
  <c r="AL82" i="1"/>
  <c r="AJ82" i="1"/>
  <c r="AH82" i="1"/>
  <c r="AF82" i="1"/>
  <c r="AD82" i="1"/>
  <c r="AB82" i="1"/>
  <c r="Z82" i="1"/>
  <c r="V82" i="1"/>
  <c r="T82" i="1"/>
  <c r="P82" i="1"/>
  <c r="N82" i="1"/>
  <c r="L82" i="1"/>
  <c r="J82" i="1"/>
  <c r="H82" i="1"/>
  <c r="F82" i="1"/>
  <c r="AX81" i="1"/>
  <c r="AV81" i="1"/>
  <c r="AT81" i="1"/>
  <c r="AP81" i="1"/>
  <c r="AN81" i="1"/>
  <c r="AL81" i="1"/>
  <c r="AJ81" i="1"/>
  <c r="AH81" i="1"/>
  <c r="AF81" i="1"/>
  <c r="AD81" i="1"/>
  <c r="AB81" i="1"/>
  <c r="Z81" i="1"/>
  <c r="V81" i="1"/>
  <c r="T81" i="1"/>
  <c r="P81" i="1"/>
  <c r="N81" i="1"/>
  <c r="L81" i="1"/>
  <c r="J81" i="1"/>
  <c r="H81" i="1"/>
  <c r="F81" i="1"/>
  <c r="AX80" i="1"/>
  <c r="AW121" i="1"/>
  <c r="AV80" i="1"/>
  <c r="AS121" i="1"/>
  <c r="AT121" i="1" s="1"/>
  <c r="AO121" i="1"/>
  <c r="AN80" i="1"/>
  <c r="AL80" i="1"/>
  <c r="AK121" i="1"/>
  <c r="AJ80" i="1"/>
  <c r="AH80" i="1"/>
  <c r="AG121" i="1"/>
  <c r="AF80" i="1"/>
  <c r="AC121" i="1"/>
  <c r="AB80" i="1"/>
  <c r="Y121" i="1"/>
  <c r="V80" i="1"/>
  <c r="U121" i="1"/>
  <c r="T80" i="1"/>
  <c r="P80" i="1"/>
  <c r="M121" i="1"/>
  <c r="N121" i="1" s="1"/>
  <c r="L80" i="1"/>
  <c r="I121" i="1"/>
  <c r="H80" i="1"/>
  <c r="F80" i="1"/>
  <c r="E121" i="1"/>
  <c r="D121" i="1"/>
  <c r="AW78" i="1"/>
  <c r="AS78" i="1"/>
  <c r="AO78" i="1"/>
  <c r="AK78" i="1"/>
  <c r="AG78" i="1"/>
  <c r="AC78" i="1"/>
  <c r="Y78" i="1"/>
  <c r="U78" i="1"/>
  <c r="O78" i="1"/>
  <c r="M78" i="1"/>
  <c r="I78" i="1"/>
  <c r="E78" i="1"/>
  <c r="AV77" i="1"/>
  <c r="AN77" i="1"/>
  <c r="AJ77" i="1"/>
  <c r="AF77" i="1"/>
  <c r="AB77" i="1"/>
  <c r="T77" i="1"/>
  <c r="P77" i="1"/>
  <c r="N77" i="1"/>
  <c r="L77" i="1"/>
  <c r="J77" i="1"/>
  <c r="H77" i="1"/>
  <c r="F77" i="1"/>
  <c r="AX77" i="1"/>
  <c r="AX76" i="1"/>
  <c r="AV76" i="1"/>
  <c r="AT76" i="1"/>
  <c r="AP76" i="1"/>
  <c r="AN76" i="1"/>
  <c r="AL76" i="1"/>
  <c r="AJ76" i="1"/>
  <c r="AH76" i="1"/>
  <c r="AF76" i="1"/>
  <c r="AD76" i="1"/>
  <c r="AB76" i="1"/>
  <c r="Z76" i="1"/>
  <c r="V76" i="1"/>
  <c r="T76" i="1"/>
  <c r="P76" i="1"/>
  <c r="N76" i="1"/>
  <c r="L76" i="1"/>
  <c r="J76" i="1"/>
  <c r="H76" i="1"/>
  <c r="F76" i="1"/>
  <c r="Q76" i="1"/>
  <c r="W76" i="1" s="1"/>
  <c r="AV75" i="1"/>
  <c r="AM78" i="1"/>
  <c r="AI78" i="1"/>
  <c r="AF75" i="1"/>
  <c r="AQ75" i="1"/>
  <c r="S78" i="1"/>
  <c r="G78" i="1"/>
  <c r="Q75" i="1"/>
  <c r="N75" i="1"/>
  <c r="AV71" i="1"/>
  <c r="AP71" i="1"/>
  <c r="AF71" i="1"/>
  <c r="AB71" i="1"/>
  <c r="P71" i="1"/>
  <c r="J71" i="1"/>
  <c r="H71" i="1"/>
  <c r="AJ71" i="1"/>
  <c r="AV70" i="1"/>
  <c r="AT70" i="1"/>
  <c r="AN70" i="1"/>
  <c r="AJ70" i="1"/>
  <c r="AF70" i="1"/>
  <c r="AD70" i="1"/>
  <c r="AB70" i="1"/>
  <c r="T70" i="1"/>
  <c r="P70" i="1"/>
  <c r="N70" i="1"/>
  <c r="L70" i="1"/>
  <c r="H70" i="1"/>
  <c r="AX69" i="1"/>
  <c r="AV69" i="1"/>
  <c r="AT69" i="1"/>
  <c r="AN69" i="1"/>
  <c r="AJ69" i="1"/>
  <c r="AH69" i="1"/>
  <c r="AF69" i="1"/>
  <c r="AD69" i="1"/>
  <c r="AB69" i="1"/>
  <c r="AQ69" i="1"/>
  <c r="AR69" i="1" s="1"/>
  <c r="T69" i="1"/>
  <c r="Q69" i="1"/>
  <c r="R69" i="1" s="1"/>
  <c r="P69" i="1"/>
  <c r="N69" i="1"/>
  <c r="L69" i="1"/>
  <c r="H69" i="1"/>
  <c r="AX68" i="1"/>
  <c r="AV68" i="1"/>
  <c r="AT68" i="1"/>
  <c r="AN68" i="1"/>
  <c r="AL68" i="1"/>
  <c r="AJ68" i="1"/>
  <c r="AH68" i="1"/>
  <c r="AF68" i="1"/>
  <c r="AD68" i="1"/>
  <c r="AB68" i="1"/>
  <c r="V68" i="1"/>
  <c r="T68" i="1"/>
  <c r="P68" i="1"/>
  <c r="N68" i="1"/>
  <c r="L68" i="1"/>
  <c r="H68" i="1"/>
  <c r="AV67" i="1"/>
  <c r="AP67" i="1"/>
  <c r="AN67" i="1"/>
  <c r="AJ67" i="1"/>
  <c r="AF67" i="1"/>
  <c r="T67" i="1"/>
  <c r="P67" i="1"/>
  <c r="L67" i="1"/>
  <c r="J67" i="1"/>
  <c r="Q67" i="1"/>
  <c r="F67" i="1"/>
  <c r="AB67" i="1"/>
  <c r="AX66" i="1"/>
  <c r="AV66" i="1"/>
  <c r="AT66" i="1"/>
  <c r="AP66" i="1"/>
  <c r="AN66" i="1"/>
  <c r="AL66" i="1"/>
  <c r="AJ66" i="1"/>
  <c r="AH66" i="1"/>
  <c r="AF66" i="1"/>
  <c r="AD66" i="1"/>
  <c r="AB66" i="1"/>
  <c r="Z66" i="1"/>
  <c r="V66" i="1"/>
  <c r="T66" i="1"/>
  <c r="P66" i="1"/>
  <c r="N66" i="1"/>
  <c r="L66" i="1"/>
  <c r="J66" i="1"/>
  <c r="H66" i="1"/>
  <c r="F66" i="1"/>
  <c r="Q66" i="1"/>
  <c r="W66" i="1" s="1"/>
  <c r="AX65" i="1"/>
  <c r="AV65" i="1"/>
  <c r="AT65" i="1"/>
  <c r="AP65" i="1"/>
  <c r="AN65" i="1"/>
  <c r="AL65" i="1"/>
  <c r="AJ65" i="1"/>
  <c r="AH65" i="1"/>
  <c r="AF65" i="1"/>
  <c r="AD65" i="1"/>
  <c r="AB65" i="1"/>
  <c r="Z65" i="1"/>
  <c r="V65" i="1"/>
  <c r="T65" i="1"/>
  <c r="P65" i="1"/>
  <c r="N65" i="1"/>
  <c r="L65" i="1"/>
  <c r="J65" i="1"/>
  <c r="H65" i="1"/>
  <c r="F65" i="1"/>
  <c r="Q65" i="1"/>
  <c r="W65" i="1" s="1"/>
  <c r="AX64" i="1"/>
  <c r="AV64" i="1"/>
  <c r="AT64" i="1"/>
  <c r="AP64" i="1"/>
  <c r="AN64" i="1"/>
  <c r="AL64" i="1"/>
  <c r="AJ64" i="1"/>
  <c r="AH64" i="1"/>
  <c r="AF64" i="1"/>
  <c r="AD64" i="1"/>
  <c r="AB64" i="1"/>
  <c r="Z64" i="1"/>
  <c r="V64" i="1"/>
  <c r="T64" i="1"/>
  <c r="P64" i="1"/>
  <c r="N64" i="1"/>
  <c r="L64" i="1"/>
  <c r="J64" i="1"/>
  <c r="H64" i="1"/>
  <c r="F64" i="1"/>
  <c r="Q64" i="1"/>
  <c r="W64" i="1" s="1"/>
  <c r="AX63" i="1"/>
  <c r="AV63" i="1"/>
  <c r="AT63" i="1"/>
  <c r="AP63" i="1"/>
  <c r="AN63" i="1"/>
  <c r="AL63" i="1"/>
  <c r="AJ63" i="1"/>
  <c r="AH63" i="1"/>
  <c r="AF63" i="1"/>
  <c r="AD63" i="1"/>
  <c r="AB63" i="1"/>
  <c r="Z63" i="1"/>
  <c r="V63" i="1"/>
  <c r="T63" i="1"/>
  <c r="P63" i="1"/>
  <c r="N63" i="1"/>
  <c r="L63" i="1"/>
  <c r="J63" i="1"/>
  <c r="H63" i="1"/>
  <c r="F63" i="1"/>
  <c r="Q63" i="1"/>
  <c r="W63" i="1" s="1"/>
  <c r="AX62" i="1"/>
  <c r="AV62" i="1"/>
  <c r="AT62" i="1"/>
  <c r="AP62" i="1"/>
  <c r="AN62" i="1"/>
  <c r="AL62" i="1"/>
  <c r="AJ62" i="1"/>
  <c r="AH62" i="1"/>
  <c r="AF62" i="1"/>
  <c r="AD62" i="1"/>
  <c r="AB62" i="1"/>
  <c r="Z62" i="1"/>
  <c r="V62" i="1"/>
  <c r="T62" i="1"/>
  <c r="P62" i="1"/>
  <c r="N62" i="1"/>
  <c r="L62" i="1"/>
  <c r="J62" i="1"/>
  <c r="H62" i="1"/>
  <c r="F62" i="1"/>
  <c r="Q62" i="1"/>
  <c r="W62" i="1" s="1"/>
  <c r="AX61" i="1"/>
  <c r="AV61" i="1"/>
  <c r="AT61" i="1"/>
  <c r="AP61" i="1"/>
  <c r="AN61" i="1"/>
  <c r="AL61" i="1"/>
  <c r="AJ61" i="1"/>
  <c r="AH61" i="1"/>
  <c r="AF61" i="1"/>
  <c r="AD61" i="1"/>
  <c r="AB61" i="1"/>
  <c r="Z61" i="1"/>
  <c r="V61" i="1"/>
  <c r="T61" i="1"/>
  <c r="P61" i="1"/>
  <c r="N61" i="1"/>
  <c r="L61" i="1"/>
  <c r="J61" i="1"/>
  <c r="H61" i="1"/>
  <c r="F61" i="1"/>
  <c r="Q61" i="1"/>
  <c r="W61" i="1" s="1"/>
  <c r="AX60" i="1"/>
  <c r="AV60" i="1"/>
  <c r="AT60" i="1"/>
  <c r="AP60" i="1"/>
  <c r="AN60" i="1"/>
  <c r="AL60" i="1"/>
  <c r="AJ60" i="1"/>
  <c r="AH60" i="1"/>
  <c r="AF60" i="1"/>
  <c r="AD60" i="1"/>
  <c r="AB60" i="1"/>
  <c r="Z60" i="1"/>
  <c r="V60" i="1"/>
  <c r="T60" i="1"/>
  <c r="P60" i="1"/>
  <c r="N60" i="1"/>
  <c r="L60" i="1"/>
  <c r="J60" i="1"/>
  <c r="H60" i="1"/>
  <c r="F60" i="1"/>
  <c r="AX59" i="1"/>
  <c r="AV59" i="1"/>
  <c r="AT59" i="1"/>
  <c r="AP59" i="1"/>
  <c r="AN59" i="1"/>
  <c r="AL59" i="1"/>
  <c r="AJ59" i="1"/>
  <c r="AH59" i="1"/>
  <c r="AF59" i="1"/>
  <c r="AD59" i="1"/>
  <c r="AB59" i="1"/>
  <c r="Z59" i="1"/>
  <c r="V59" i="1"/>
  <c r="T59" i="1"/>
  <c r="P59" i="1"/>
  <c r="N59" i="1"/>
  <c r="L59" i="1"/>
  <c r="J59" i="1"/>
  <c r="H59" i="1"/>
  <c r="Q59" i="1"/>
  <c r="W59" i="1" s="1"/>
  <c r="AX58" i="1"/>
  <c r="AV58" i="1"/>
  <c r="AT58" i="1"/>
  <c r="AP58" i="1"/>
  <c r="AN58" i="1"/>
  <c r="AL58" i="1"/>
  <c r="AJ58" i="1"/>
  <c r="AH58" i="1"/>
  <c r="AF58" i="1"/>
  <c r="AD58" i="1"/>
  <c r="AB58" i="1"/>
  <c r="Z58" i="1"/>
  <c r="V58" i="1"/>
  <c r="T58" i="1"/>
  <c r="P58" i="1"/>
  <c r="N58" i="1"/>
  <c r="L58" i="1"/>
  <c r="J58" i="1"/>
  <c r="H58" i="1"/>
  <c r="Q58" i="1"/>
  <c r="AX57" i="1"/>
  <c r="AV57" i="1"/>
  <c r="AT57" i="1"/>
  <c r="AP57" i="1"/>
  <c r="AN57" i="1"/>
  <c r="AL57" i="1"/>
  <c r="AJ57" i="1"/>
  <c r="AH57" i="1"/>
  <c r="AF57" i="1"/>
  <c r="AD57" i="1"/>
  <c r="AB57" i="1"/>
  <c r="Z57" i="1"/>
  <c r="V57" i="1"/>
  <c r="T57" i="1"/>
  <c r="P57" i="1"/>
  <c r="N57" i="1"/>
  <c r="L57" i="1"/>
  <c r="J57" i="1"/>
  <c r="H57" i="1"/>
  <c r="Q57" i="1"/>
  <c r="AX56" i="1"/>
  <c r="AV56" i="1"/>
  <c r="AT56" i="1"/>
  <c r="AP56" i="1"/>
  <c r="AN56" i="1"/>
  <c r="AL56" i="1"/>
  <c r="AJ56" i="1"/>
  <c r="AH56" i="1"/>
  <c r="AF56" i="1"/>
  <c r="AD56" i="1"/>
  <c r="AB56" i="1"/>
  <c r="Z56" i="1"/>
  <c r="V56" i="1"/>
  <c r="T56" i="1"/>
  <c r="P56" i="1"/>
  <c r="N56" i="1"/>
  <c r="L56" i="1"/>
  <c r="J56" i="1"/>
  <c r="H56" i="1"/>
  <c r="Q56" i="1"/>
  <c r="AX55" i="1"/>
  <c r="AV55" i="1"/>
  <c r="AT55" i="1"/>
  <c r="AP55" i="1"/>
  <c r="AN55" i="1"/>
  <c r="AL55" i="1"/>
  <c r="AJ55" i="1"/>
  <c r="AH55" i="1"/>
  <c r="AF55" i="1"/>
  <c r="AD55" i="1"/>
  <c r="AB55" i="1"/>
  <c r="Z55" i="1"/>
  <c r="V55" i="1"/>
  <c r="T55" i="1"/>
  <c r="P55" i="1"/>
  <c r="N55" i="1"/>
  <c r="L55" i="1"/>
  <c r="J55" i="1"/>
  <c r="H55" i="1"/>
  <c r="Q55" i="1"/>
  <c r="AX54" i="1"/>
  <c r="AV54" i="1"/>
  <c r="AT54" i="1"/>
  <c r="AP54" i="1"/>
  <c r="AN54" i="1"/>
  <c r="AL54" i="1"/>
  <c r="AJ54" i="1"/>
  <c r="AH54" i="1"/>
  <c r="AF54" i="1"/>
  <c r="AD54" i="1"/>
  <c r="AB54" i="1"/>
  <c r="Z54" i="1"/>
  <c r="V54" i="1"/>
  <c r="T54" i="1"/>
  <c r="P54" i="1"/>
  <c r="N54" i="1"/>
  <c r="L54" i="1"/>
  <c r="J54" i="1"/>
  <c r="H54" i="1"/>
  <c r="Q54" i="1"/>
  <c r="AX53" i="1"/>
  <c r="AV53" i="1"/>
  <c r="AT53" i="1"/>
  <c r="AP53" i="1"/>
  <c r="AN53" i="1"/>
  <c r="AL53" i="1"/>
  <c r="AJ53" i="1"/>
  <c r="AH53" i="1"/>
  <c r="AF53" i="1"/>
  <c r="AD53" i="1"/>
  <c r="AB53" i="1"/>
  <c r="Z53" i="1"/>
  <c r="V53" i="1"/>
  <c r="T53" i="1"/>
  <c r="P53" i="1"/>
  <c r="N53" i="1"/>
  <c r="L53" i="1"/>
  <c r="J53" i="1"/>
  <c r="H53" i="1"/>
  <c r="Q53" i="1"/>
  <c r="AX52" i="1"/>
  <c r="AV52" i="1"/>
  <c r="AT52" i="1"/>
  <c r="AP52" i="1"/>
  <c r="AN52" i="1"/>
  <c r="AL52" i="1"/>
  <c r="AJ52" i="1"/>
  <c r="AH52" i="1"/>
  <c r="AF52" i="1"/>
  <c r="AD52" i="1"/>
  <c r="AB52" i="1"/>
  <c r="Z52" i="1"/>
  <c r="V52" i="1"/>
  <c r="T52" i="1"/>
  <c r="P52" i="1"/>
  <c r="N52" i="1"/>
  <c r="L52" i="1"/>
  <c r="J52" i="1"/>
  <c r="H52" i="1"/>
  <c r="Q52" i="1"/>
  <c r="AT51" i="1"/>
  <c r="AQ51" i="1"/>
  <c r="AR51" i="1" s="1"/>
  <c r="Q51" i="1"/>
  <c r="AP51" i="1"/>
  <c r="AQ50" i="1"/>
  <c r="AR50" i="1" s="1"/>
  <c r="Q50" i="1"/>
  <c r="AX50" i="1"/>
  <c r="AQ49" i="1"/>
  <c r="AR49" i="1" s="1"/>
  <c r="Q49" i="1"/>
  <c r="AX49" i="1"/>
  <c r="AQ48" i="1"/>
  <c r="AR48" i="1" s="1"/>
  <c r="Q48" i="1"/>
  <c r="AX48" i="1"/>
  <c r="AQ47" i="1"/>
  <c r="AR47" i="1" s="1"/>
  <c r="Q47" i="1"/>
  <c r="AX47" i="1"/>
  <c r="AQ46" i="1"/>
  <c r="AR46" i="1" s="1"/>
  <c r="Q46" i="1"/>
  <c r="AX46" i="1"/>
  <c r="AQ45" i="1"/>
  <c r="AR45" i="1" s="1"/>
  <c r="Q45" i="1"/>
  <c r="AX45" i="1"/>
  <c r="AL44" i="1"/>
  <c r="AH44" i="1"/>
  <c r="AD44" i="1"/>
  <c r="Z44" i="1"/>
  <c r="V44" i="1"/>
  <c r="N44" i="1"/>
  <c r="J44" i="1"/>
  <c r="F44" i="1"/>
  <c r="AX44" i="1"/>
  <c r="AX43" i="1"/>
  <c r="AT43" i="1"/>
  <c r="AP43" i="1"/>
  <c r="AL43" i="1"/>
  <c r="AH43" i="1"/>
  <c r="AD43" i="1"/>
  <c r="Z43" i="1"/>
  <c r="V43" i="1"/>
  <c r="N43" i="1"/>
  <c r="J43" i="1"/>
  <c r="F43" i="1"/>
  <c r="AV43" i="1"/>
  <c r="AX42" i="1"/>
  <c r="AT42" i="1"/>
  <c r="AP42" i="1"/>
  <c r="AL42" i="1"/>
  <c r="AH42" i="1"/>
  <c r="AD42" i="1"/>
  <c r="Z42" i="1"/>
  <c r="V42" i="1"/>
  <c r="N42" i="1"/>
  <c r="J42" i="1"/>
  <c r="F42" i="1"/>
  <c r="AV42" i="1"/>
  <c r="AX41" i="1"/>
  <c r="AT41" i="1"/>
  <c r="AP41" i="1"/>
  <c r="AL41" i="1"/>
  <c r="AH41" i="1"/>
  <c r="AD41" i="1"/>
  <c r="Z41" i="1"/>
  <c r="V41" i="1"/>
  <c r="N41" i="1"/>
  <c r="J41" i="1"/>
  <c r="F41" i="1"/>
  <c r="AV41" i="1"/>
  <c r="AX40" i="1"/>
  <c r="AT40" i="1"/>
  <c r="AP40" i="1"/>
  <c r="AL40" i="1"/>
  <c r="AH40" i="1"/>
  <c r="AD40" i="1"/>
  <c r="Z40" i="1"/>
  <c r="V40" i="1"/>
  <c r="N40" i="1"/>
  <c r="J40" i="1"/>
  <c r="F40" i="1"/>
  <c r="AV40" i="1"/>
  <c r="AX39" i="1"/>
  <c r="AT39" i="1"/>
  <c r="AP39" i="1"/>
  <c r="AL39" i="1"/>
  <c r="AH39" i="1"/>
  <c r="AD39" i="1"/>
  <c r="Z39" i="1"/>
  <c r="V39" i="1"/>
  <c r="N39" i="1"/>
  <c r="J39" i="1"/>
  <c r="F39" i="1"/>
  <c r="AV39" i="1"/>
  <c r="AX38" i="1"/>
  <c r="AT38" i="1"/>
  <c r="AP38" i="1"/>
  <c r="AL38" i="1"/>
  <c r="AH38" i="1"/>
  <c r="AD38" i="1"/>
  <c r="Z38" i="1"/>
  <c r="V38" i="1"/>
  <c r="N38" i="1"/>
  <c r="J38" i="1"/>
  <c r="F38" i="1"/>
  <c r="AV38" i="1"/>
  <c r="AX37" i="1"/>
  <c r="AT37" i="1"/>
  <c r="AP37" i="1"/>
  <c r="AL37" i="1"/>
  <c r="AH37" i="1"/>
  <c r="AD37" i="1"/>
  <c r="Z37" i="1"/>
  <c r="V37" i="1"/>
  <c r="N37" i="1"/>
  <c r="J37" i="1"/>
  <c r="F37" i="1"/>
  <c r="AV37" i="1"/>
  <c r="AX36" i="1"/>
  <c r="AT36" i="1"/>
  <c r="AP36" i="1"/>
  <c r="AL36" i="1"/>
  <c r="AH36" i="1"/>
  <c r="AD36" i="1"/>
  <c r="Z36" i="1"/>
  <c r="V36" i="1"/>
  <c r="N36" i="1"/>
  <c r="J36" i="1"/>
  <c r="F36" i="1"/>
  <c r="AV36" i="1"/>
  <c r="AX35" i="1"/>
  <c r="AT35" i="1"/>
  <c r="AP35" i="1"/>
  <c r="AL35" i="1"/>
  <c r="AH35" i="1"/>
  <c r="AD35" i="1"/>
  <c r="Z35" i="1"/>
  <c r="V35" i="1"/>
  <c r="N35" i="1"/>
  <c r="J35" i="1"/>
  <c r="F35" i="1"/>
  <c r="AV35" i="1"/>
  <c r="AX34" i="1"/>
  <c r="AT34" i="1"/>
  <c r="AP34" i="1"/>
  <c r="AL34" i="1"/>
  <c r="AH34" i="1"/>
  <c r="AD34" i="1"/>
  <c r="Z34" i="1"/>
  <c r="V34" i="1"/>
  <c r="N34" i="1"/>
  <c r="J34" i="1"/>
  <c r="F34" i="1"/>
  <c r="AV34" i="1"/>
  <c r="AX33" i="1"/>
  <c r="AT33" i="1"/>
  <c r="AP33" i="1"/>
  <c r="AL33" i="1"/>
  <c r="AH33" i="1"/>
  <c r="AD33" i="1"/>
  <c r="AQ33" i="1"/>
  <c r="AR33" i="1" s="1"/>
  <c r="Z33" i="1"/>
  <c r="V33" i="1"/>
  <c r="N33" i="1"/>
  <c r="J33" i="1"/>
  <c r="F33" i="1"/>
  <c r="AV33" i="1"/>
  <c r="AX32" i="1"/>
  <c r="AT32" i="1"/>
  <c r="AP32" i="1"/>
  <c r="AL32" i="1"/>
  <c r="AH32" i="1"/>
  <c r="AD32" i="1"/>
  <c r="AQ32" i="1"/>
  <c r="AR32" i="1" s="1"/>
  <c r="Z32" i="1"/>
  <c r="V32" i="1"/>
  <c r="N32" i="1"/>
  <c r="J32" i="1"/>
  <c r="F32" i="1"/>
  <c r="AV32" i="1"/>
  <c r="AX31" i="1"/>
  <c r="AT31" i="1"/>
  <c r="AP31" i="1"/>
  <c r="AL31" i="1"/>
  <c r="AH31" i="1"/>
  <c r="AD31" i="1"/>
  <c r="AQ31" i="1"/>
  <c r="AR31" i="1" s="1"/>
  <c r="Z31" i="1"/>
  <c r="V31" i="1"/>
  <c r="N31" i="1"/>
  <c r="J31" i="1"/>
  <c r="F31" i="1"/>
  <c r="AV31" i="1"/>
  <c r="AX30" i="1"/>
  <c r="AV30" i="1"/>
  <c r="AT30" i="1"/>
  <c r="AP30" i="1"/>
  <c r="AN30" i="1"/>
  <c r="AL30" i="1"/>
  <c r="AJ30" i="1"/>
  <c r="AH30" i="1"/>
  <c r="AF30" i="1"/>
  <c r="AD30" i="1"/>
  <c r="AB30" i="1"/>
  <c r="Z30" i="1"/>
  <c r="V30" i="1"/>
  <c r="T30" i="1"/>
  <c r="P30" i="1"/>
  <c r="N30" i="1"/>
  <c r="L30" i="1"/>
  <c r="J30" i="1"/>
  <c r="H30" i="1"/>
  <c r="F30" i="1"/>
  <c r="AX29" i="1"/>
  <c r="AV29" i="1"/>
  <c r="AT29" i="1"/>
  <c r="AP29" i="1"/>
  <c r="AN29" i="1"/>
  <c r="AL29" i="1"/>
  <c r="AJ29" i="1"/>
  <c r="AH29" i="1"/>
  <c r="AF29" i="1"/>
  <c r="AD29" i="1"/>
  <c r="Z29" i="1"/>
  <c r="V29" i="1"/>
  <c r="T29" i="1"/>
  <c r="P29" i="1"/>
  <c r="N29" i="1"/>
  <c r="L29" i="1"/>
  <c r="J29" i="1"/>
  <c r="H29" i="1"/>
  <c r="F29" i="1"/>
  <c r="AX28" i="1"/>
  <c r="AV28" i="1"/>
  <c r="AT28" i="1"/>
  <c r="AP28" i="1"/>
  <c r="AN28" i="1"/>
  <c r="AL28" i="1"/>
  <c r="AJ28" i="1"/>
  <c r="AH28" i="1"/>
  <c r="AF28" i="1"/>
  <c r="AD28" i="1"/>
  <c r="AB28" i="1"/>
  <c r="Z28" i="1"/>
  <c r="V28" i="1"/>
  <c r="T28" i="1"/>
  <c r="P28" i="1"/>
  <c r="N28" i="1"/>
  <c r="L28" i="1"/>
  <c r="J28" i="1"/>
  <c r="H28" i="1"/>
  <c r="F28" i="1"/>
  <c r="AX27" i="1"/>
  <c r="AV27" i="1"/>
  <c r="AT27" i="1"/>
  <c r="AP27" i="1"/>
  <c r="AN27" i="1"/>
  <c r="AL27" i="1"/>
  <c r="AJ27" i="1"/>
  <c r="AH27" i="1"/>
  <c r="AF27" i="1"/>
  <c r="AD27" i="1"/>
  <c r="AB27" i="1"/>
  <c r="Z27" i="1"/>
  <c r="V27" i="1"/>
  <c r="T27" i="1"/>
  <c r="P27" i="1"/>
  <c r="N27" i="1"/>
  <c r="L27" i="1"/>
  <c r="J27" i="1"/>
  <c r="H27" i="1"/>
  <c r="F27" i="1"/>
  <c r="AX26" i="1"/>
  <c r="AV26" i="1"/>
  <c r="AT26" i="1"/>
  <c r="AP26" i="1"/>
  <c r="AN26" i="1"/>
  <c r="AL26" i="1"/>
  <c r="AJ26" i="1"/>
  <c r="AH26" i="1"/>
  <c r="AF26" i="1"/>
  <c r="AD26" i="1"/>
  <c r="AB26" i="1"/>
  <c r="Z26" i="1"/>
  <c r="V26" i="1"/>
  <c r="T26" i="1"/>
  <c r="P26" i="1"/>
  <c r="N26" i="1"/>
  <c r="L26" i="1"/>
  <c r="J26" i="1"/>
  <c r="H26" i="1"/>
  <c r="F26" i="1"/>
  <c r="AJ25" i="1"/>
  <c r="AB25" i="1"/>
  <c r="T25" i="1"/>
  <c r="P25" i="1"/>
  <c r="N25" i="1"/>
  <c r="L25" i="1"/>
  <c r="H25" i="1"/>
  <c r="AX24" i="1"/>
  <c r="AV24" i="1"/>
  <c r="AT24" i="1"/>
  <c r="AN24" i="1"/>
  <c r="AL24" i="1"/>
  <c r="AJ24" i="1"/>
  <c r="AH24" i="1"/>
  <c r="AF24" i="1"/>
  <c r="AD24" i="1"/>
  <c r="AB24" i="1"/>
  <c r="V24" i="1"/>
  <c r="T24" i="1"/>
  <c r="P24" i="1"/>
  <c r="N24" i="1"/>
  <c r="L24" i="1"/>
  <c r="H24" i="1"/>
  <c r="F24" i="1"/>
  <c r="AV23" i="1"/>
  <c r="AN23" i="1"/>
  <c r="AF23" i="1"/>
  <c r="AB23" i="1"/>
  <c r="P23" i="1"/>
  <c r="L23" i="1"/>
  <c r="H23" i="1"/>
  <c r="AJ23" i="1"/>
  <c r="AV22" i="1"/>
  <c r="AT22" i="1"/>
  <c r="AN22" i="1"/>
  <c r="AJ22" i="1"/>
  <c r="AF22" i="1"/>
  <c r="AD22" i="1"/>
  <c r="AB22" i="1"/>
  <c r="T22" i="1"/>
  <c r="P22" i="1"/>
  <c r="N22" i="1"/>
  <c r="L22" i="1"/>
  <c r="H22" i="1"/>
  <c r="AX21" i="1"/>
  <c r="AV21" i="1"/>
  <c r="AN21" i="1"/>
  <c r="AJ21" i="1"/>
  <c r="AH21" i="1"/>
  <c r="AF21" i="1"/>
  <c r="AD21" i="1"/>
  <c r="AB21" i="1"/>
  <c r="T21" i="1"/>
  <c r="P21" i="1"/>
  <c r="N21" i="1"/>
  <c r="L21" i="1"/>
  <c r="Q21" i="1"/>
  <c r="AX20" i="1"/>
  <c r="AV20" i="1"/>
  <c r="AT20" i="1"/>
  <c r="AN20" i="1"/>
  <c r="AL20" i="1"/>
  <c r="AJ20" i="1"/>
  <c r="AH20" i="1"/>
  <c r="AF20" i="1"/>
  <c r="AD20" i="1"/>
  <c r="AQ20" i="1"/>
  <c r="AR20" i="1" s="1"/>
  <c r="V20" i="1"/>
  <c r="T20" i="1"/>
  <c r="P20" i="1"/>
  <c r="N20" i="1"/>
  <c r="L20" i="1"/>
  <c r="H20" i="1"/>
  <c r="F20" i="1"/>
  <c r="AV19" i="1"/>
  <c r="AN19" i="1"/>
  <c r="AF19" i="1"/>
  <c r="AB19" i="1"/>
  <c r="AQ19" i="1"/>
  <c r="AR19" i="1" s="1"/>
  <c r="P19" i="1"/>
  <c r="L19" i="1"/>
  <c r="H19" i="1"/>
  <c r="AJ19" i="1"/>
  <c r="AV18" i="1"/>
  <c r="AT18" i="1"/>
  <c r="AN18" i="1"/>
  <c r="AJ18" i="1"/>
  <c r="AF18" i="1"/>
  <c r="AD18" i="1"/>
  <c r="AB18" i="1"/>
  <c r="T18" i="1"/>
  <c r="P18" i="1"/>
  <c r="N18" i="1"/>
  <c r="L18" i="1"/>
  <c r="H18" i="1"/>
  <c r="AX17" i="1"/>
  <c r="AV17" i="1"/>
  <c r="AT17" i="1"/>
  <c r="AN17" i="1"/>
  <c r="AJ17" i="1"/>
  <c r="AH17" i="1"/>
  <c r="AF17" i="1"/>
  <c r="AD17" i="1"/>
  <c r="AB17" i="1"/>
  <c r="T17" i="1"/>
  <c r="P17" i="1"/>
  <c r="N17" i="1"/>
  <c r="L17" i="1"/>
  <c r="H17" i="1"/>
  <c r="AX16" i="1"/>
  <c r="AV16" i="1"/>
  <c r="AN16" i="1"/>
  <c r="AL16" i="1"/>
  <c r="AJ16" i="1"/>
  <c r="AH16" i="1"/>
  <c r="AF16" i="1"/>
  <c r="AD16" i="1"/>
  <c r="AB16" i="1"/>
  <c r="V16" i="1"/>
  <c r="T16" i="1"/>
  <c r="P16" i="1"/>
  <c r="N16" i="1"/>
  <c r="L16" i="1"/>
  <c r="H16" i="1"/>
  <c r="F16" i="1"/>
  <c r="AV15" i="1"/>
  <c r="AN15" i="1"/>
  <c r="AF15" i="1"/>
  <c r="AB15" i="1"/>
  <c r="AQ15" i="1"/>
  <c r="AR15" i="1" s="1"/>
  <c r="P15" i="1"/>
  <c r="L15" i="1"/>
  <c r="H15" i="1"/>
  <c r="AJ15" i="1"/>
  <c r="AV14" i="1"/>
  <c r="AT14" i="1"/>
  <c r="AN14" i="1"/>
  <c r="AJ14" i="1"/>
  <c r="AF14" i="1"/>
  <c r="AD14" i="1"/>
  <c r="AB14" i="1"/>
  <c r="T14" i="1"/>
  <c r="P14" i="1"/>
  <c r="N14" i="1"/>
  <c r="L14" i="1"/>
  <c r="H14" i="1"/>
  <c r="AX13" i="1"/>
  <c r="AV13" i="1"/>
  <c r="AT13" i="1"/>
  <c r="AN13" i="1"/>
  <c r="AJ13" i="1"/>
  <c r="AH13" i="1"/>
  <c r="AF13" i="1"/>
  <c r="AD13" i="1"/>
  <c r="AB13" i="1"/>
  <c r="T13" i="1"/>
  <c r="P13" i="1"/>
  <c r="N13" i="1"/>
  <c r="L13" i="1"/>
  <c r="Q13" i="1"/>
  <c r="AX12" i="1"/>
  <c r="AV12" i="1"/>
  <c r="AN12" i="1"/>
  <c r="AL12" i="1"/>
  <c r="AJ12" i="1"/>
  <c r="AH12" i="1"/>
  <c r="AF12" i="1"/>
  <c r="AB12" i="1"/>
  <c r="V12" i="1"/>
  <c r="T12" i="1"/>
  <c r="P12" i="1"/>
  <c r="N12" i="1"/>
  <c r="L12" i="1"/>
  <c r="H12" i="1"/>
  <c r="F12" i="1"/>
  <c r="AV11" i="1"/>
  <c r="AN11" i="1"/>
  <c r="AF11" i="1"/>
  <c r="AB11" i="1"/>
  <c r="AQ11" i="1"/>
  <c r="AR11" i="1" s="1"/>
  <c r="P11" i="1"/>
  <c r="L11" i="1"/>
  <c r="H11" i="1"/>
  <c r="AJ11" i="1"/>
  <c r="AV10" i="1"/>
  <c r="AT10" i="1"/>
  <c r="AN10" i="1"/>
  <c r="AJ10" i="1"/>
  <c r="AF10" i="1"/>
  <c r="AD10" i="1"/>
  <c r="AB10" i="1"/>
  <c r="T10" i="1"/>
  <c r="P10" i="1"/>
  <c r="N10" i="1"/>
  <c r="L10" i="1"/>
  <c r="J10" i="1"/>
  <c r="H10" i="1"/>
  <c r="AX9" i="1"/>
  <c r="AV9" i="1"/>
  <c r="AT9" i="1"/>
  <c r="AN9" i="1"/>
  <c r="AJ9" i="1"/>
  <c r="AH9" i="1"/>
  <c r="AF9" i="1"/>
  <c r="AD9" i="1"/>
  <c r="AB9" i="1"/>
  <c r="T9" i="1"/>
  <c r="P9" i="1"/>
  <c r="N9" i="1"/>
  <c r="L9" i="1"/>
  <c r="Q9" i="1"/>
  <c r="AX8" i="1"/>
  <c r="AV8" i="1"/>
  <c r="AN8" i="1"/>
  <c r="AL8" i="1"/>
  <c r="AJ8" i="1"/>
  <c r="AH8" i="1"/>
  <c r="AF8" i="1"/>
  <c r="AB8" i="1"/>
  <c r="V8" i="1"/>
  <c r="T8" i="1"/>
  <c r="P8" i="1"/>
  <c r="N8" i="1"/>
  <c r="L8" i="1"/>
  <c r="H8" i="1"/>
  <c r="F8" i="1"/>
  <c r="AV7" i="1"/>
  <c r="AN7" i="1"/>
  <c r="AF7" i="1"/>
  <c r="AB7" i="1"/>
  <c r="P7" i="1"/>
  <c r="L7" i="1"/>
  <c r="H7" i="1"/>
  <c r="Q7" i="1"/>
  <c r="AJ7" i="1"/>
  <c r="AV6" i="1"/>
  <c r="AT6" i="1"/>
  <c r="AN6" i="1"/>
  <c r="AJ6" i="1"/>
  <c r="AF6" i="1"/>
  <c r="AD6" i="1"/>
  <c r="AB6" i="1"/>
  <c r="AQ6" i="1"/>
  <c r="AR6" i="1" s="1"/>
  <c r="T6" i="1"/>
  <c r="P6" i="1"/>
  <c r="N6" i="1"/>
  <c r="L6" i="1"/>
  <c r="H6" i="1"/>
  <c r="AX5" i="1"/>
  <c r="AV5" i="1"/>
  <c r="AT5" i="1"/>
  <c r="AN5" i="1"/>
  <c r="AJ5" i="1"/>
  <c r="AH5" i="1"/>
  <c r="AF5" i="1"/>
  <c r="AD5" i="1"/>
  <c r="AB5" i="1"/>
  <c r="T5" i="1"/>
  <c r="P5" i="1"/>
  <c r="N5" i="1"/>
  <c r="L5" i="1"/>
  <c r="H5" i="1"/>
  <c r="AX4" i="1"/>
  <c r="AV4" i="1"/>
  <c r="AN4" i="1"/>
  <c r="AL4" i="1"/>
  <c r="AJ4" i="1"/>
  <c r="AH4" i="1"/>
  <c r="AF4" i="1"/>
  <c r="AB4" i="1"/>
  <c r="V4" i="1"/>
  <c r="T4" i="1"/>
  <c r="P4" i="1"/>
  <c r="L4" i="1"/>
  <c r="H4" i="1"/>
  <c r="F4" i="1"/>
  <c r="AU73" i="1"/>
  <c r="AE73" i="1"/>
  <c r="O73" i="1"/>
  <c r="Q3" i="1"/>
  <c r="D73" i="1"/>
  <c r="AH121" i="1" l="1"/>
  <c r="AX121" i="1"/>
  <c r="AD121" i="1"/>
  <c r="R7" i="1"/>
  <c r="W7" i="1"/>
  <c r="R13" i="1"/>
  <c r="W13" i="1"/>
  <c r="R9" i="1"/>
  <c r="W9" i="1"/>
  <c r="R3" i="1"/>
  <c r="W3" i="1"/>
  <c r="R21" i="1"/>
  <c r="W21" i="1"/>
  <c r="AV73" i="1"/>
  <c r="AQ4" i="1"/>
  <c r="AR4" i="1" s="1"/>
  <c r="T7" i="1"/>
  <c r="AQ8" i="1"/>
  <c r="AR8" i="1" s="1"/>
  <c r="T11" i="1"/>
  <c r="T15" i="1"/>
  <c r="AQ16" i="1"/>
  <c r="AR16" i="1" s="1"/>
  <c r="J23" i="1"/>
  <c r="T23" i="1"/>
  <c r="Z23" i="1"/>
  <c r="AP23" i="1"/>
  <c r="AQ24" i="1"/>
  <c r="AR24" i="1" s="1"/>
  <c r="Q25" i="1"/>
  <c r="AQ25" i="1"/>
  <c r="AR25" i="1" s="1"/>
  <c r="AQ27" i="1"/>
  <c r="AR27" i="1" s="1"/>
  <c r="AB29" i="1"/>
  <c r="AQ29" i="1"/>
  <c r="AR29" i="1" s="1"/>
  <c r="R48" i="1"/>
  <c r="W48" i="1"/>
  <c r="W52" i="1"/>
  <c r="R52" i="1"/>
  <c r="W53" i="1"/>
  <c r="R53" i="1"/>
  <c r="W54" i="1"/>
  <c r="R54" i="1"/>
  <c r="W55" i="1"/>
  <c r="R55" i="1"/>
  <c r="W56" i="1"/>
  <c r="R56" i="1"/>
  <c r="W57" i="1"/>
  <c r="R57" i="1"/>
  <c r="W58" i="1"/>
  <c r="R58" i="1"/>
  <c r="X59" i="1"/>
  <c r="AF73" i="1"/>
  <c r="AJ3" i="1"/>
  <c r="AO73" i="1"/>
  <c r="AP3" i="1"/>
  <c r="Z7" i="1"/>
  <c r="AP11" i="1"/>
  <c r="AQ12" i="1"/>
  <c r="AR12" i="1" s="1"/>
  <c r="J15" i="1"/>
  <c r="Q17" i="1"/>
  <c r="Z10" i="1"/>
  <c r="AP10" i="1"/>
  <c r="F11" i="1"/>
  <c r="V11" i="1"/>
  <c r="AL11" i="1"/>
  <c r="Q12" i="1"/>
  <c r="H13" i="1"/>
  <c r="J14" i="1"/>
  <c r="Z14" i="1"/>
  <c r="AP14" i="1"/>
  <c r="F15" i="1"/>
  <c r="V15" i="1"/>
  <c r="AL15" i="1"/>
  <c r="Q16" i="1"/>
  <c r="J18" i="1"/>
  <c r="Z18" i="1"/>
  <c r="AP18" i="1"/>
  <c r="F19" i="1"/>
  <c r="V19" i="1"/>
  <c r="AL19" i="1"/>
  <c r="Q20" i="1"/>
  <c r="AB20" i="1"/>
  <c r="H21" i="1"/>
  <c r="AT21" i="1"/>
  <c r="J22" i="1"/>
  <c r="Z22" i="1"/>
  <c r="AP22" i="1"/>
  <c r="F23" i="1"/>
  <c r="V23" i="1"/>
  <c r="AL23" i="1"/>
  <c r="AQ23" i="1"/>
  <c r="AR23" i="1" s="1"/>
  <c r="Q24" i="1"/>
  <c r="AD25" i="1"/>
  <c r="AL25" i="1"/>
  <c r="AT25" i="1"/>
  <c r="R47" i="1"/>
  <c r="W47" i="1"/>
  <c r="R51" i="1"/>
  <c r="W51" i="1"/>
  <c r="I73" i="1"/>
  <c r="J3" i="1"/>
  <c r="Y73" i="1"/>
  <c r="Z3" i="1"/>
  <c r="Q5" i="1"/>
  <c r="J7" i="1"/>
  <c r="J11" i="1"/>
  <c r="AP15" i="1"/>
  <c r="J19" i="1"/>
  <c r="Z19" i="1"/>
  <c r="AP19" i="1"/>
  <c r="K73" i="1"/>
  <c r="AA73" i="1"/>
  <c r="AK73" i="1"/>
  <c r="AL3" i="1"/>
  <c r="AV3" i="1"/>
  <c r="Q4" i="1"/>
  <c r="AQ7" i="1"/>
  <c r="AR7" i="1" s="1"/>
  <c r="Q8" i="1"/>
  <c r="H9" i="1"/>
  <c r="G73" i="1"/>
  <c r="L3" i="1"/>
  <c r="AB3" i="1"/>
  <c r="AH3" i="1"/>
  <c r="AG73" i="1"/>
  <c r="AM73" i="1"/>
  <c r="AW73" i="1"/>
  <c r="AX3" i="1"/>
  <c r="N4" i="1"/>
  <c r="AD4" i="1"/>
  <c r="AT4" i="1"/>
  <c r="J5" i="1"/>
  <c r="Z5" i="1"/>
  <c r="AP5" i="1"/>
  <c r="F6" i="1"/>
  <c r="V6" i="1"/>
  <c r="AL6" i="1"/>
  <c r="AH7" i="1"/>
  <c r="AX7" i="1"/>
  <c r="AD8" i="1"/>
  <c r="AT8" i="1"/>
  <c r="J9" i="1"/>
  <c r="Z9" i="1"/>
  <c r="AP9" i="1"/>
  <c r="F10" i="1"/>
  <c r="V10" i="1"/>
  <c r="AL10" i="1"/>
  <c r="AQ10" i="1"/>
  <c r="AR10" i="1" s="1"/>
  <c r="Q11" i="1"/>
  <c r="AH11" i="1"/>
  <c r="AX11" i="1"/>
  <c r="AD12" i="1"/>
  <c r="AT12" i="1"/>
  <c r="J13" i="1"/>
  <c r="Z13" i="1"/>
  <c r="AP13" i="1"/>
  <c r="F14" i="1"/>
  <c r="V14" i="1"/>
  <c r="AL14" i="1"/>
  <c r="AQ14" i="1"/>
  <c r="AR14" i="1" s="1"/>
  <c r="Q15" i="1"/>
  <c r="AH15" i="1"/>
  <c r="AX15" i="1"/>
  <c r="AT16" i="1"/>
  <c r="J17" i="1"/>
  <c r="Z17" i="1"/>
  <c r="AP17" i="1"/>
  <c r="F18" i="1"/>
  <c r="V18" i="1"/>
  <c r="AL18" i="1"/>
  <c r="AQ18" i="1"/>
  <c r="AR18" i="1" s="1"/>
  <c r="Q19" i="1"/>
  <c r="AH19" i="1"/>
  <c r="AX19" i="1"/>
  <c r="J21" i="1"/>
  <c r="Z21" i="1"/>
  <c r="AP21" i="1"/>
  <c r="F22" i="1"/>
  <c r="V22" i="1"/>
  <c r="AL22" i="1"/>
  <c r="AQ22" i="1"/>
  <c r="AR22" i="1" s="1"/>
  <c r="Q23" i="1"/>
  <c r="AH23" i="1"/>
  <c r="AX23" i="1"/>
  <c r="J25" i="1"/>
  <c r="Z25" i="1"/>
  <c r="AF25" i="1"/>
  <c r="AN25" i="1"/>
  <c r="AV25" i="1"/>
  <c r="AQ26" i="1"/>
  <c r="AR26" i="1" s="1"/>
  <c r="AQ28" i="1"/>
  <c r="AR28" i="1" s="1"/>
  <c r="R46" i="1"/>
  <c r="W46" i="1"/>
  <c r="R50" i="1"/>
  <c r="W50" i="1"/>
  <c r="P73" i="1"/>
  <c r="T3" i="1"/>
  <c r="AP7" i="1"/>
  <c r="Z11" i="1"/>
  <c r="Z15" i="1"/>
  <c r="T19" i="1"/>
  <c r="E73" i="1"/>
  <c r="F3" i="1"/>
  <c r="P3" i="1"/>
  <c r="U73" i="1"/>
  <c r="V3" i="1"/>
  <c r="AF3" i="1"/>
  <c r="AQ3" i="1"/>
  <c r="J6" i="1"/>
  <c r="Z6" i="1"/>
  <c r="AP6" i="1"/>
  <c r="F7" i="1"/>
  <c r="V7" i="1"/>
  <c r="AL7" i="1"/>
  <c r="H3" i="1"/>
  <c r="M73" i="1"/>
  <c r="N3" i="1"/>
  <c r="S73" i="1"/>
  <c r="AC73" i="1"/>
  <c r="AD3" i="1"/>
  <c r="AI73" i="1"/>
  <c r="AN3" i="1"/>
  <c r="AS73" i="1"/>
  <c r="AT3" i="1"/>
  <c r="J4" i="1"/>
  <c r="Z4" i="1"/>
  <c r="AP4" i="1"/>
  <c r="F5" i="1"/>
  <c r="V5" i="1"/>
  <c r="AL5" i="1"/>
  <c r="AQ5" i="1"/>
  <c r="AR5" i="1" s="1"/>
  <c r="Q6" i="1"/>
  <c r="AH6" i="1"/>
  <c r="AX6" i="1"/>
  <c r="N7" i="1"/>
  <c r="AD7" i="1"/>
  <c r="AT7" i="1"/>
  <c r="J8" i="1"/>
  <c r="Z8" i="1"/>
  <c r="AP8" i="1"/>
  <c r="F9" i="1"/>
  <c r="V9" i="1"/>
  <c r="AL9" i="1"/>
  <c r="AQ9" i="1"/>
  <c r="AR9" i="1" s="1"/>
  <c r="Q10" i="1"/>
  <c r="AH10" i="1"/>
  <c r="AX10" i="1"/>
  <c r="N11" i="1"/>
  <c r="AD11" i="1"/>
  <c r="AT11" i="1"/>
  <c r="J12" i="1"/>
  <c r="Z12" i="1"/>
  <c r="AP12" i="1"/>
  <c r="F13" i="1"/>
  <c r="V13" i="1"/>
  <c r="AL13" i="1"/>
  <c r="AQ13" i="1"/>
  <c r="AR13" i="1" s="1"/>
  <c r="Q14" i="1"/>
  <c r="AH14" i="1"/>
  <c r="AX14" i="1"/>
  <c r="N15" i="1"/>
  <c r="AD15" i="1"/>
  <c r="AT15" i="1"/>
  <c r="J16" i="1"/>
  <c r="Z16" i="1"/>
  <c r="AP16" i="1"/>
  <c r="F17" i="1"/>
  <c r="V17" i="1"/>
  <c r="AL17" i="1"/>
  <c r="AQ17" i="1"/>
  <c r="AR17" i="1" s="1"/>
  <c r="Q18" i="1"/>
  <c r="AH18" i="1"/>
  <c r="AX18" i="1"/>
  <c r="N19" i="1"/>
  <c r="AD19" i="1"/>
  <c r="AT19" i="1"/>
  <c r="J20" i="1"/>
  <c r="Z20" i="1"/>
  <c r="AP20" i="1"/>
  <c r="F21" i="1"/>
  <c r="V21" i="1"/>
  <c r="AL21" i="1"/>
  <c r="AQ21" i="1"/>
  <c r="AR21" i="1" s="1"/>
  <c r="Q22" i="1"/>
  <c r="AH22" i="1"/>
  <c r="AX22" i="1"/>
  <c r="N23" i="1"/>
  <c r="AD23" i="1"/>
  <c r="AT23" i="1"/>
  <c r="J24" i="1"/>
  <c r="Z24" i="1"/>
  <c r="AP24" i="1"/>
  <c r="F25" i="1"/>
  <c r="V25" i="1"/>
  <c r="AH25" i="1"/>
  <c r="AP25" i="1"/>
  <c r="AX25" i="1"/>
  <c r="R45" i="1"/>
  <c r="W45" i="1"/>
  <c r="R49" i="1"/>
  <c r="W49" i="1"/>
  <c r="AQ30" i="1"/>
  <c r="AR30" i="1" s="1"/>
  <c r="AQ34" i="1"/>
  <c r="AR34" i="1" s="1"/>
  <c r="AQ35" i="1"/>
  <c r="AR35" i="1" s="1"/>
  <c r="AQ36" i="1"/>
  <c r="AR36" i="1" s="1"/>
  <c r="AQ37" i="1"/>
  <c r="AR37" i="1" s="1"/>
  <c r="AQ38" i="1"/>
  <c r="AR38" i="1" s="1"/>
  <c r="AQ39" i="1"/>
  <c r="AR39" i="1" s="1"/>
  <c r="AQ40" i="1"/>
  <c r="AR40" i="1" s="1"/>
  <c r="AQ41" i="1"/>
  <c r="AR41" i="1" s="1"/>
  <c r="AQ42" i="1"/>
  <c r="AR42" i="1" s="1"/>
  <c r="AQ43" i="1"/>
  <c r="AR43" i="1" s="1"/>
  <c r="AQ44" i="1"/>
  <c r="AR44" i="1" s="1"/>
  <c r="F52" i="1"/>
  <c r="AQ52" i="1"/>
  <c r="AR52" i="1" s="1"/>
  <c r="F53" i="1"/>
  <c r="AQ53" i="1"/>
  <c r="AR53" i="1" s="1"/>
  <c r="F54" i="1"/>
  <c r="AQ54" i="1"/>
  <c r="AR54" i="1" s="1"/>
  <c r="F55" i="1"/>
  <c r="AQ55" i="1"/>
  <c r="AR55" i="1" s="1"/>
  <c r="F56" i="1"/>
  <c r="AQ56" i="1"/>
  <c r="AR56" i="1" s="1"/>
  <c r="F57" i="1"/>
  <c r="AQ57" i="1"/>
  <c r="AR57" i="1" s="1"/>
  <c r="F58" i="1"/>
  <c r="AQ58" i="1"/>
  <c r="AR58" i="1" s="1"/>
  <c r="F59" i="1"/>
  <c r="R59" i="1"/>
  <c r="Z67" i="1"/>
  <c r="AQ67" i="1"/>
  <c r="AR67" i="1" s="1"/>
  <c r="AQ68" i="1"/>
  <c r="AR68" i="1" s="1"/>
  <c r="Q70" i="1"/>
  <c r="Z71" i="1"/>
  <c r="AQ71" i="1"/>
  <c r="AR71" i="1" s="1"/>
  <c r="AN71" i="1"/>
  <c r="H31" i="1"/>
  <c r="L31" i="1"/>
  <c r="P31" i="1"/>
  <c r="T31" i="1"/>
  <c r="AB31" i="1"/>
  <c r="AF31" i="1"/>
  <c r="AJ31" i="1"/>
  <c r="AN31" i="1"/>
  <c r="H32" i="1"/>
  <c r="L32" i="1"/>
  <c r="P32" i="1"/>
  <c r="T32" i="1"/>
  <c r="AB32" i="1"/>
  <c r="AF32" i="1"/>
  <c r="AJ32" i="1"/>
  <c r="AN32" i="1"/>
  <c r="H33" i="1"/>
  <c r="L33" i="1"/>
  <c r="P33" i="1"/>
  <c r="T33" i="1"/>
  <c r="AB33" i="1"/>
  <c r="AF33" i="1"/>
  <c r="AJ33" i="1"/>
  <c r="AN33" i="1"/>
  <c r="H34" i="1"/>
  <c r="L34" i="1"/>
  <c r="P34" i="1"/>
  <c r="T34" i="1"/>
  <c r="AB34" i="1"/>
  <c r="AF34" i="1"/>
  <c r="AJ34" i="1"/>
  <c r="AN34" i="1"/>
  <c r="H35" i="1"/>
  <c r="L35" i="1"/>
  <c r="P35" i="1"/>
  <c r="T35" i="1"/>
  <c r="AB35" i="1"/>
  <c r="AF35" i="1"/>
  <c r="AJ35" i="1"/>
  <c r="AN35" i="1"/>
  <c r="H36" i="1"/>
  <c r="L36" i="1"/>
  <c r="P36" i="1"/>
  <c r="T36" i="1"/>
  <c r="AB36" i="1"/>
  <c r="AF36" i="1"/>
  <c r="AJ36" i="1"/>
  <c r="AN36" i="1"/>
  <c r="H37" i="1"/>
  <c r="L37" i="1"/>
  <c r="P37" i="1"/>
  <c r="T37" i="1"/>
  <c r="AB37" i="1"/>
  <c r="AF37" i="1"/>
  <c r="AJ37" i="1"/>
  <c r="AN37" i="1"/>
  <c r="H38" i="1"/>
  <c r="L38" i="1"/>
  <c r="P38" i="1"/>
  <c r="T38" i="1"/>
  <c r="AB38" i="1"/>
  <c r="AF38" i="1"/>
  <c r="AJ38" i="1"/>
  <c r="AN38" i="1"/>
  <c r="H39" i="1"/>
  <c r="L39" i="1"/>
  <c r="P39" i="1"/>
  <c r="T39" i="1"/>
  <c r="AB39" i="1"/>
  <c r="AF39" i="1"/>
  <c r="AJ39" i="1"/>
  <c r="AN39" i="1"/>
  <c r="H40" i="1"/>
  <c r="L40" i="1"/>
  <c r="P40" i="1"/>
  <c r="T40" i="1"/>
  <c r="AB40" i="1"/>
  <c r="AF40" i="1"/>
  <c r="AJ40" i="1"/>
  <c r="AN40" i="1"/>
  <c r="H41" i="1"/>
  <c r="L41" i="1"/>
  <c r="P41" i="1"/>
  <c r="T41" i="1"/>
  <c r="AB41" i="1"/>
  <c r="AF41" i="1"/>
  <c r="AJ41" i="1"/>
  <c r="AN41" i="1"/>
  <c r="H42" i="1"/>
  <c r="L42" i="1"/>
  <c r="P42" i="1"/>
  <c r="T42" i="1"/>
  <c r="AB42" i="1"/>
  <c r="AF42" i="1"/>
  <c r="AJ42" i="1"/>
  <c r="AN42" i="1"/>
  <c r="H43" i="1"/>
  <c r="L43" i="1"/>
  <c r="P43" i="1"/>
  <c r="T43" i="1"/>
  <c r="AB43" i="1"/>
  <c r="AF43" i="1"/>
  <c r="AJ43" i="1"/>
  <c r="AN43" i="1"/>
  <c r="H44" i="1"/>
  <c r="L44" i="1"/>
  <c r="P44" i="1"/>
  <c r="T44" i="1"/>
  <c r="AB44" i="1"/>
  <c r="AF44" i="1"/>
  <c r="AJ44" i="1"/>
  <c r="AN44" i="1"/>
  <c r="AV44" i="1"/>
  <c r="H45" i="1"/>
  <c r="L45" i="1"/>
  <c r="P45" i="1"/>
  <c r="T45" i="1"/>
  <c r="AB45" i="1"/>
  <c r="AF45" i="1"/>
  <c r="AJ45" i="1"/>
  <c r="AN45" i="1"/>
  <c r="AV45" i="1"/>
  <c r="H46" i="1"/>
  <c r="L46" i="1"/>
  <c r="P46" i="1"/>
  <c r="T46" i="1"/>
  <c r="AB46" i="1"/>
  <c r="AF46" i="1"/>
  <c r="AJ46" i="1"/>
  <c r="AN46" i="1"/>
  <c r="AV46" i="1"/>
  <c r="H47" i="1"/>
  <c r="L47" i="1"/>
  <c r="P47" i="1"/>
  <c r="T47" i="1"/>
  <c r="AB47" i="1"/>
  <c r="AF47" i="1"/>
  <c r="AJ47" i="1"/>
  <c r="AN47" i="1"/>
  <c r="AV47" i="1"/>
  <c r="H48" i="1"/>
  <c r="L48" i="1"/>
  <c r="P48" i="1"/>
  <c r="T48" i="1"/>
  <c r="AB48" i="1"/>
  <c r="AF48" i="1"/>
  <c r="AJ48" i="1"/>
  <c r="AN48" i="1"/>
  <c r="AV48" i="1"/>
  <c r="H49" i="1"/>
  <c r="L49" i="1"/>
  <c r="P49" i="1"/>
  <c r="T49" i="1"/>
  <c r="AB49" i="1"/>
  <c r="AF49" i="1"/>
  <c r="AJ49" i="1"/>
  <c r="AN49" i="1"/>
  <c r="AV49" i="1"/>
  <c r="H50" i="1"/>
  <c r="L50" i="1"/>
  <c r="P50" i="1"/>
  <c r="T50" i="1"/>
  <c r="AB50" i="1"/>
  <c r="AF50" i="1"/>
  <c r="AJ50" i="1"/>
  <c r="AN50" i="1"/>
  <c r="AV50" i="1"/>
  <c r="H51" i="1"/>
  <c r="L51" i="1"/>
  <c r="P51" i="1"/>
  <c r="T51" i="1"/>
  <c r="AB51" i="1"/>
  <c r="AF51" i="1"/>
  <c r="AJ51" i="1"/>
  <c r="AN51" i="1"/>
  <c r="AX51" i="1"/>
  <c r="X61" i="1"/>
  <c r="X62" i="1"/>
  <c r="X63" i="1"/>
  <c r="X64" i="1"/>
  <c r="X65" i="1"/>
  <c r="X66" i="1"/>
  <c r="F68" i="1"/>
  <c r="Q68" i="1"/>
  <c r="X76" i="1"/>
  <c r="X84" i="1"/>
  <c r="X88" i="1"/>
  <c r="Q26" i="1"/>
  <c r="Q29" i="1"/>
  <c r="Q33" i="1"/>
  <c r="Q34" i="1"/>
  <c r="Q35" i="1"/>
  <c r="Q36" i="1"/>
  <c r="Q37" i="1"/>
  <c r="Q38" i="1"/>
  <c r="Q39" i="1"/>
  <c r="Q40" i="1"/>
  <c r="Q41" i="1"/>
  <c r="Q42" i="1"/>
  <c r="Q43" i="1"/>
  <c r="Q44" i="1"/>
  <c r="Q60" i="1"/>
  <c r="AQ60" i="1"/>
  <c r="AR60" i="1" s="1"/>
  <c r="R61" i="1"/>
  <c r="R62" i="1"/>
  <c r="R63" i="1"/>
  <c r="R64" i="1"/>
  <c r="R65" i="1"/>
  <c r="R66" i="1"/>
  <c r="W69" i="1"/>
  <c r="L71" i="1"/>
  <c r="T71" i="1"/>
  <c r="Q27" i="1"/>
  <c r="Q28" i="1"/>
  <c r="Q30" i="1"/>
  <c r="Q31" i="1"/>
  <c r="Q32" i="1"/>
  <c r="AP44" i="1"/>
  <c r="AT44" i="1"/>
  <c r="F45" i="1"/>
  <c r="J45" i="1"/>
  <c r="N45" i="1"/>
  <c r="V45" i="1"/>
  <c r="Z45" i="1"/>
  <c r="AD45" i="1"/>
  <c r="AH45" i="1"/>
  <c r="AL45" i="1"/>
  <c r="AP45" i="1"/>
  <c r="AT45" i="1"/>
  <c r="F46" i="1"/>
  <c r="J46" i="1"/>
  <c r="N46" i="1"/>
  <c r="V46" i="1"/>
  <c r="Z46" i="1"/>
  <c r="AD46" i="1"/>
  <c r="AH46" i="1"/>
  <c r="AL46" i="1"/>
  <c r="AP46" i="1"/>
  <c r="AT46" i="1"/>
  <c r="F47" i="1"/>
  <c r="J47" i="1"/>
  <c r="N47" i="1"/>
  <c r="V47" i="1"/>
  <c r="Z47" i="1"/>
  <c r="AD47" i="1"/>
  <c r="AH47" i="1"/>
  <c r="AL47" i="1"/>
  <c r="AP47" i="1"/>
  <c r="AT47" i="1"/>
  <c r="F48" i="1"/>
  <c r="J48" i="1"/>
  <c r="N48" i="1"/>
  <c r="V48" i="1"/>
  <c r="Z48" i="1"/>
  <c r="AD48" i="1"/>
  <c r="AH48" i="1"/>
  <c r="AL48" i="1"/>
  <c r="AP48" i="1"/>
  <c r="AT48" i="1"/>
  <c r="F49" i="1"/>
  <c r="J49" i="1"/>
  <c r="N49" i="1"/>
  <c r="V49" i="1"/>
  <c r="Z49" i="1"/>
  <c r="AD49" i="1"/>
  <c r="AH49" i="1"/>
  <c r="AL49" i="1"/>
  <c r="AP49" i="1"/>
  <c r="AT49" i="1"/>
  <c r="F50" i="1"/>
  <c r="J50" i="1"/>
  <c r="N50" i="1"/>
  <c r="V50" i="1"/>
  <c r="Z50" i="1"/>
  <c r="AD50" i="1"/>
  <c r="AH50" i="1"/>
  <c r="AL50" i="1"/>
  <c r="AP50" i="1"/>
  <c r="AT50" i="1"/>
  <c r="F51" i="1"/>
  <c r="J51" i="1"/>
  <c r="N51" i="1"/>
  <c r="V51" i="1"/>
  <c r="Z51" i="1"/>
  <c r="AD51" i="1"/>
  <c r="AH51" i="1"/>
  <c r="AL51" i="1"/>
  <c r="AV51" i="1"/>
  <c r="AQ59" i="1"/>
  <c r="AR59" i="1" s="1"/>
  <c r="R67" i="1"/>
  <c r="W67" i="1"/>
  <c r="AR75" i="1"/>
  <c r="W123" i="1"/>
  <c r="R123" i="1"/>
  <c r="N67" i="1"/>
  <c r="AD67" i="1"/>
  <c r="AT67" i="1"/>
  <c r="J68" i="1"/>
  <c r="Z68" i="1"/>
  <c r="AP68" i="1"/>
  <c r="F69" i="1"/>
  <c r="V69" i="1"/>
  <c r="AL69" i="1"/>
  <c r="AH70" i="1"/>
  <c r="AX70" i="1"/>
  <c r="N71" i="1"/>
  <c r="AD71" i="1"/>
  <c r="AT71" i="1"/>
  <c r="T75" i="1"/>
  <c r="AB75" i="1"/>
  <c r="AJ75" i="1"/>
  <c r="AN75" i="1"/>
  <c r="Q77" i="1"/>
  <c r="V77" i="1"/>
  <c r="Z77" i="1"/>
  <c r="AD77" i="1"/>
  <c r="AH77" i="1"/>
  <c r="AL77" i="1"/>
  <c r="AP77" i="1"/>
  <c r="AT77" i="1"/>
  <c r="F121" i="1"/>
  <c r="J80" i="1"/>
  <c r="V121" i="1"/>
  <c r="Z80" i="1"/>
  <c r="AL121" i="1"/>
  <c r="AP80" i="1"/>
  <c r="Q82" i="1"/>
  <c r="AQ82" i="1"/>
  <c r="AR82" i="1" s="1"/>
  <c r="Q86" i="1"/>
  <c r="AQ86" i="1"/>
  <c r="AR86" i="1" s="1"/>
  <c r="Q90" i="1"/>
  <c r="AQ90" i="1"/>
  <c r="AR90" i="1" s="1"/>
  <c r="G121" i="1"/>
  <c r="H121" i="1" s="1"/>
  <c r="AM121" i="1"/>
  <c r="AN121" i="1" s="1"/>
  <c r="I145" i="1"/>
  <c r="J123" i="1"/>
  <c r="AS145" i="1"/>
  <c r="AT123" i="1"/>
  <c r="Q124" i="1"/>
  <c r="Q125" i="1"/>
  <c r="Q126" i="1"/>
  <c r="Q127" i="1"/>
  <c r="H75" i="1"/>
  <c r="L75" i="1"/>
  <c r="P75" i="1"/>
  <c r="R76" i="1"/>
  <c r="AQ77" i="1"/>
  <c r="AR77" i="1" s="1"/>
  <c r="D78" i="1"/>
  <c r="AP78" i="1" s="1"/>
  <c r="AE78" i="1"/>
  <c r="AU78" i="1"/>
  <c r="Q80" i="1"/>
  <c r="AQ80" i="1"/>
  <c r="Q81" i="1"/>
  <c r="AQ81" i="1"/>
  <c r="AR81" i="1" s="1"/>
  <c r="Q85" i="1"/>
  <c r="AQ85" i="1"/>
  <c r="AR85" i="1" s="1"/>
  <c r="Q89" i="1"/>
  <c r="AQ89" i="1"/>
  <c r="AR89" i="1" s="1"/>
  <c r="K121" i="1"/>
  <c r="L121" i="1" s="1"/>
  <c r="AA121" i="1"/>
  <c r="AB121" i="1" s="1"/>
  <c r="AC145" i="1"/>
  <c r="AD123" i="1"/>
  <c r="AK145" i="1"/>
  <c r="AL123" i="1"/>
  <c r="AQ61" i="1"/>
  <c r="AR61" i="1" s="1"/>
  <c r="AQ62" i="1"/>
  <c r="AR62" i="1" s="1"/>
  <c r="AQ63" i="1"/>
  <c r="AR63" i="1" s="1"/>
  <c r="AQ64" i="1"/>
  <c r="AR64" i="1" s="1"/>
  <c r="AQ65" i="1"/>
  <c r="AR65" i="1" s="1"/>
  <c r="AQ66" i="1"/>
  <c r="AR66" i="1" s="1"/>
  <c r="V67" i="1"/>
  <c r="AL67" i="1"/>
  <c r="J70" i="1"/>
  <c r="Z70" i="1"/>
  <c r="AP70" i="1"/>
  <c r="F71" i="1"/>
  <c r="V71" i="1"/>
  <c r="AL71" i="1"/>
  <c r="R75" i="1"/>
  <c r="V75" i="1"/>
  <c r="Z75" i="1"/>
  <c r="AD75" i="1"/>
  <c r="AH75" i="1"/>
  <c r="AL75" i="1"/>
  <c r="AP75" i="1"/>
  <c r="AT75" i="1"/>
  <c r="AX75" i="1"/>
  <c r="AQ76" i="1"/>
  <c r="AR76" i="1" s="1"/>
  <c r="K78" i="1"/>
  <c r="AA78" i="1"/>
  <c r="AB78" i="1" s="1"/>
  <c r="AQ84" i="1"/>
  <c r="AR84" i="1" s="1"/>
  <c r="AQ88" i="1"/>
  <c r="AR88" i="1" s="1"/>
  <c r="X92" i="1"/>
  <c r="X93" i="1"/>
  <c r="X94" i="1"/>
  <c r="X95" i="1"/>
  <c r="X96" i="1"/>
  <c r="AY96" i="1"/>
  <c r="X97" i="1"/>
  <c r="AY97" i="1"/>
  <c r="X98" i="1"/>
  <c r="AY98" i="1"/>
  <c r="X99" i="1"/>
  <c r="AY99" i="1"/>
  <c r="X100" i="1"/>
  <c r="AY100" i="1"/>
  <c r="X101" i="1"/>
  <c r="AY101" i="1"/>
  <c r="X102" i="1"/>
  <c r="AY102" i="1"/>
  <c r="X103" i="1"/>
  <c r="AY103" i="1"/>
  <c r="X104" i="1"/>
  <c r="AY104" i="1"/>
  <c r="X105" i="1"/>
  <c r="AY105" i="1"/>
  <c r="X106" i="1"/>
  <c r="AY106" i="1"/>
  <c r="X107" i="1"/>
  <c r="AY107" i="1"/>
  <c r="X108" i="1"/>
  <c r="AY108" i="1"/>
  <c r="X109" i="1"/>
  <c r="AY109" i="1"/>
  <c r="X110" i="1"/>
  <c r="AY110" i="1"/>
  <c r="X111" i="1"/>
  <c r="AY111" i="1"/>
  <c r="X112" i="1"/>
  <c r="AY112" i="1"/>
  <c r="X113" i="1"/>
  <c r="AY113" i="1"/>
  <c r="X114" i="1"/>
  <c r="AY114" i="1"/>
  <c r="X115" i="1"/>
  <c r="AY115" i="1"/>
  <c r="X116" i="1"/>
  <c r="AY116" i="1"/>
  <c r="X117" i="1"/>
  <c r="AY117" i="1"/>
  <c r="X118" i="1"/>
  <c r="AY118" i="1"/>
  <c r="X119" i="1"/>
  <c r="AY119" i="1"/>
  <c r="X120" i="1"/>
  <c r="AY120" i="1"/>
  <c r="O121" i="1"/>
  <c r="P121" i="1" s="1"/>
  <c r="AE121" i="1"/>
  <c r="AF121" i="1" s="1"/>
  <c r="AU121" i="1"/>
  <c r="AV121" i="1" s="1"/>
  <c r="E145" i="1"/>
  <c r="F123" i="1"/>
  <c r="M145" i="1"/>
  <c r="N123" i="1"/>
  <c r="U145" i="1"/>
  <c r="V123" i="1"/>
  <c r="AW145" i="1"/>
  <c r="AX123" i="1"/>
  <c r="H67" i="1"/>
  <c r="AH67" i="1"/>
  <c r="AX67" i="1"/>
  <c r="J69" i="1"/>
  <c r="Z69" i="1"/>
  <c r="AP69" i="1"/>
  <c r="F70" i="1"/>
  <c r="V70" i="1"/>
  <c r="AL70" i="1"/>
  <c r="AQ70" i="1"/>
  <c r="AR70" i="1" s="1"/>
  <c r="Q71" i="1"/>
  <c r="AH71" i="1"/>
  <c r="AX71" i="1"/>
  <c r="F75" i="1"/>
  <c r="J75" i="1"/>
  <c r="W75" i="1"/>
  <c r="J121" i="1"/>
  <c r="N80" i="1"/>
  <c r="Z121" i="1"/>
  <c r="AD80" i="1"/>
  <c r="AP121" i="1"/>
  <c r="AT80" i="1"/>
  <c r="Q83" i="1"/>
  <c r="AQ83" i="1"/>
  <c r="AR83" i="1" s="1"/>
  <c r="R84" i="1"/>
  <c r="Q87" i="1"/>
  <c r="AQ87" i="1"/>
  <c r="AR87" i="1" s="1"/>
  <c r="R88" i="1"/>
  <c r="Q91" i="1"/>
  <c r="AQ91" i="1"/>
  <c r="AR91" i="1" s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S121" i="1"/>
  <c r="T121" i="1" s="1"/>
  <c r="AI121" i="1"/>
  <c r="AJ121" i="1" s="1"/>
  <c r="Y145" i="1"/>
  <c r="AQ123" i="1"/>
  <c r="Z123" i="1"/>
  <c r="AG145" i="1"/>
  <c r="AH123" i="1"/>
  <c r="AO145" i="1"/>
  <c r="AP123" i="1"/>
  <c r="AQ124" i="1"/>
  <c r="AR124" i="1" s="1"/>
  <c r="Z124" i="1"/>
  <c r="AQ125" i="1"/>
  <c r="AR125" i="1" s="1"/>
  <c r="Z125" i="1"/>
  <c r="AQ126" i="1"/>
  <c r="AR126" i="1" s="1"/>
  <c r="Z126" i="1"/>
  <c r="Q128" i="1"/>
  <c r="Q129" i="1"/>
  <c r="Q130" i="1"/>
  <c r="Q131" i="1"/>
  <c r="Q132" i="1"/>
  <c r="Q133" i="1"/>
  <c r="Q134" i="1"/>
  <c r="Q135" i="1"/>
  <c r="Q136" i="1"/>
  <c r="Q137" i="1"/>
  <c r="J138" i="1"/>
  <c r="T138" i="1"/>
  <c r="Z138" i="1"/>
  <c r="AP138" i="1"/>
  <c r="AQ139" i="1"/>
  <c r="AR139" i="1" s="1"/>
  <c r="Q140" i="1"/>
  <c r="J142" i="1"/>
  <c r="V142" i="1"/>
  <c r="AD142" i="1"/>
  <c r="AL142" i="1"/>
  <c r="AT142" i="1"/>
  <c r="AM145" i="1"/>
  <c r="AQ92" i="1"/>
  <c r="AR92" i="1" s="1"/>
  <c r="AQ93" i="1"/>
  <c r="AR93" i="1" s="1"/>
  <c r="AQ94" i="1"/>
  <c r="AR94" i="1" s="1"/>
  <c r="AQ95" i="1"/>
  <c r="AR95" i="1" s="1"/>
  <c r="Z127" i="1"/>
  <c r="Z128" i="1"/>
  <c r="Z129" i="1"/>
  <c r="Z130" i="1"/>
  <c r="Z131" i="1"/>
  <c r="Z132" i="1"/>
  <c r="Z133" i="1"/>
  <c r="Z134" i="1"/>
  <c r="Z135" i="1"/>
  <c r="Z136" i="1"/>
  <c r="Z137" i="1"/>
  <c r="F138" i="1"/>
  <c r="V138" i="1"/>
  <c r="AL138" i="1"/>
  <c r="AQ138" i="1"/>
  <c r="AR138" i="1" s="1"/>
  <c r="Q139" i="1"/>
  <c r="J141" i="1"/>
  <c r="Z141" i="1"/>
  <c r="AP141" i="1"/>
  <c r="F142" i="1"/>
  <c r="AF142" i="1"/>
  <c r="AN142" i="1"/>
  <c r="AV142" i="1"/>
  <c r="Q143" i="1"/>
  <c r="AQ144" i="1"/>
  <c r="AR144" i="1" s="1"/>
  <c r="AF95" i="1"/>
  <c r="AJ95" i="1"/>
  <c r="AN95" i="1"/>
  <c r="H96" i="1"/>
  <c r="L96" i="1"/>
  <c r="P96" i="1"/>
  <c r="T96" i="1"/>
  <c r="AB96" i="1"/>
  <c r="AF96" i="1"/>
  <c r="AJ96" i="1"/>
  <c r="AN96" i="1"/>
  <c r="H97" i="1"/>
  <c r="L97" i="1"/>
  <c r="P97" i="1"/>
  <c r="T97" i="1"/>
  <c r="AB97" i="1"/>
  <c r="AF97" i="1"/>
  <c r="AJ97" i="1"/>
  <c r="AN97" i="1"/>
  <c r="H98" i="1"/>
  <c r="L98" i="1"/>
  <c r="P98" i="1"/>
  <c r="T98" i="1"/>
  <c r="AB98" i="1"/>
  <c r="AF98" i="1"/>
  <c r="AJ98" i="1"/>
  <c r="AN98" i="1"/>
  <c r="H99" i="1"/>
  <c r="L99" i="1"/>
  <c r="P99" i="1"/>
  <c r="T99" i="1"/>
  <c r="AB99" i="1"/>
  <c r="AF99" i="1"/>
  <c r="AJ99" i="1"/>
  <c r="AN99" i="1"/>
  <c r="H100" i="1"/>
  <c r="L100" i="1"/>
  <c r="P100" i="1"/>
  <c r="T100" i="1"/>
  <c r="AB100" i="1"/>
  <c r="AF100" i="1"/>
  <c r="AJ100" i="1"/>
  <c r="AN100" i="1"/>
  <c r="H101" i="1"/>
  <c r="L101" i="1"/>
  <c r="P101" i="1"/>
  <c r="T101" i="1"/>
  <c r="AB101" i="1"/>
  <c r="AF101" i="1"/>
  <c r="AJ101" i="1"/>
  <c r="AN101" i="1"/>
  <c r="H102" i="1"/>
  <c r="L102" i="1"/>
  <c r="P102" i="1"/>
  <c r="T102" i="1"/>
  <c r="AB102" i="1"/>
  <c r="AF102" i="1"/>
  <c r="AJ102" i="1"/>
  <c r="AN102" i="1"/>
  <c r="H103" i="1"/>
  <c r="L103" i="1"/>
  <c r="P103" i="1"/>
  <c r="T103" i="1"/>
  <c r="AB103" i="1"/>
  <c r="AF103" i="1"/>
  <c r="AJ103" i="1"/>
  <c r="AN103" i="1"/>
  <c r="H104" i="1"/>
  <c r="L104" i="1"/>
  <c r="P104" i="1"/>
  <c r="T104" i="1"/>
  <c r="AB104" i="1"/>
  <c r="AF104" i="1"/>
  <c r="AJ104" i="1"/>
  <c r="AN104" i="1"/>
  <c r="H105" i="1"/>
  <c r="L105" i="1"/>
  <c r="P105" i="1"/>
  <c r="T105" i="1"/>
  <c r="AB105" i="1"/>
  <c r="AF105" i="1"/>
  <c r="AJ105" i="1"/>
  <c r="AN105" i="1"/>
  <c r="H106" i="1"/>
  <c r="L106" i="1"/>
  <c r="P106" i="1"/>
  <c r="T106" i="1"/>
  <c r="AB106" i="1"/>
  <c r="AF106" i="1"/>
  <c r="AJ106" i="1"/>
  <c r="AN106" i="1"/>
  <c r="H107" i="1"/>
  <c r="L107" i="1"/>
  <c r="P107" i="1"/>
  <c r="T107" i="1"/>
  <c r="AB107" i="1"/>
  <c r="AF107" i="1"/>
  <c r="AJ107" i="1"/>
  <c r="AN107" i="1"/>
  <c r="H108" i="1"/>
  <c r="L108" i="1"/>
  <c r="P108" i="1"/>
  <c r="T108" i="1"/>
  <c r="AB108" i="1"/>
  <c r="AF108" i="1"/>
  <c r="AJ108" i="1"/>
  <c r="AN108" i="1"/>
  <c r="H109" i="1"/>
  <c r="L109" i="1"/>
  <c r="P109" i="1"/>
  <c r="T109" i="1"/>
  <c r="AB109" i="1"/>
  <c r="AF109" i="1"/>
  <c r="AJ109" i="1"/>
  <c r="AN109" i="1"/>
  <c r="H110" i="1"/>
  <c r="L110" i="1"/>
  <c r="P110" i="1"/>
  <c r="T110" i="1"/>
  <c r="AB110" i="1"/>
  <c r="AF110" i="1"/>
  <c r="AJ110" i="1"/>
  <c r="AN110" i="1"/>
  <c r="H111" i="1"/>
  <c r="L111" i="1"/>
  <c r="P111" i="1"/>
  <c r="T111" i="1"/>
  <c r="AB111" i="1"/>
  <c r="AF111" i="1"/>
  <c r="AJ111" i="1"/>
  <c r="AN111" i="1"/>
  <c r="H112" i="1"/>
  <c r="L112" i="1"/>
  <c r="P112" i="1"/>
  <c r="T112" i="1"/>
  <c r="AB112" i="1"/>
  <c r="AF112" i="1"/>
  <c r="AJ112" i="1"/>
  <c r="AN112" i="1"/>
  <c r="H113" i="1"/>
  <c r="L113" i="1"/>
  <c r="P113" i="1"/>
  <c r="T113" i="1"/>
  <c r="AB113" i="1"/>
  <c r="AF113" i="1"/>
  <c r="AJ113" i="1"/>
  <c r="AN113" i="1"/>
  <c r="H114" i="1"/>
  <c r="L114" i="1"/>
  <c r="P114" i="1"/>
  <c r="T114" i="1"/>
  <c r="AB114" i="1"/>
  <c r="AF114" i="1"/>
  <c r="AJ114" i="1"/>
  <c r="AN114" i="1"/>
  <c r="H115" i="1"/>
  <c r="L115" i="1"/>
  <c r="P115" i="1"/>
  <c r="T115" i="1"/>
  <c r="AB115" i="1"/>
  <c r="AF115" i="1"/>
  <c r="AJ115" i="1"/>
  <c r="AN115" i="1"/>
  <c r="H116" i="1"/>
  <c r="L116" i="1"/>
  <c r="P116" i="1"/>
  <c r="T116" i="1"/>
  <c r="AB116" i="1"/>
  <c r="AF116" i="1"/>
  <c r="AJ116" i="1"/>
  <c r="AN116" i="1"/>
  <c r="H117" i="1"/>
  <c r="L117" i="1"/>
  <c r="P117" i="1"/>
  <c r="T117" i="1"/>
  <c r="AB117" i="1"/>
  <c r="AF117" i="1"/>
  <c r="AJ117" i="1"/>
  <c r="AN117" i="1"/>
  <c r="H118" i="1"/>
  <c r="L118" i="1"/>
  <c r="P118" i="1"/>
  <c r="T118" i="1"/>
  <c r="AB118" i="1"/>
  <c r="AF118" i="1"/>
  <c r="AJ118" i="1"/>
  <c r="AN118" i="1"/>
  <c r="H119" i="1"/>
  <c r="L119" i="1"/>
  <c r="P119" i="1"/>
  <c r="T119" i="1"/>
  <c r="AB119" i="1"/>
  <c r="AF119" i="1"/>
  <c r="AJ119" i="1"/>
  <c r="AN119" i="1"/>
  <c r="H120" i="1"/>
  <c r="L120" i="1"/>
  <c r="P120" i="1"/>
  <c r="T120" i="1"/>
  <c r="AB120" i="1"/>
  <c r="AF120" i="1"/>
  <c r="AJ120" i="1"/>
  <c r="AN120" i="1"/>
  <c r="Q138" i="1"/>
  <c r="AH138" i="1"/>
  <c r="AX138" i="1"/>
  <c r="J140" i="1"/>
  <c r="Z140" i="1"/>
  <c r="AP140" i="1"/>
  <c r="F141" i="1"/>
  <c r="V141" i="1"/>
  <c r="AL141" i="1"/>
  <c r="AQ141" i="1"/>
  <c r="AR141" i="1" s="1"/>
  <c r="Q142" i="1"/>
  <c r="Z142" i="1"/>
  <c r="AH142" i="1"/>
  <c r="AP142" i="1"/>
  <c r="AX142" i="1"/>
  <c r="AQ143" i="1"/>
  <c r="AR143" i="1" s="1"/>
  <c r="Q144" i="1"/>
  <c r="F144" i="1"/>
  <c r="G145" i="1"/>
  <c r="D145" i="1"/>
  <c r="P145" i="1" s="1"/>
  <c r="L123" i="1"/>
  <c r="P123" i="1"/>
  <c r="T123" i="1"/>
  <c r="AB123" i="1"/>
  <c r="AF123" i="1"/>
  <c r="AJ123" i="1"/>
  <c r="AV123" i="1"/>
  <c r="AX137" i="1"/>
  <c r="N138" i="1"/>
  <c r="AD138" i="1"/>
  <c r="AT138" i="1"/>
  <c r="J139" i="1"/>
  <c r="Z139" i="1"/>
  <c r="AP139" i="1"/>
  <c r="F140" i="1"/>
  <c r="V140" i="1"/>
  <c r="AL140" i="1"/>
  <c r="AQ140" i="1"/>
  <c r="AR140" i="1" s="1"/>
  <c r="Q141" i="1"/>
  <c r="AH141" i="1"/>
  <c r="AX141" i="1"/>
  <c r="N142" i="1"/>
  <c r="T142" i="1"/>
  <c r="AB142" i="1"/>
  <c r="AJ142" i="1"/>
  <c r="AQ142" i="1"/>
  <c r="AR142" i="1" s="1"/>
  <c r="L145" i="1" l="1"/>
  <c r="Q73" i="1"/>
  <c r="R73" i="1" s="1"/>
  <c r="Z145" i="1"/>
  <c r="AE147" i="1"/>
  <c r="AF147" i="1" s="1"/>
  <c r="AY66" i="1"/>
  <c r="AZ66" i="1" s="1"/>
  <c r="AF145" i="1"/>
  <c r="D147" i="1"/>
  <c r="AB145" i="1"/>
  <c r="AY62" i="1"/>
  <c r="AZ62" i="1" s="1"/>
  <c r="R141" i="1"/>
  <c r="W141" i="1"/>
  <c r="H145" i="1"/>
  <c r="R142" i="1"/>
  <c r="W142" i="1"/>
  <c r="AJ145" i="1"/>
  <c r="W136" i="1"/>
  <c r="R136" i="1"/>
  <c r="W132" i="1"/>
  <c r="R132" i="1"/>
  <c r="W128" i="1"/>
  <c r="R128" i="1"/>
  <c r="AP145" i="1"/>
  <c r="AQ145" i="1"/>
  <c r="AR123" i="1"/>
  <c r="W83" i="1"/>
  <c r="R83" i="1"/>
  <c r="AH78" i="1"/>
  <c r="V145" i="1"/>
  <c r="F145" i="1"/>
  <c r="AZ120" i="1"/>
  <c r="AZ118" i="1"/>
  <c r="AZ116" i="1"/>
  <c r="AZ114" i="1"/>
  <c r="AZ112" i="1"/>
  <c r="AZ110" i="1"/>
  <c r="AZ108" i="1"/>
  <c r="AZ106" i="1"/>
  <c r="AZ104" i="1"/>
  <c r="AZ102" i="1"/>
  <c r="AZ100" i="1"/>
  <c r="AZ98" i="1"/>
  <c r="AZ96" i="1"/>
  <c r="AY94" i="1"/>
  <c r="AY92" i="1"/>
  <c r="AL78" i="1"/>
  <c r="F78" i="1"/>
  <c r="AD145" i="1"/>
  <c r="AV78" i="1"/>
  <c r="J78" i="1"/>
  <c r="W126" i="1"/>
  <c r="R126" i="1"/>
  <c r="AT145" i="1"/>
  <c r="N78" i="1"/>
  <c r="W77" i="1"/>
  <c r="R77" i="1"/>
  <c r="X123" i="1"/>
  <c r="AY123" i="1"/>
  <c r="AQ78" i="1"/>
  <c r="R32" i="1"/>
  <c r="W32" i="1"/>
  <c r="R27" i="1"/>
  <c r="W27" i="1"/>
  <c r="R42" i="1"/>
  <c r="W42" i="1"/>
  <c r="R38" i="1"/>
  <c r="W38" i="1"/>
  <c r="R34" i="1"/>
  <c r="W34" i="1"/>
  <c r="AY88" i="1"/>
  <c r="AY76" i="1"/>
  <c r="R14" i="1"/>
  <c r="W14" i="1"/>
  <c r="S147" i="1"/>
  <c r="T73" i="1"/>
  <c r="E147" i="1"/>
  <c r="F73" i="1"/>
  <c r="X50" i="1"/>
  <c r="AY50" i="1"/>
  <c r="AW147" i="1"/>
  <c r="AX73" i="1"/>
  <c r="R8" i="1"/>
  <c r="W8" i="1"/>
  <c r="Y147" i="1"/>
  <c r="Z73" i="1"/>
  <c r="AY51" i="1"/>
  <c r="X51" i="1"/>
  <c r="X58" i="1"/>
  <c r="AY58" i="1"/>
  <c r="X56" i="1"/>
  <c r="AY56" i="1"/>
  <c r="X54" i="1"/>
  <c r="AY54" i="1"/>
  <c r="X52" i="1"/>
  <c r="AY52" i="1"/>
  <c r="AU147" i="1"/>
  <c r="AY13" i="1"/>
  <c r="X13" i="1"/>
  <c r="R143" i="1"/>
  <c r="W143" i="1"/>
  <c r="R140" i="1"/>
  <c r="W140" i="1"/>
  <c r="W135" i="1"/>
  <c r="R135" i="1"/>
  <c r="W131" i="1"/>
  <c r="R131" i="1"/>
  <c r="W87" i="1"/>
  <c r="R87" i="1"/>
  <c r="W78" i="1"/>
  <c r="AY75" i="1"/>
  <c r="X75" i="1"/>
  <c r="W89" i="1"/>
  <c r="R89" i="1"/>
  <c r="W81" i="1"/>
  <c r="R81" i="1"/>
  <c r="W125" i="1"/>
  <c r="R125" i="1"/>
  <c r="W86" i="1"/>
  <c r="R86" i="1"/>
  <c r="Q145" i="1"/>
  <c r="H78" i="1"/>
  <c r="R31" i="1"/>
  <c r="W31" i="1"/>
  <c r="P78" i="1"/>
  <c r="AY69" i="1"/>
  <c r="X69" i="1"/>
  <c r="W60" i="1"/>
  <c r="R60" i="1"/>
  <c r="R41" i="1"/>
  <c r="W41" i="1"/>
  <c r="R37" i="1"/>
  <c r="W37" i="1"/>
  <c r="R33" i="1"/>
  <c r="W33" i="1"/>
  <c r="AY64" i="1"/>
  <c r="T78" i="1"/>
  <c r="R70" i="1"/>
  <c r="W70" i="1"/>
  <c r="X49" i="1"/>
  <c r="AY49" i="1"/>
  <c r="R10" i="1"/>
  <c r="W10" i="1"/>
  <c r="AI147" i="1"/>
  <c r="AJ73" i="1"/>
  <c r="U147" i="1"/>
  <c r="V73" i="1"/>
  <c r="R23" i="1"/>
  <c r="W23" i="1"/>
  <c r="AM147" i="1"/>
  <c r="AN73" i="1"/>
  <c r="AK147" i="1"/>
  <c r="AL73" i="1"/>
  <c r="R16" i="1"/>
  <c r="W16" i="1"/>
  <c r="R12" i="1"/>
  <c r="W12" i="1"/>
  <c r="AO147" i="1"/>
  <c r="AP73" i="1"/>
  <c r="AY59" i="1"/>
  <c r="X48" i="1"/>
  <c r="AY48" i="1"/>
  <c r="AY21" i="1"/>
  <c r="X21" i="1"/>
  <c r="R139" i="1"/>
  <c r="W139" i="1"/>
  <c r="R144" i="1"/>
  <c r="W144" i="1"/>
  <c r="R138" i="1"/>
  <c r="W138" i="1"/>
  <c r="T145" i="1"/>
  <c r="W134" i="1"/>
  <c r="R134" i="1"/>
  <c r="W130" i="1"/>
  <c r="R130" i="1"/>
  <c r="AH145" i="1"/>
  <c r="W91" i="1"/>
  <c r="R91" i="1"/>
  <c r="R71" i="1"/>
  <c r="W71" i="1"/>
  <c r="AX145" i="1"/>
  <c r="N145" i="1"/>
  <c r="AZ119" i="1"/>
  <c r="AZ117" i="1"/>
  <c r="AZ115" i="1"/>
  <c r="AZ113" i="1"/>
  <c r="AZ111" i="1"/>
  <c r="AZ109" i="1"/>
  <c r="AZ107" i="1"/>
  <c r="AZ105" i="1"/>
  <c r="AZ103" i="1"/>
  <c r="AZ101" i="1"/>
  <c r="AZ99" i="1"/>
  <c r="AZ97" i="1"/>
  <c r="AY95" i="1"/>
  <c r="AY93" i="1"/>
  <c r="V78" i="1"/>
  <c r="AL145" i="1"/>
  <c r="AR80" i="1"/>
  <c r="AQ121" i="1"/>
  <c r="AR121" i="1" s="1"/>
  <c r="AF78" i="1"/>
  <c r="W124" i="1"/>
  <c r="R124" i="1"/>
  <c r="AT78" i="1"/>
  <c r="AJ78" i="1"/>
  <c r="AY67" i="1"/>
  <c r="X67" i="1"/>
  <c r="R30" i="1"/>
  <c r="W30" i="1"/>
  <c r="Q78" i="1"/>
  <c r="R78" i="1" s="1"/>
  <c r="R44" i="1"/>
  <c r="W44" i="1"/>
  <c r="R40" i="1"/>
  <c r="W40" i="1"/>
  <c r="R36" i="1"/>
  <c r="W36" i="1"/>
  <c r="R29" i="1"/>
  <c r="W29" i="1"/>
  <c r="AY84" i="1"/>
  <c r="AN78" i="1"/>
  <c r="R22" i="1"/>
  <c r="W22" i="1"/>
  <c r="R6" i="1"/>
  <c r="W6" i="1"/>
  <c r="M147" i="1"/>
  <c r="N73" i="1"/>
  <c r="AQ73" i="1"/>
  <c r="AR3" i="1"/>
  <c r="AR73" i="1" s="1"/>
  <c r="X46" i="1"/>
  <c r="AY46" i="1"/>
  <c r="R15" i="1"/>
  <c r="W15" i="1"/>
  <c r="R11" i="1"/>
  <c r="W11" i="1"/>
  <c r="AG147" i="1"/>
  <c r="AH73" i="1"/>
  <c r="G147" i="1"/>
  <c r="H73" i="1"/>
  <c r="R4" i="1"/>
  <c r="W4" i="1"/>
  <c r="AA147" i="1"/>
  <c r="AB73" i="1"/>
  <c r="R5" i="1"/>
  <c r="W5" i="1"/>
  <c r="I147" i="1"/>
  <c r="J73" i="1"/>
  <c r="X47" i="1"/>
  <c r="AY47" i="1"/>
  <c r="R20" i="1"/>
  <c r="W20" i="1"/>
  <c r="X57" i="1"/>
  <c r="AY57" i="1"/>
  <c r="X55" i="1"/>
  <c r="AY55" i="1"/>
  <c r="X53" i="1"/>
  <c r="AY53" i="1"/>
  <c r="AY9" i="1"/>
  <c r="X9" i="1"/>
  <c r="AY7" i="1"/>
  <c r="X7" i="1"/>
  <c r="AV145" i="1"/>
  <c r="AN145" i="1"/>
  <c r="W137" i="1"/>
  <c r="R137" i="1"/>
  <c r="W133" i="1"/>
  <c r="R133" i="1"/>
  <c r="W129" i="1"/>
  <c r="R129" i="1"/>
  <c r="AX78" i="1"/>
  <c r="L78" i="1"/>
  <c r="W85" i="1"/>
  <c r="R85" i="1"/>
  <c r="Q121" i="1"/>
  <c r="R121" i="1" s="1"/>
  <c r="W80" i="1"/>
  <c r="R80" i="1"/>
  <c r="Z78" i="1"/>
  <c r="W127" i="1"/>
  <c r="R127" i="1"/>
  <c r="J145" i="1"/>
  <c r="W90" i="1"/>
  <c r="R90" i="1"/>
  <c r="W82" i="1"/>
  <c r="R82" i="1"/>
  <c r="AD78" i="1"/>
  <c r="AR78" i="1"/>
  <c r="R28" i="1"/>
  <c r="W28" i="1"/>
  <c r="R43" i="1"/>
  <c r="W43" i="1"/>
  <c r="R39" i="1"/>
  <c r="W39" i="1"/>
  <c r="R35" i="1"/>
  <c r="W35" i="1"/>
  <c r="R26" i="1"/>
  <c r="W26" i="1"/>
  <c r="R68" i="1"/>
  <c r="W68" i="1"/>
  <c r="AY65" i="1"/>
  <c r="AY63" i="1"/>
  <c r="AY61" i="1"/>
  <c r="X45" i="1"/>
  <c r="AY45" i="1"/>
  <c r="R18" i="1"/>
  <c r="W18" i="1"/>
  <c r="AS147" i="1"/>
  <c r="AT73" i="1"/>
  <c r="AC147" i="1"/>
  <c r="AD73" i="1"/>
  <c r="O147" i="1"/>
  <c r="R19" i="1"/>
  <c r="W19" i="1"/>
  <c r="K147" i="1"/>
  <c r="L73" i="1"/>
  <c r="R24" i="1"/>
  <c r="W24" i="1"/>
  <c r="R17" i="1"/>
  <c r="W17" i="1"/>
  <c r="R25" i="1"/>
  <c r="W25" i="1"/>
  <c r="AY3" i="1"/>
  <c r="X3" i="1"/>
  <c r="AY68" i="1" l="1"/>
  <c r="X68" i="1"/>
  <c r="P147" i="1"/>
  <c r="X35" i="1"/>
  <c r="AY35" i="1"/>
  <c r="X127" i="1"/>
  <c r="AY127" i="1"/>
  <c r="AY23" i="1"/>
  <c r="X23" i="1"/>
  <c r="X125" i="1"/>
  <c r="AY125" i="1"/>
  <c r="AV147" i="1"/>
  <c r="AX147" i="1"/>
  <c r="L147" i="1"/>
  <c r="AY18" i="1"/>
  <c r="X18" i="1"/>
  <c r="AZ7" i="1"/>
  <c r="AH147" i="1"/>
  <c r="AZ84" i="1"/>
  <c r="AZ95" i="1"/>
  <c r="X144" i="1"/>
  <c r="AY144" i="1"/>
  <c r="AZ59" i="1"/>
  <c r="AL147" i="1"/>
  <c r="AJ147" i="1"/>
  <c r="X60" i="1"/>
  <c r="AY60" i="1"/>
  <c r="X31" i="1"/>
  <c r="AY31" i="1"/>
  <c r="X87" i="1"/>
  <c r="AY87" i="1"/>
  <c r="X135" i="1"/>
  <c r="AY135" i="1"/>
  <c r="AZ52" i="1"/>
  <c r="AZ56" i="1"/>
  <c r="AY8" i="1"/>
  <c r="X8" i="1"/>
  <c r="AZ50" i="1"/>
  <c r="AZ76" i="1"/>
  <c r="X38" i="1"/>
  <c r="AY38" i="1"/>
  <c r="X27" i="1"/>
  <c r="AY27" i="1"/>
  <c r="AZ94" i="1"/>
  <c r="X128" i="1"/>
  <c r="AY128" i="1"/>
  <c r="X136" i="1"/>
  <c r="AY136" i="1"/>
  <c r="AY17" i="1"/>
  <c r="X17" i="1"/>
  <c r="AT147" i="1"/>
  <c r="X133" i="1"/>
  <c r="AY133" i="1"/>
  <c r="AZ53" i="1"/>
  <c r="AZ47" i="1"/>
  <c r="AY4" i="1"/>
  <c r="X4" i="1"/>
  <c r="AY15" i="1"/>
  <c r="X15" i="1"/>
  <c r="X44" i="1"/>
  <c r="AY44" i="1"/>
  <c r="AZ93" i="1"/>
  <c r="AY71" i="1"/>
  <c r="X71" i="1"/>
  <c r="X89" i="1"/>
  <c r="AY89" i="1"/>
  <c r="X85" i="1"/>
  <c r="AY85" i="1"/>
  <c r="X129" i="1"/>
  <c r="AY129" i="1"/>
  <c r="X137" i="1"/>
  <c r="AY137" i="1"/>
  <c r="AZ55" i="1"/>
  <c r="AY20" i="1"/>
  <c r="X20" i="1"/>
  <c r="AY11" i="1"/>
  <c r="X11" i="1"/>
  <c r="AZ46" i="1"/>
  <c r="AY22" i="1"/>
  <c r="X22" i="1"/>
  <c r="X29" i="1"/>
  <c r="AY29" i="1"/>
  <c r="X40" i="1"/>
  <c r="AY40" i="1"/>
  <c r="AZ67" i="1"/>
  <c r="X124" i="1"/>
  <c r="AY124" i="1"/>
  <c r="X130" i="1"/>
  <c r="AY130" i="1"/>
  <c r="AZ21" i="1"/>
  <c r="AY16" i="1"/>
  <c r="X16" i="1"/>
  <c r="AY10" i="1"/>
  <c r="X10" i="1"/>
  <c r="AY70" i="1"/>
  <c r="X70" i="1"/>
  <c r="X33" i="1"/>
  <c r="AY33" i="1"/>
  <c r="X41" i="1"/>
  <c r="AY41" i="1"/>
  <c r="X86" i="1"/>
  <c r="AY86" i="1"/>
  <c r="X81" i="1"/>
  <c r="AY81" i="1"/>
  <c r="AZ75" i="1"/>
  <c r="AY140" i="1"/>
  <c r="X140" i="1"/>
  <c r="X143" i="1"/>
  <c r="AY143" i="1"/>
  <c r="AZ51" i="1"/>
  <c r="T147" i="1"/>
  <c r="AZ88" i="1"/>
  <c r="W145" i="1"/>
  <c r="X77" i="1"/>
  <c r="X78" i="1" s="1"/>
  <c r="AY77" i="1"/>
  <c r="X126" i="1"/>
  <c r="AY126" i="1"/>
  <c r="AQ147" i="1"/>
  <c r="AR145" i="1"/>
  <c r="AR147" i="1" s="1"/>
  <c r="AZ3" i="1"/>
  <c r="X43" i="1"/>
  <c r="AY43" i="1"/>
  <c r="AZ57" i="1"/>
  <c r="AY5" i="1"/>
  <c r="X5" i="1"/>
  <c r="X6" i="1"/>
  <c r="AY6" i="1"/>
  <c r="X36" i="1"/>
  <c r="AY36" i="1"/>
  <c r="X134" i="1"/>
  <c r="AY134" i="1"/>
  <c r="AY12" i="1"/>
  <c r="X12" i="1"/>
  <c r="AZ49" i="1"/>
  <c r="X37" i="1"/>
  <c r="AY37" i="1"/>
  <c r="Q147" i="1"/>
  <c r="R145" i="1"/>
  <c r="R147" i="1" s="1"/>
  <c r="Z147" i="1"/>
  <c r="F147" i="1"/>
  <c r="AZ92" i="1"/>
  <c r="X83" i="1"/>
  <c r="AY83" i="1"/>
  <c r="X142" i="1"/>
  <c r="AY142" i="1"/>
  <c r="W73" i="1"/>
  <c r="AZ61" i="1"/>
  <c r="X90" i="1"/>
  <c r="AY90" i="1"/>
  <c r="X25" i="1"/>
  <c r="AY25" i="1"/>
  <c r="AY24" i="1"/>
  <c r="X24" i="1"/>
  <c r="AY19" i="1"/>
  <c r="X19" i="1"/>
  <c r="AD147" i="1"/>
  <c r="AZ63" i="1"/>
  <c r="X26" i="1"/>
  <c r="AY26" i="1"/>
  <c r="X39" i="1"/>
  <c r="AY39" i="1"/>
  <c r="X28" i="1"/>
  <c r="AY28" i="1"/>
  <c r="AZ45" i="1"/>
  <c r="AZ65" i="1"/>
  <c r="X82" i="1"/>
  <c r="AY82" i="1"/>
  <c r="X80" i="1"/>
  <c r="AY80" i="1"/>
  <c r="W121" i="1"/>
  <c r="X121" i="1" s="1"/>
  <c r="AZ9" i="1"/>
  <c r="J147" i="1"/>
  <c r="AB147" i="1"/>
  <c r="H147" i="1"/>
  <c r="N147" i="1"/>
  <c r="X30" i="1"/>
  <c r="AY30" i="1"/>
  <c r="X91" i="1"/>
  <c r="AY91" i="1"/>
  <c r="AY138" i="1"/>
  <c r="X138" i="1"/>
  <c r="AY139" i="1"/>
  <c r="X139" i="1"/>
  <c r="AZ48" i="1"/>
  <c r="AP147" i="1"/>
  <c r="AN147" i="1"/>
  <c r="V147" i="1"/>
  <c r="AZ64" i="1"/>
  <c r="AZ69" i="1"/>
  <c r="X131" i="1"/>
  <c r="AY131" i="1"/>
  <c r="AZ13" i="1"/>
  <c r="AZ54" i="1"/>
  <c r="AZ58" i="1"/>
  <c r="AY14" i="1"/>
  <c r="X14" i="1"/>
  <c r="X34" i="1"/>
  <c r="AY34" i="1"/>
  <c r="X42" i="1"/>
  <c r="AY42" i="1"/>
  <c r="X32" i="1"/>
  <c r="AY32" i="1"/>
  <c r="AZ123" i="1"/>
  <c r="X132" i="1"/>
  <c r="AY132" i="1"/>
  <c r="AY141" i="1"/>
  <c r="X141" i="1"/>
  <c r="X73" i="1" l="1"/>
  <c r="AZ32" i="1"/>
  <c r="AZ34" i="1"/>
  <c r="AZ131" i="1"/>
  <c r="AZ91" i="1"/>
  <c r="AZ82" i="1"/>
  <c r="AZ24" i="1"/>
  <c r="AZ37" i="1"/>
  <c r="AZ10" i="1"/>
  <c r="AZ130" i="1"/>
  <c r="AZ29" i="1"/>
  <c r="AZ137" i="1"/>
  <c r="AZ85" i="1"/>
  <c r="AZ71" i="1"/>
  <c r="AZ4" i="1"/>
  <c r="AZ8" i="1"/>
  <c r="AZ60" i="1"/>
  <c r="AZ144" i="1"/>
  <c r="AZ125" i="1"/>
  <c r="AZ127" i="1"/>
  <c r="AZ39" i="1"/>
  <c r="AZ25" i="1"/>
  <c r="AZ83" i="1"/>
  <c r="AZ12" i="1"/>
  <c r="AZ36" i="1"/>
  <c r="AZ77" i="1"/>
  <c r="AZ140" i="1"/>
  <c r="AZ81" i="1"/>
  <c r="AZ41" i="1"/>
  <c r="AZ20" i="1"/>
  <c r="AZ133" i="1"/>
  <c r="AZ136" i="1"/>
  <c r="AZ38" i="1"/>
  <c r="AZ135" i="1"/>
  <c r="AZ18" i="1"/>
  <c r="AZ141" i="1"/>
  <c r="AZ42" i="1"/>
  <c r="AZ139" i="1"/>
  <c r="AZ30" i="1"/>
  <c r="AZ80" i="1"/>
  <c r="AY121" i="1"/>
  <c r="AZ121" i="1" s="1"/>
  <c r="AZ19" i="1"/>
  <c r="AZ5" i="1"/>
  <c r="AZ143" i="1"/>
  <c r="AZ70" i="1"/>
  <c r="AZ16" i="1"/>
  <c r="AZ124" i="1"/>
  <c r="AZ40" i="1"/>
  <c r="AZ129" i="1"/>
  <c r="AZ89" i="1"/>
  <c r="AZ15" i="1"/>
  <c r="AZ17" i="1"/>
  <c r="AZ31" i="1"/>
  <c r="AZ35" i="1"/>
  <c r="AZ132" i="1"/>
  <c r="AY145" i="1"/>
  <c r="AZ145" i="1" s="1"/>
  <c r="AZ14" i="1"/>
  <c r="AZ138" i="1"/>
  <c r="AZ28" i="1"/>
  <c r="AZ26" i="1"/>
  <c r="AZ90" i="1"/>
  <c r="AZ142" i="1"/>
  <c r="AZ134" i="1"/>
  <c r="AZ6" i="1"/>
  <c r="AZ43" i="1"/>
  <c r="AY73" i="1"/>
  <c r="AZ126" i="1"/>
  <c r="W147" i="1"/>
  <c r="X145" i="1"/>
  <c r="X147" i="1" s="1"/>
  <c r="AY78" i="1"/>
  <c r="AZ78" i="1" s="1"/>
  <c r="AZ86" i="1"/>
  <c r="AZ33" i="1"/>
  <c r="AZ22" i="1"/>
  <c r="AZ11" i="1"/>
  <c r="AZ44" i="1"/>
  <c r="AZ128" i="1"/>
  <c r="AZ27" i="1"/>
  <c r="AZ87" i="1"/>
  <c r="AZ23" i="1"/>
  <c r="AZ68" i="1"/>
  <c r="AY147" i="1" l="1"/>
  <c r="AZ73" i="1"/>
  <c r="AZ147" i="1" l="1"/>
</calcChain>
</file>

<file path=xl/sharedStrings.xml><?xml version="1.0" encoding="utf-8"?>
<sst xmlns="http://schemas.openxmlformats.org/spreadsheetml/2006/main" count="397" uniqueCount="241">
  <si>
    <t>Oct. 2017
Elementary
Secondary
Membership</t>
  </si>
  <si>
    <t>Group 1211</t>
  </si>
  <si>
    <t>Per Pupil</t>
  </si>
  <si>
    <t>Group 1212</t>
  </si>
  <si>
    <t>Group 1213</t>
  </si>
  <si>
    <t>Group 1214</t>
  </si>
  <si>
    <t>Group 1215</t>
  </si>
  <si>
    <t>Group 1217</t>
  </si>
  <si>
    <r>
      <t xml:space="preserve">Classroom Instruction 
</t>
    </r>
    <r>
      <rPr>
        <sz val="10"/>
        <rFont val="Arial Narrow"/>
        <family val="2"/>
      </rPr>
      <t>(subset of Instruction)</t>
    </r>
  </si>
  <si>
    <t>Group 1221</t>
  </si>
  <si>
    <t>Group 1222</t>
  </si>
  <si>
    <t xml:space="preserve">Total Instruction 
</t>
  </si>
  <si>
    <t>Group 1223</t>
  </si>
  <si>
    <t>Group 1231</t>
  </si>
  <si>
    <t>Group 1232</t>
  </si>
  <si>
    <t>Group 1233</t>
  </si>
  <si>
    <t>Group 1234</t>
  </si>
  <si>
    <t>Group 1235</t>
  </si>
  <si>
    <t>Group 1241</t>
  </si>
  <si>
    <t>Group 1251</t>
  </si>
  <si>
    <t>Group 1261</t>
  </si>
  <si>
    <t xml:space="preserve">Total Support 
</t>
  </si>
  <si>
    <t>Group 1271</t>
  </si>
  <si>
    <t>Group 1281</t>
  </si>
  <si>
    <t>Group 1282</t>
  </si>
  <si>
    <t>Total Expenditures</t>
  </si>
  <si>
    <t>Regular Programs</t>
  </si>
  <si>
    <t xml:space="preserve"> Special Education Programs</t>
  </si>
  <si>
    <t>Vocational Education Programs</t>
  </si>
  <si>
    <t xml:space="preserve"> Other Instructional Programs</t>
  </si>
  <si>
    <t xml:space="preserve"> Adult/Continuing Education Programs</t>
  </si>
  <si>
    <t xml:space="preserve"> Special Programs</t>
  </si>
  <si>
    <t>Pupil Support Programs</t>
  </si>
  <si>
    <t>Instructional Staff Services</t>
  </si>
  <si>
    <t>School Administration</t>
  </si>
  <si>
    <t>General Administration</t>
  </si>
  <si>
    <t>Business Services</t>
  </si>
  <si>
    <t>Operations &amp; Maintenance of Plant Services</t>
  </si>
  <si>
    <t>Student Transportation Services</t>
  </si>
  <si>
    <t>Central Services</t>
  </si>
  <si>
    <t>Food Service Operations</t>
  </si>
  <si>
    <t>Enterprise Operations</t>
  </si>
  <si>
    <t>Community Service Operations</t>
  </si>
  <si>
    <t xml:space="preserve"> Facility Acquisition &amp; Construction Services</t>
  </si>
  <si>
    <t>Debt Services</t>
  </si>
  <si>
    <t>Other Uses of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</si>
  <si>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</si>
  <si>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</si>
  <si>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</si>
  <si>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</si>
  <si>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</si>
  <si>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</si>
  <si>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</si>
  <si>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</si>
  <si>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</si>
  <si>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</si>
  <si>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</si>
  <si>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</si>
  <si>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</si>
  <si>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</si>
  <si>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</si>
  <si>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</si>
  <si>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</si>
  <si>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</si>
  <si>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</si>
  <si>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</si>
  <si>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</si>
  <si>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</si>
  <si>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</si>
  <si>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</si>
  <si>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</si>
  <si>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</si>
  <si>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</si>
  <si>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</si>
  <si>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</si>
  <si>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</si>
  <si>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</si>
  <si>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</si>
  <si>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</si>
  <si>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</si>
  <si>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</si>
  <si>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</si>
  <si>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</si>
  <si>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</si>
  <si>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</si>
  <si>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</si>
  <si>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</si>
  <si>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</si>
  <si>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</si>
  <si>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</si>
  <si>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</si>
  <si>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</si>
  <si>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</si>
  <si>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</si>
  <si>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</si>
  <si>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</si>
  <si>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</si>
  <si>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</si>
  <si>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</si>
  <si>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</si>
  <si>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</si>
  <si>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</si>
  <si>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</si>
  <si>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</si>
  <si>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</si>
  <si>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</si>
  <si>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</si>
  <si>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</si>
  <si>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</si>
  <si>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</si>
  <si>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</si>
  <si>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</si>
  <si>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</si>
  <si>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</si>
  <si>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</si>
  <si>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</si>
  <si>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</si>
  <si>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</si>
  <si>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</si>
  <si>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</si>
  <si>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</si>
  <si>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</si>
  <si>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</si>
  <si>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</si>
  <si>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</si>
  <si>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</si>
  <si>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</si>
  <si>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</si>
  <si>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</si>
  <si>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</si>
  <si>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</si>
  <si>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</si>
  <si>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</si>
  <si>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</si>
  <si>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</si>
  <si>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</si>
  <si>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</si>
  <si>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</si>
  <si>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</si>
  <si>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</si>
  <si>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</si>
  <si>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</si>
  <si>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</si>
  <si>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</si>
  <si>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</si>
  <si>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</si>
  <si>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</si>
  <si>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</si>
  <si>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</si>
  <si>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</si>
  <si>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</si>
  <si>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</si>
  <si>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</si>
  <si>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</si>
  <si>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</si>
  <si>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</si>
  <si>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</si>
  <si>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</si>
  <si>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</si>
  <si>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</si>
  <si>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</si>
  <si>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</si>
  <si>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</si>
  <si>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</si>
  <si>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</si>
  <si>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</si>
  <si>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</si>
  <si>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</si>
  <si>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</si>
  <si>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</si>
  <si>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</si>
  <si>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</si>
  <si>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</si>
  <si>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</si>
  <si>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</si>
  <si>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</si>
  <si>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</si>
  <si>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</si>
  <si>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</si>
  <si>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</si>
  <si>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</si>
  <si>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</si>
  <si>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</si>
  <si>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</si>
  <si>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</si>
  <si>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</si>
  <si>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</si>
  <si>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</si>
  <si>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</si>
  <si>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</si>
  <si>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</si>
  <si>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</si>
  <si>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</si>
  <si>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</si>
  <si>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</si>
  <si>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</si>
  <si>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</si>
  <si>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</si>
  <si>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</si>
  <si>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</si>
  <si>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</si>
  <si>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</si>
  <si>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</si>
  <si>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</si>
  <si>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</si>
  <si>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</si>
  <si>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</si>
  <si>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</si>
  <si>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</si>
  <si>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</si>
  <si>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</si>
  <si>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</si>
  <si>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</si>
  <si>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</si>
  <si>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</si>
  <si>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</si>
  <si>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</si>
  <si>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</si>
  <si>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</si>
  <si>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</si>
  <si>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</si>
  <si>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</si>
  <si>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</si>
  <si>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</si>
  <si>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</si>
  <si>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</si>
  <si>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</si>
  <si>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</si>
  <si>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</si>
  <si>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</si>
  <si>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</si>
  <si>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</si>
  <si>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</si>
  <si>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</si>
  <si>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</si>
  <si>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</si>
  <si>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</si>
  <si>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</si>
  <si>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/>
  </si>
  <si>
    <t>*</t>
  </si>
  <si>
    <t>2017-2018 Expenditures:
By Group - Total Expenditures
Per Pupil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</si>
</sst>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"/>
    <numFmt numFmtId="166" formatCode="&quot;$&quot;#,##0"/>
  </numFmts>
  <fonts count="12" x14ac:knownFonts="1">
    <font>
      <sz val="10"/>
      <name val="Arial"/>
      <family val="2"/>
    </font>
    <font>
      <b/>
      <sz val="16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20"/>
      <name val="Arial Narrow"/>
      <family val="2"/>
    </font>
    <font>
      <b/>
      <sz val="10.5"/>
      <name val="Arial Narrow"/>
      <family val="2"/>
    </font>
    <font>
      <sz val="10.5"/>
      <name val="Arial Narrow"/>
      <family val="2"/>
    </font>
    <font>
      <sz val="10"/>
      <color indexed="8"/>
      <name val="Arial"/>
      <family val="2"/>
    </font>
    <font>
      <sz val="10.5"/>
      <color indexed="8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0.5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8" fillId="0" borderId="10" xfId="1" applyNumberFormat="1" applyFont="1" applyFill="1" applyBorder="1" applyAlignment="1">
      <alignment horizontal="center" vertical="center" wrapText="1"/>
    </xf>
    <xf numFmtId="165" fontId="9" fillId="0" borderId="11" xfId="1" applyNumberFormat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vertical="center"/>
    </xf>
    <xf numFmtId="38" fontId="8" fillId="0" borderId="10" xfId="1" applyNumberFormat="1" applyFont="1" applyFill="1" applyBorder="1" applyAlignment="1">
      <alignment horizontal="center" vertical="center" wrapText="1"/>
    </xf>
    <xf numFmtId="166" fontId="8" fillId="0" borderId="10" xfId="1" applyNumberFormat="1" applyFont="1" applyFill="1" applyBorder="1" applyAlignment="1">
      <alignment horizontal="right" vertical="center" wrapText="1"/>
    </xf>
    <xf numFmtId="166" fontId="8" fillId="4" borderId="10" xfId="1" applyNumberFormat="1" applyFont="1" applyFill="1" applyBorder="1" applyAlignment="1">
      <alignment horizontal="right" vertical="center" wrapText="1"/>
    </xf>
    <xf numFmtId="164" fontId="8" fillId="4" borderId="10" xfId="1" applyNumberFormat="1" applyFont="1" applyFill="1" applyBorder="1" applyAlignment="1">
      <alignment horizontal="right" vertical="center" wrapText="1"/>
    </xf>
    <xf numFmtId="166" fontId="8" fillId="5" borderId="10" xfId="1" applyNumberFormat="1" applyFont="1" applyFill="1" applyBorder="1" applyAlignment="1">
      <alignment horizontal="right" vertical="center" wrapText="1"/>
    </xf>
    <xf numFmtId="166" fontId="8" fillId="6" borderId="10" xfId="1" applyNumberFormat="1" applyFont="1" applyFill="1" applyBorder="1" applyAlignment="1">
      <alignment horizontal="right" vertical="center" wrapText="1"/>
    </xf>
    <xf numFmtId="164" fontId="8" fillId="6" borderId="10" xfId="1" applyNumberFormat="1" applyFont="1" applyFill="1" applyBorder="1" applyAlignment="1">
      <alignment horizontal="right" vertical="center" wrapText="1"/>
    </xf>
    <xf numFmtId="165" fontId="8" fillId="0" borderId="13" xfId="1" applyNumberFormat="1" applyFont="1" applyFill="1" applyBorder="1" applyAlignment="1">
      <alignment horizontal="center" vertical="center" wrapText="1"/>
    </xf>
    <xf numFmtId="165" fontId="9" fillId="0" borderId="14" xfId="1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vertical="center"/>
    </xf>
    <xf numFmtId="38" fontId="8" fillId="0" borderId="13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4" borderId="13" xfId="1" applyNumberFormat="1" applyFont="1" applyFill="1" applyBorder="1" applyAlignment="1">
      <alignment horizontal="right" vertical="center" wrapText="1"/>
    </xf>
    <xf numFmtId="166" fontId="8" fillId="6" borderId="13" xfId="1" applyNumberFormat="1" applyFont="1" applyFill="1" applyBorder="1" applyAlignment="1">
      <alignment horizontal="right" vertical="center" wrapText="1"/>
    </xf>
    <xf numFmtId="166" fontId="8" fillId="8" borderId="13" xfId="1" applyNumberFormat="1" applyFont="1" applyFill="1" applyBorder="1" applyAlignment="1">
      <alignment horizontal="right" vertical="center" wrapText="1"/>
    </xf>
    <xf numFmtId="166" fontId="8" fillId="5" borderId="13" xfId="1" applyNumberFormat="1" applyFont="1" applyFill="1" applyBorder="1" applyAlignment="1">
      <alignment horizontal="right" vertical="center" wrapText="1"/>
    </xf>
    <xf numFmtId="165" fontId="8" fillId="0" borderId="16" xfId="1" applyNumberFormat="1" applyFont="1" applyFill="1" applyBorder="1" applyAlignment="1">
      <alignment horizontal="center" vertical="center" wrapText="1"/>
    </xf>
    <xf numFmtId="165" fontId="9" fillId="0" borderId="17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left" vertical="center"/>
    </xf>
    <xf numFmtId="38" fontId="8" fillId="0" borderId="16" xfId="1" applyNumberFormat="1" applyFont="1" applyFill="1" applyBorder="1" applyAlignment="1">
      <alignment horizontal="center" vertical="center" wrapText="1"/>
    </xf>
    <xf numFmtId="166" fontId="8" fillId="0" borderId="16" xfId="1" applyNumberFormat="1" applyFont="1" applyFill="1" applyBorder="1" applyAlignment="1">
      <alignment horizontal="right" vertical="center" wrapText="1"/>
    </xf>
    <xf numFmtId="166" fontId="8" fillId="4" borderId="16" xfId="1" applyNumberFormat="1" applyFont="1" applyFill="1" applyBorder="1" applyAlignment="1">
      <alignment horizontal="right" vertical="center" wrapText="1"/>
    </xf>
    <xf numFmtId="166" fontId="8" fillId="5" borderId="16" xfId="1" applyNumberFormat="1" applyFont="1" applyFill="1" applyBorder="1" applyAlignment="1">
      <alignment horizontal="right" vertical="center" wrapText="1"/>
    </xf>
    <xf numFmtId="166" fontId="8" fillId="6" borderId="16" xfId="1" applyNumberFormat="1" applyFont="1" applyFill="1" applyBorder="1" applyAlignment="1">
      <alignment horizontal="right" vertical="center" wrapText="1"/>
    </xf>
    <xf numFmtId="166" fontId="8" fillId="8" borderId="16" xfId="1" applyNumberFormat="1" applyFont="1" applyFill="1" applyBorder="1" applyAlignment="1">
      <alignment horizontal="right" vertical="center" wrapText="1"/>
    </xf>
    <xf numFmtId="166" fontId="8" fillId="8" borderId="10" xfId="1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8" fontId="5" fillId="0" borderId="19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vertical="center"/>
    </xf>
    <xf numFmtId="166" fontId="5" fillId="4" borderId="19" xfId="0" applyNumberFormat="1" applyFont="1" applyFill="1" applyBorder="1" applyAlignment="1">
      <alignment vertical="center"/>
    </xf>
    <xf numFmtId="166" fontId="11" fillId="5" borderId="16" xfId="1" applyNumberFormat="1" applyFont="1" applyFill="1" applyBorder="1" applyAlignment="1">
      <alignment horizontal="right" vertical="center" wrapText="1"/>
    </xf>
    <xf numFmtId="166" fontId="5" fillId="5" borderId="19" xfId="0" applyNumberFormat="1" applyFont="1" applyFill="1" applyBorder="1" applyAlignment="1">
      <alignment vertical="center"/>
    </xf>
    <xf numFmtId="166" fontId="11" fillId="6" borderId="16" xfId="1" applyNumberFormat="1" applyFont="1" applyFill="1" applyBorder="1" applyAlignment="1">
      <alignment horizontal="right" vertical="center" wrapText="1"/>
    </xf>
    <xf numFmtId="166" fontId="5" fillId="8" borderId="19" xfId="0" applyNumberFormat="1" applyFont="1" applyFill="1" applyBorder="1" applyAlignment="1">
      <alignment vertical="center"/>
    </xf>
    <xf numFmtId="0" fontId="6" fillId="9" borderId="6" xfId="0" applyFont="1" applyFill="1" applyBorder="1" applyAlignment="1">
      <alignment vertical="center"/>
    </xf>
    <xf numFmtId="0" fontId="10" fillId="9" borderId="7" xfId="0" applyFont="1" applyFill="1" applyBorder="1" applyAlignment="1">
      <alignment vertical="center"/>
    </xf>
    <xf numFmtId="0" fontId="6" fillId="9" borderId="7" xfId="0" applyFont="1" applyFill="1" applyBorder="1" applyAlignment="1">
      <alignment vertical="center"/>
    </xf>
    <xf numFmtId="38" fontId="6" fillId="9" borderId="7" xfId="0" applyNumberFormat="1" applyFont="1" applyFill="1" applyBorder="1" applyAlignment="1">
      <alignment horizontal="center" vertical="center"/>
    </xf>
    <xf numFmtId="0" fontId="6" fillId="9" borderId="8" xfId="0" applyFont="1" applyFill="1" applyBorder="1" applyAlignment="1">
      <alignment vertical="center"/>
    </xf>
    <xf numFmtId="166" fontId="11" fillId="4" borderId="13" xfId="1" applyNumberFormat="1" applyFont="1" applyFill="1" applyBorder="1" applyAlignment="1">
      <alignment horizontal="right" vertical="center" wrapText="1"/>
    </xf>
    <xf numFmtId="166" fontId="5" fillId="6" borderId="19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8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38" fontId="6" fillId="0" borderId="0" xfId="0" applyNumberFormat="1" applyFont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38" fontId="2" fillId="2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9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RowHeight="15.75" x14ac:dyDescent="0.2"/>
  <cols>
    <col min="1" max="1" width="7.85546875" style="2" customWidth="1"/>
    <col min="2" max="2" width="1.7109375" style="60" customWidth="1"/>
    <col min="3" max="3" width="38.5703125" style="2" bestFit="1" customWidth="1"/>
    <col min="4" max="4" width="12" style="56" customWidth="1"/>
    <col min="5" max="5" width="14.140625" style="2" customWidth="1"/>
    <col min="6" max="6" width="9.5703125" style="2" customWidth="1"/>
    <col min="7" max="7" width="14.140625" style="2" customWidth="1"/>
    <col min="8" max="8" width="9.5703125" style="2" customWidth="1"/>
    <col min="9" max="9" width="14.140625" style="2" customWidth="1"/>
    <col min="10" max="10" width="9.5703125" style="2" customWidth="1"/>
    <col min="11" max="11" width="14.140625" style="2" customWidth="1"/>
    <col min="12" max="12" width="9.5703125" style="2" customWidth="1"/>
    <col min="13" max="13" width="14.140625" style="2" customWidth="1"/>
    <col min="14" max="14" width="9.5703125" style="2" customWidth="1"/>
    <col min="15" max="15" width="14.140625" style="2" customWidth="1"/>
    <col min="16" max="16" width="9.5703125" style="2" customWidth="1"/>
    <col min="17" max="17" width="14.7109375" style="2" customWidth="1"/>
    <col min="18" max="18" width="9.5703125" style="2" customWidth="1"/>
    <col min="19" max="19" width="14.140625" style="2" customWidth="1"/>
    <col min="20" max="20" width="9.5703125" style="2" customWidth="1"/>
    <col min="21" max="21" width="14.140625" style="2" customWidth="1"/>
    <col min="22" max="22" width="9.5703125" style="2" customWidth="1"/>
    <col min="23" max="23" width="14.7109375" style="57" customWidth="1"/>
    <col min="24" max="24" width="9.5703125" style="57" customWidth="1"/>
    <col min="25" max="25" width="14.140625" style="2" customWidth="1"/>
    <col min="26" max="26" width="9.42578125" style="2" customWidth="1"/>
    <col min="27" max="27" width="14.140625" style="2" customWidth="1"/>
    <col min="28" max="28" width="9.5703125" style="2" customWidth="1"/>
    <col min="29" max="29" width="14.140625" style="2" customWidth="1"/>
    <col min="30" max="30" width="9.5703125" style="2" customWidth="1"/>
    <col min="31" max="31" width="14.140625" style="2" customWidth="1"/>
    <col min="32" max="32" width="9.5703125" style="2" customWidth="1"/>
    <col min="33" max="33" width="14.140625" style="2" customWidth="1"/>
    <col min="34" max="34" width="9.5703125" style="2" customWidth="1"/>
    <col min="35" max="35" width="14.140625" style="2" customWidth="1"/>
    <col min="36" max="36" width="9.5703125" style="2" customWidth="1"/>
    <col min="37" max="37" width="14.140625" style="2" customWidth="1"/>
    <col min="38" max="38" width="9.5703125" style="2" customWidth="1"/>
    <col min="39" max="39" width="14.140625" style="2" customWidth="1"/>
    <col min="40" max="40" width="9.5703125" style="2" customWidth="1"/>
    <col min="41" max="41" width="14.140625" style="2" customWidth="1"/>
    <col min="42" max="42" width="9.5703125" style="2" customWidth="1"/>
    <col min="43" max="43" width="14.7109375" style="58" customWidth="1"/>
    <col min="44" max="44" width="9.5703125" style="58" customWidth="1"/>
    <col min="45" max="45" width="14.140625" style="2" customWidth="1"/>
    <col min="46" max="46" width="9.5703125" style="2" customWidth="1"/>
    <col min="47" max="47" width="14.140625" style="2" customWidth="1"/>
    <col min="48" max="48" width="9.5703125" style="2" customWidth="1"/>
    <col min="49" max="49" width="14.140625" style="2" customWidth="1"/>
    <col min="50" max="50" width="9.5703125" style="2" customWidth="1"/>
    <col min="51" max="51" width="14.28515625" style="2" customWidth="1"/>
    <col min="52" max="52" width="9.5703125" style="2" customWidth="1"/>
    <col min="53" max="16384" width="9.140625" style="2"/>
  </cols>
  <sheetData>
    <row r="1" spans="1:52" ht="27" customHeight="1" x14ac:dyDescent="0.2">
      <c r="A1" s="74" t="s">
        <v>240</v>
      </c>
      <c r="B1" s="75"/>
      <c r="C1" s="76"/>
      <c r="D1" s="80" t="s">
        <v>0</v>
      </c>
      <c r="E1" s="1" t="s">
        <v>1</v>
      </c>
      <c r="F1" s="62" t="s">
        <v>2</v>
      </c>
      <c r="G1" s="1" t="s">
        <v>3</v>
      </c>
      <c r="H1" s="62" t="s">
        <v>2</v>
      </c>
      <c r="I1" s="1" t="s">
        <v>4</v>
      </c>
      <c r="J1" s="62" t="s">
        <v>2</v>
      </c>
      <c r="K1" s="1" t="s">
        <v>5</v>
      </c>
      <c r="L1" s="62" t="s">
        <v>2</v>
      </c>
      <c r="M1" s="1" t="s">
        <v>6</v>
      </c>
      <c r="N1" s="62" t="s">
        <v>2</v>
      </c>
      <c r="O1" s="1" t="s">
        <v>7</v>
      </c>
      <c r="P1" s="62" t="s">
        <v>2</v>
      </c>
      <c r="Q1" s="68" t="s">
        <v>8</v>
      </c>
      <c r="R1" s="70" t="s">
        <v>2</v>
      </c>
      <c r="S1" s="1" t="s">
        <v>9</v>
      </c>
      <c r="T1" s="62" t="s">
        <v>2</v>
      </c>
      <c r="U1" s="1" t="s">
        <v>10</v>
      </c>
      <c r="V1" s="62" t="s">
        <v>2</v>
      </c>
      <c r="W1" s="71" t="s">
        <v>11</v>
      </c>
      <c r="X1" s="73" t="s">
        <v>2</v>
      </c>
      <c r="Y1" s="1" t="s">
        <v>12</v>
      </c>
      <c r="Z1" s="62" t="s">
        <v>2</v>
      </c>
      <c r="AA1" s="1" t="s">
        <v>13</v>
      </c>
      <c r="AB1" s="62" t="s">
        <v>2</v>
      </c>
      <c r="AC1" s="1" t="s">
        <v>14</v>
      </c>
      <c r="AD1" s="62" t="s">
        <v>2</v>
      </c>
      <c r="AE1" s="1" t="s">
        <v>15</v>
      </c>
      <c r="AF1" s="62" t="s">
        <v>2</v>
      </c>
      <c r="AG1" s="1" t="s">
        <v>16</v>
      </c>
      <c r="AH1" s="62" t="s">
        <v>2</v>
      </c>
      <c r="AI1" s="1" t="s">
        <v>17</v>
      </c>
      <c r="AJ1" s="62" t="s">
        <v>2</v>
      </c>
      <c r="AK1" s="1" t="s">
        <v>18</v>
      </c>
      <c r="AL1" s="62" t="s">
        <v>2</v>
      </c>
      <c r="AM1" s="1" t="s">
        <v>19</v>
      </c>
      <c r="AN1" s="62" t="s">
        <v>2</v>
      </c>
      <c r="AO1" s="1" t="s">
        <v>20</v>
      </c>
      <c r="AP1" s="62" t="s">
        <v>2</v>
      </c>
      <c r="AQ1" s="63" t="s">
        <v>21</v>
      </c>
      <c r="AR1" s="65" t="s">
        <v>2</v>
      </c>
      <c r="AS1" s="1" t="s">
        <v>22</v>
      </c>
      <c r="AT1" s="62" t="s">
        <v>2</v>
      </c>
      <c r="AU1" s="1" t="s">
        <v>23</v>
      </c>
      <c r="AV1" s="62" t="s">
        <v>2</v>
      </c>
      <c r="AW1" s="1" t="s">
        <v>24</v>
      </c>
      <c r="AX1" s="66" t="s">
        <v>2</v>
      </c>
      <c r="AY1" s="67" t="s">
        <v>25</v>
      </c>
      <c r="AZ1" s="61" t="s">
        <v>2</v>
      </c>
    </row>
    <row r="2" spans="1:52" s="4" customFormat="1" ht="55.5" customHeight="1" x14ac:dyDescent="0.2">
      <c r="A2" s="77"/>
      <c r="B2" s="78"/>
      <c r="C2" s="79"/>
      <c r="D2" s="80"/>
      <c r="E2" s="3" t="s">
        <v>26</v>
      </c>
      <c r="F2" s="62"/>
      <c r="G2" s="3" t="s">
        <v>27</v>
      </c>
      <c r="H2" s="62"/>
      <c r="I2" s="3" t="s">
        <v>28</v>
      </c>
      <c r="J2" s="62"/>
      <c r="K2" s="3" t="s">
        <v>29</v>
      </c>
      <c r="L2" s="62"/>
      <c r="M2" s="3" t="s">
        <v>30</v>
      </c>
      <c r="N2" s="62"/>
      <c r="O2" s="3" t="s">
        <v>31</v>
      </c>
      <c r="P2" s="62"/>
      <c r="Q2" s="69"/>
      <c r="R2" s="70"/>
      <c r="S2" s="3" t="s">
        <v>32</v>
      </c>
      <c r="T2" s="62"/>
      <c r="U2" s="3" t="s">
        <v>33</v>
      </c>
      <c r="V2" s="62"/>
      <c r="W2" s="72"/>
      <c r="X2" s="73"/>
      <c r="Y2" s="3" t="s">
        <v>34</v>
      </c>
      <c r="Z2" s="62"/>
      <c r="AA2" s="3" t="s">
        <v>35</v>
      </c>
      <c r="AB2" s="62"/>
      <c r="AC2" s="3" t="s">
        <v>36</v>
      </c>
      <c r="AD2" s="62"/>
      <c r="AE2" s="3" t="s">
        <v>37</v>
      </c>
      <c r="AF2" s="62"/>
      <c r="AG2" s="3" t="s">
        <v>38</v>
      </c>
      <c r="AH2" s="62"/>
      <c r="AI2" s="3" t="s">
        <v>39</v>
      </c>
      <c r="AJ2" s="62"/>
      <c r="AK2" s="3" t="s">
        <v>40</v>
      </c>
      <c r="AL2" s="62"/>
      <c r="AM2" s="3" t="s">
        <v>41</v>
      </c>
      <c r="AN2" s="62"/>
      <c r="AO2" s="3" t="s">
        <v>42</v>
      </c>
      <c r="AP2" s="62"/>
      <c r="AQ2" s="64"/>
      <c r="AR2" s="65"/>
      <c r="AS2" s="3" t="s">
        <v>43</v>
      </c>
      <c r="AT2" s="62"/>
      <c r="AU2" s="3" t="s">
        <v>44</v>
      </c>
      <c r="AV2" s="62"/>
      <c r="AW2" s="3" t="s">
        <v>45</v>
      </c>
      <c r="AX2" s="66"/>
      <c r="AY2" s="67"/>
      <c r="AZ2" s="61"/>
    </row>
    <row r="3" spans="1:52" ht="16.5" customHeight="1" x14ac:dyDescent="0.2">
      <c r="A3" s="5">
        <v>1</v>
      </c>
      <c r="B3" s="6" t="s">
        <v>238</v>
      </c>
      <c r="C3" s="7" t="s">
        <v>46</v>
      </c>
      <c r="D3" s="8">
        <v>9834</v>
      </c>
      <c r="E3" s="9">
        <v>41842034</v>
      </c>
      <c r="F3" s="9">
        <f>IFERROR(E3/$D3,0)</f>
        <v>4254.8336383973965</v>
      </c>
      <c r="G3" s="9">
        <v>7107366</v>
      </c>
      <c r="H3" s="9">
        <f>IFERROR(G3/$D3,0)</f>
        <v>722.73398413666871</v>
      </c>
      <c r="I3" s="9">
        <v>1964903</v>
      </c>
      <c r="J3" s="9">
        <f>IFERROR(I3/$D3,0)</f>
        <v>199.80709782387635</v>
      </c>
      <c r="K3" s="9">
        <v>438151</v>
      </c>
      <c r="L3" s="9">
        <f>IFERROR(K3/$D3,0)</f>
        <v>44.554708155379295</v>
      </c>
      <c r="M3" s="9">
        <v>87490</v>
      </c>
      <c r="N3" s="9">
        <f>IFERROR(M3/$D3,0)</f>
        <v>8.8966849705104742</v>
      </c>
      <c r="O3" s="9">
        <v>4073206</v>
      </c>
      <c r="P3" s="9">
        <f t="shared" ref="P3:P66" si="0">IFERROR(O3/$D3,0)</f>
        <v>414.19625788082163</v>
      </c>
      <c r="Q3" s="10">
        <f>SUM(E3,G3,I3,K3,M3,O3)</f>
        <v>55513150</v>
      </c>
      <c r="R3" s="11">
        <f>Q3/$D3</f>
        <v>5645.0223713646528</v>
      </c>
      <c r="S3" s="9">
        <v>5352738</v>
      </c>
      <c r="T3" s="9">
        <f>IFERROR(S3/$D3,0)</f>
        <v>544.30933496034163</v>
      </c>
      <c r="U3" s="9">
        <v>3705340</v>
      </c>
      <c r="V3" s="9">
        <f>IFERROR(U3/$D3,0)</f>
        <v>376.78869229204798</v>
      </c>
      <c r="W3" s="12">
        <f>SUM(Q3,S3,U3)</f>
        <v>64571228</v>
      </c>
      <c r="X3" s="12">
        <f>W3/$D3</f>
        <v>6566.1203986170431</v>
      </c>
      <c r="Y3" s="9">
        <v>5649803</v>
      </c>
      <c r="Z3" s="9">
        <f>IFERROR(Y3/$D3,0)</f>
        <v>574.51728696359567</v>
      </c>
      <c r="AA3" s="9">
        <v>1651408</v>
      </c>
      <c r="AB3" s="9">
        <f>IFERROR(AA3/$D3,0)</f>
        <v>167.92841163310962</v>
      </c>
      <c r="AC3" s="9">
        <v>858720</v>
      </c>
      <c r="AD3" s="9">
        <f>IFERROR(AC3/$D3,0)</f>
        <v>87.321537522879808</v>
      </c>
      <c r="AE3" s="9">
        <v>7290936</v>
      </c>
      <c r="AF3" s="9">
        <f>IFERROR(AE3/$D3,0)</f>
        <v>741.40085417937769</v>
      </c>
      <c r="AG3" s="9">
        <v>4854407</v>
      </c>
      <c r="AH3" s="9">
        <f>IFERROR(AG3/$D3,0)</f>
        <v>493.63504169208869</v>
      </c>
      <c r="AI3" s="9">
        <v>1013764</v>
      </c>
      <c r="AJ3" s="9">
        <f>IFERROR(AI3/$D3,0)</f>
        <v>103.08765507423226</v>
      </c>
      <c r="AK3" s="9">
        <v>6772319</v>
      </c>
      <c r="AL3" s="9">
        <f>IFERROR(AK3/$D3,0)</f>
        <v>688.66371771405329</v>
      </c>
      <c r="AM3" s="9">
        <v>0</v>
      </c>
      <c r="AN3" s="9">
        <f>IFERROR(AM3/$D3,0)</f>
        <v>0</v>
      </c>
      <c r="AO3" s="9">
        <v>441353</v>
      </c>
      <c r="AP3" s="9">
        <f>IFERROR(AO3/$D3,0)</f>
        <v>44.880313199105146</v>
      </c>
      <c r="AQ3" s="13">
        <f>SUM(Y3,AA3,AC3,AE3,AG3,AI3,AK3,AM3,AO3)</f>
        <v>28532710</v>
      </c>
      <c r="AR3" s="14">
        <f>AQ3/$D3</f>
        <v>2901.434817978442</v>
      </c>
      <c r="AS3" s="9">
        <v>1894212</v>
      </c>
      <c r="AT3" s="9">
        <f>IFERROR(AS3/$D3,0)</f>
        <v>192.61866992068335</v>
      </c>
      <c r="AU3" s="9">
        <v>1024484</v>
      </c>
      <c r="AV3" s="9">
        <f>IFERROR(AU3/$D3,0)</f>
        <v>104.17775066097214</v>
      </c>
      <c r="AW3" s="9">
        <v>6895704</v>
      </c>
      <c r="AX3" s="9">
        <f>IFERROR(AW3/$D3,0)</f>
        <v>701.21049420378279</v>
      </c>
      <c r="AY3" s="12">
        <f>SUM(W3,AQ3,AS3,AU3,AW3)</f>
        <v>102918338</v>
      </c>
      <c r="AZ3" s="9">
        <f>IFERROR(AY3/$D3,0)</f>
        <v>10465.562131380922</v>
      </c>
    </row>
    <row r="4" spans="1:52" ht="16.5" customHeight="1" x14ac:dyDescent="0.2">
      <c r="A4" s="15">
        <v>2</v>
      </c>
      <c r="B4" s="16" t="s">
        <v>238</v>
      </c>
      <c r="C4" s="17" t="s">
        <v>47</v>
      </c>
      <c r="D4" s="18">
        <v>4316</v>
      </c>
      <c r="E4" s="19">
        <v>20186734</v>
      </c>
      <c r="F4" s="19">
        <f t="shared" ref="F4:F67" si="1">IFERROR(E4/$D4,0)</f>
        <v>4677.1858202038929</v>
      </c>
      <c r="G4" s="19">
        <v>3252457</v>
      </c>
      <c r="H4" s="19">
        <f t="shared" ref="H4:H67" si="2">IFERROR(G4/$D4,0)</f>
        <v>753.58132530120486</v>
      </c>
      <c r="I4" s="19">
        <v>1375411</v>
      </c>
      <c r="J4" s="19">
        <f t="shared" ref="J4:J67" si="3">IFERROR(I4/$D4,0)</f>
        <v>318.67724745134382</v>
      </c>
      <c r="K4" s="19">
        <v>211227</v>
      </c>
      <c r="L4" s="19">
        <f t="shared" ref="L4:L67" si="4">IFERROR(K4/$D4,0)</f>
        <v>48.940454124189067</v>
      </c>
      <c r="M4" s="19">
        <v>0</v>
      </c>
      <c r="N4" s="19">
        <f t="shared" ref="N4:N67" si="5">IFERROR(M4/$D4,0)</f>
        <v>0</v>
      </c>
      <c r="O4" s="19">
        <v>1746265</v>
      </c>
      <c r="P4" s="19">
        <f t="shared" si="0"/>
        <v>404.60264133456906</v>
      </c>
      <c r="Q4" s="20">
        <f t="shared" ref="Q4:Q67" si="6">SUM(E4,G4,I4,K4,M4,O4)</f>
        <v>26772094</v>
      </c>
      <c r="R4" s="20">
        <f t="shared" ref="R4:R67" si="7">Q4/$D4</f>
        <v>6202.9874884151996</v>
      </c>
      <c r="S4" s="19">
        <v>3080070</v>
      </c>
      <c r="T4" s="19">
        <f t="shared" ref="T4:T67" si="8">IFERROR(S4/$D4,0)</f>
        <v>713.63994439295641</v>
      </c>
      <c r="U4" s="19">
        <v>2244496</v>
      </c>
      <c r="V4" s="19">
        <f t="shared" ref="V4:V67" si="9">IFERROR(U4/$D4,0)</f>
        <v>520.04077849860982</v>
      </c>
      <c r="W4" s="12">
        <f>SUM(Q4,S4,U4)</f>
        <v>32096660</v>
      </c>
      <c r="X4" s="12">
        <f>W4/$D4</f>
        <v>7436.6682113067654</v>
      </c>
      <c r="Y4" s="19">
        <v>3669270</v>
      </c>
      <c r="Z4" s="19">
        <f t="shared" ref="Z4:Z67" si="10">IFERROR(Y4/$D4,0)</f>
        <v>850.15523632993518</v>
      </c>
      <c r="AA4" s="19">
        <v>1020763</v>
      </c>
      <c r="AB4" s="19">
        <f t="shared" ref="AB4:AB67" si="11">IFERROR(AA4/$D4,0)</f>
        <v>236.50671918443004</v>
      </c>
      <c r="AC4" s="19">
        <v>313677</v>
      </c>
      <c r="AD4" s="19">
        <f t="shared" ref="AD4:AD67" si="12">IFERROR(AC4/$D4,0)</f>
        <v>72.67771084337349</v>
      </c>
      <c r="AE4" s="19">
        <v>4051653</v>
      </c>
      <c r="AF4" s="19">
        <f t="shared" ref="AF4:AF67" si="13">IFERROR(AE4/$D4,0)</f>
        <v>938.75185356811858</v>
      </c>
      <c r="AG4" s="19">
        <v>3125319</v>
      </c>
      <c r="AH4" s="19">
        <f t="shared" ref="AH4:AH67" si="14">IFERROR(AG4/$D4,0)</f>
        <v>724.12395736793326</v>
      </c>
      <c r="AI4" s="19">
        <v>106639</v>
      </c>
      <c r="AJ4" s="19">
        <f t="shared" ref="AJ4:AJ67" si="15">IFERROR(AI4/$D4,0)</f>
        <v>24.707831325301203</v>
      </c>
      <c r="AK4" s="19">
        <v>2537436</v>
      </c>
      <c r="AL4" s="19">
        <f t="shared" ref="AL4:AL67" si="16">IFERROR(AK4/$D4,0)</f>
        <v>587.91380908248379</v>
      </c>
      <c r="AM4" s="19">
        <v>0</v>
      </c>
      <c r="AN4" s="19">
        <f t="shared" ref="AN4:AN67" si="17">IFERROR(AM4/$D4,0)</f>
        <v>0</v>
      </c>
      <c r="AO4" s="19">
        <v>30768</v>
      </c>
      <c r="AP4" s="19">
        <f t="shared" ref="AP4:AP67" si="18">IFERROR(AO4/$D4,0)</f>
        <v>7.1288229842446711</v>
      </c>
      <c r="AQ4" s="21">
        <f t="shared" ref="AQ4:AQ67" si="19">SUM(Y4,AA4,AC4,AE4,AG4,AI4,AK4,AM4,AO4)</f>
        <v>14855525</v>
      </c>
      <c r="AR4" s="21">
        <f t="shared" ref="AR4:AR67" si="20">AQ4/$D4</f>
        <v>3441.96594068582</v>
      </c>
      <c r="AS4" s="19">
        <v>2358326</v>
      </c>
      <c r="AT4" s="19">
        <f t="shared" ref="AT4:AT67" si="21">IFERROR(AS4/$D4,0)</f>
        <v>546.41473586654308</v>
      </c>
      <c r="AU4" s="19">
        <v>1798196</v>
      </c>
      <c r="AV4" s="19">
        <f t="shared" ref="AV4:AV67" si="22">IFERROR(AU4/$D4,0)</f>
        <v>416.63484708063021</v>
      </c>
      <c r="AW4" s="19">
        <v>1266332</v>
      </c>
      <c r="AX4" s="19">
        <f t="shared" ref="AX4:AX67" si="23">IFERROR(AW4/$D4,0)</f>
        <v>293.40407784986098</v>
      </c>
      <c r="AY4" s="22">
        <f t="shared" ref="AY4:AY67" si="24">SUM(W4,AQ4,AS4,AU4,AW4)</f>
        <v>52375039</v>
      </c>
      <c r="AZ4" s="19">
        <f t="shared" ref="AZ4:AZ67" si="25">IFERROR(AY4/$D4,0)</f>
        <v>12135.087812789619</v>
      </c>
    </row>
    <row r="5" spans="1:52" ht="16.5" customHeight="1" x14ac:dyDescent="0.2">
      <c r="A5" s="15">
        <v>3</v>
      </c>
      <c r="B5" s="16" t="s">
        <v>239</v>
      </c>
      <c r="C5" s="17" t="s">
        <v>48</v>
      </c>
      <c r="D5" s="18">
        <v>22331</v>
      </c>
      <c r="E5" s="19">
        <v>112317766</v>
      </c>
      <c r="F5" s="19">
        <f t="shared" si="1"/>
        <v>5029.679190363172</v>
      </c>
      <c r="G5" s="19">
        <v>25227953</v>
      </c>
      <c r="H5" s="19">
        <f t="shared" si="2"/>
        <v>1129.7278670905916</v>
      </c>
      <c r="I5" s="19">
        <v>2241683</v>
      </c>
      <c r="J5" s="19">
        <f t="shared" si="3"/>
        <v>100.38435358918096</v>
      </c>
      <c r="K5" s="19">
        <v>8790475</v>
      </c>
      <c r="L5" s="19">
        <f t="shared" si="4"/>
        <v>393.64448524472704</v>
      </c>
      <c r="M5" s="19">
        <v>0</v>
      </c>
      <c r="N5" s="19">
        <f t="shared" si="5"/>
        <v>0</v>
      </c>
      <c r="O5" s="19">
        <v>7066028</v>
      </c>
      <c r="P5" s="19">
        <f t="shared" si="0"/>
        <v>316.42237248667772</v>
      </c>
      <c r="Q5" s="20">
        <f t="shared" si="6"/>
        <v>155643905</v>
      </c>
      <c r="R5" s="20">
        <f t="shared" si="7"/>
        <v>6969.8582687743492</v>
      </c>
      <c r="S5" s="19">
        <v>14059138</v>
      </c>
      <c r="T5" s="19">
        <f t="shared" si="8"/>
        <v>629.57941874524204</v>
      </c>
      <c r="U5" s="19">
        <v>13647905</v>
      </c>
      <c r="V5" s="19">
        <f t="shared" si="9"/>
        <v>611.16407684384933</v>
      </c>
      <c r="W5" s="23">
        <f t="shared" ref="W5:W68" si="26">SUM(Q5,S5,U5)</f>
        <v>183350948</v>
      </c>
      <c r="X5" s="23">
        <f t="shared" ref="X5:X68" si="27">W5/$D5</f>
        <v>8210.6017643634405</v>
      </c>
      <c r="Y5" s="19">
        <v>15347981</v>
      </c>
      <c r="Z5" s="19">
        <f t="shared" si="10"/>
        <v>687.29483677399128</v>
      </c>
      <c r="AA5" s="19">
        <v>5001637</v>
      </c>
      <c r="AB5" s="19">
        <f t="shared" si="11"/>
        <v>223.97729613541713</v>
      </c>
      <c r="AC5" s="19">
        <v>2520736</v>
      </c>
      <c r="AD5" s="19">
        <f t="shared" si="12"/>
        <v>112.88056961175049</v>
      </c>
      <c r="AE5" s="19">
        <v>25627347</v>
      </c>
      <c r="AF5" s="19">
        <f t="shared" si="13"/>
        <v>1147.6130491245353</v>
      </c>
      <c r="AG5" s="19">
        <v>12528284</v>
      </c>
      <c r="AH5" s="19">
        <f t="shared" si="14"/>
        <v>561.02655501321033</v>
      </c>
      <c r="AI5" s="19">
        <v>5446607</v>
      </c>
      <c r="AJ5" s="19">
        <f t="shared" si="15"/>
        <v>243.90340781872732</v>
      </c>
      <c r="AK5" s="19">
        <v>10491831</v>
      </c>
      <c r="AL5" s="19">
        <f t="shared" si="16"/>
        <v>469.8325645963011</v>
      </c>
      <c r="AM5" s="19">
        <v>0</v>
      </c>
      <c r="AN5" s="19">
        <f t="shared" si="17"/>
        <v>0</v>
      </c>
      <c r="AO5" s="19">
        <v>0</v>
      </c>
      <c r="AP5" s="19">
        <f t="shared" si="18"/>
        <v>0</v>
      </c>
      <c r="AQ5" s="21">
        <f t="shared" si="19"/>
        <v>76964423</v>
      </c>
      <c r="AR5" s="21">
        <f t="shared" si="20"/>
        <v>3446.5282790739329</v>
      </c>
      <c r="AS5" s="19">
        <v>13474666</v>
      </c>
      <c r="AT5" s="19">
        <f t="shared" si="21"/>
        <v>603.40629618019796</v>
      </c>
      <c r="AU5" s="19">
        <v>23920486</v>
      </c>
      <c r="AV5" s="19">
        <f t="shared" si="22"/>
        <v>1071.1784514800054</v>
      </c>
      <c r="AW5" s="19">
        <v>14626220</v>
      </c>
      <c r="AX5" s="19">
        <f t="shared" si="23"/>
        <v>654.97380323317361</v>
      </c>
      <c r="AY5" s="22">
        <f t="shared" si="24"/>
        <v>312336743</v>
      </c>
      <c r="AZ5" s="19">
        <f t="shared" si="25"/>
        <v>13986.688594330752</v>
      </c>
    </row>
    <row r="6" spans="1:52" ht="16.5" customHeight="1" x14ac:dyDescent="0.2">
      <c r="A6" s="15">
        <v>4</v>
      </c>
      <c r="B6" s="16" t="s">
        <v>238</v>
      </c>
      <c r="C6" s="17" t="s">
        <v>49</v>
      </c>
      <c r="D6" s="18">
        <v>3469</v>
      </c>
      <c r="E6" s="19">
        <v>13040314</v>
      </c>
      <c r="F6" s="19">
        <f t="shared" si="1"/>
        <v>3759.098875756702</v>
      </c>
      <c r="G6" s="19">
        <v>4015834</v>
      </c>
      <c r="H6" s="19">
        <f t="shared" si="2"/>
        <v>1157.6344767944652</v>
      </c>
      <c r="I6" s="19">
        <v>982689</v>
      </c>
      <c r="J6" s="19">
        <f t="shared" si="3"/>
        <v>283.27731334678583</v>
      </c>
      <c r="K6" s="19">
        <v>1069071</v>
      </c>
      <c r="L6" s="19">
        <f t="shared" si="4"/>
        <v>308.1784375900836</v>
      </c>
      <c r="M6" s="19">
        <v>0</v>
      </c>
      <c r="N6" s="19">
        <f t="shared" si="5"/>
        <v>0</v>
      </c>
      <c r="O6" s="19">
        <v>2118841</v>
      </c>
      <c r="P6" s="19">
        <f t="shared" si="0"/>
        <v>610.79302392620355</v>
      </c>
      <c r="Q6" s="20">
        <f t="shared" si="6"/>
        <v>21226749</v>
      </c>
      <c r="R6" s="20">
        <f t="shared" si="7"/>
        <v>6118.9821274142405</v>
      </c>
      <c r="S6" s="19">
        <v>3206520</v>
      </c>
      <c r="T6" s="19">
        <f t="shared" si="8"/>
        <v>924.33554338426063</v>
      </c>
      <c r="U6" s="19">
        <v>1258373</v>
      </c>
      <c r="V6" s="19">
        <f t="shared" si="9"/>
        <v>362.74805419429231</v>
      </c>
      <c r="W6" s="23">
        <f t="shared" si="26"/>
        <v>25691642</v>
      </c>
      <c r="X6" s="23">
        <f t="shared" si="27"/>
        <v>7406.0657249927935</v>
      </c>
      <c r="Y6" s="19">
        <v>2949507</v>
      </c>
      <c r="Z6" s="19">
        <f t="shared" si="10"/>
        <v>850.24704525799939</v>
      </c>
      <c r="AA6" s="19">
        <v>1922868</v>
      </c>
      <c r="AB6" s="19">
        <f t="shared" si="11"/>
        <v>554.30037474776589</v>
      </c>
      <c r="AC6" s="19">
        <v>490172</v>
      </c>
      <c r="AD6" s="19">
        <f t="shared" si="12"/>
        <v>141.30066301527819</v>
      </c>
      <c r="AE6" s="19">
        <v>3409385</v>
      </c>
      <c r="AF6" s="19">
        <f t="shared" si="13"/>
        <v>982.81493225713461</v>
      </c>
      <c r="AG6" s="19">
        <v>2555296</v>
      </c>
      <c r="AH6" s="19">
        <f t="shared" si="14"/>
        <v>736.6088209858749</v>
      </c>
      <c r="AI6" s="19">
        <v>1218623</v>
      </c>
      <c r="AJ6" s="19">
        <f t="shared" si="15"/>
        <v>351.28942058230035</v>
      </c>
      <c r="AK6" s="19">
        <v>2117331</v>
      </c>
      <c r="AL6" s="19">
        <f t="shared" si="16"/>
        <v>610.35773998270395</v>
      </c>
      <c r="AM6" s="19">
        <v>0</v>
      </c>
      <c r="AN6" s="19">
        <f t="shared" si="17"/>
        <v>0</v>
      </c>
      <c r="AO6" s="19">
        <v>22787</v>
      </c>
      <c r="AP6" s="19">
        <f t="shared" si="18"/>
        <v>6.5687518016719517</v>
      </c>
      <c r="AQ6" s="21">
        <f t="shared" si="19"/>
        <v>14685969</v>
      </c>
      <c r="AR6" s="21">
        <f t="shared" si="20"/>
        <v>4233.4877486307296</v>
      </c>
      <c r="AS6" s="19">
        <v>1431259</v>
      </c>
      <c r="AT6" s="19">
        <f t="shared" si="21"/>
        <v>412.58547131738254</v>
      </c>
      <c r="AU6" s="19">
        <v>1560606</v>
      </c>
      <c r="AV6" s="19">
        <f t="shared" si="22"/>
        <v>449.87200922456037</v>
      </c>
      <c r="AW6" s="19">
        <v>2623523</v>
      </c>
      <c r="AX6" s="19">
        <f t="shared" si="23"/>
        <v>756.27644854424909</v>
      </c>
      <c r="AY6" s="22">
        <f t="shared" si="24"/>
        <v>45992999</v>
      </c>
      <c r="AZ6" s="19">
        <f t="shared" si="25"/>
        <v>13258.287402709715</v>
      </c>
    </row>
    <row r="7" spans="1:52" ht="16.5" customHeight="1" x14ac:dyDescent="0.2">
      <c r="A7" s="24">
        <v>5</v>
      </c>
      <c r="B7" s="25" t="s">
        <v>238</v>
      </c>
      <c r="C7" s="26" t="s">
        <v>50</v>
      </c>
      <c r="D7" s="27">
        <v>5356</v>
      </c>
      <c r="E7" s="28">
        <v>17351948</v>
      </c>
      <c r="F7" s="28">
        <f t="shared" si="1"/>
        <v>3239.7214339059001</v>
      </c>
      <c r="G7" s="28">
        <v>5172231</v>
      </c>
      <c r="H7" s="28">
        <f t="shared" si="2"/>
        <v>965.68913368185213</v>
      </c>
      <c r="I7" s="28">
        <v>1741914</v>
      </c>
      <c r="J7" s="28">
        <f t="shared" si="3"/>
        <v>325.22666168782672</v>
      </c>
      <c r="K7" s="28">
        <v>619187</v>
      </c>
      <c r="L7" s="28">
        <f t="shared" si="4"/>
        <v>115.60623599701269</v>
      </c>
      <c r="M7" s="28">
        <v>12012</v>
      </c>
      <c r="N7" s="28">
        <f t="shared" si="5"/>
        <v>2.2427184466019416</v>
      </c>
      <c r="O7" s="28">
        <v>3548545</v>
      </c>
      <c r="P7" s="28">
        <f t="shared" si="0"/>
        <v>662.53640776699024</v>
      </c>
      <c r="Q7" s="29">
        <f t="shared" si="6"/>
        <v>28445837</v>
      </c>
      <c r="R7" s="29">
        <f t="shared" si="7"/>
        <v>5311.022591486184</v>
      </c>
      <c r="S7" s="28">
        <v>2576576</v>
      </c>
      <c r="T7" s="28">
        <f t="shared" si="8"/>
        <v>481.06348020911128</v>
      </c>
      <c r="U7" s="28">
        <v>2449042</v>
      </c>
      <c r="V7" s="28">
        <f t="shared" si="9"/>
        <v>457.25205377147125</v>
      </c>
      <c r="W7" s="30">
        <f t="shared" si="26"/>
        <v>33471455</v>
      </c>
      <c r="X7" s="30">
        <f t="shared" si="27"/>
        <v>6249.3381254667665</v>
      </c>
      <c r="Y7" s="28">
        <v>3489005</v>
      </c>
      <c r="Z7" s="28">
        <f t="shared" si="10"/>
        <v>651.41990291262141</v>
      </c>
      <c r="AA7" s="28">
        <v>1171489</v>
      </c>
      <c r="AB7" s="28">
        <f t="shared" si="11"/>
        <v>218.7246079163555</v>
      </c>
      <c r="AC7" s="28">
        <v>675479</v>
      </c>
      <c r="AD7" s="28">
        <f t="shared" si="12"/>
        <v>126.11631814787155</v>
      </c>
      <c r="AE7" s="28">
        <v>4301123</v>
      </c>
      <c r="AF7" s="28">
        <f t="shared" si="13"/>
        <v>803.04761015683346</v>
      </c>
      <c r="AG7" s="28">
        <v>5576603</v>
      </c>
      <c r="AH7" s="28">
        <f t="shared" si="14"/>
        <v>1041.1880134428677</v>
      </c>
      <c r="AI7" s="28">
        <v>139528</v>
      </c>
      <c r="AJ7" s="28">
        <f t="shared" si="15"/>
        <v>26.05078416728902</v>
      </c>
      <c r="AK7" s="28">
        <v>4210450</v>
      </c>
      <c r="AL7" s="28">
        <f t="shared" si="16"/>
        <v>786.11837191934285</v>
      </c>
      <c r="AM7" s="28">
        <v>0</v>
      </c>
      <c r="AN7" s="28">
        <f t="shared" si="17"/>
        <v>0</v>
      </c>
      <c r="AO7" s="28">
        <v>71777</v>
      </c>
      <c r="AP7" s="28">
        <f t="shared" si="18"/>
        <v>13.401232262882749</v>
      </c>
      <c r="AQ7" s="31">
        <f t="shared" si="19"/>
        <v>19635454</v>
      </c>
      <c r="AR7" s="31">
        <f t="shared" si="20"/>
        <v>3666.0668409260643</v>
      </c>
      <c r="AS7" s="28">
        <v>25320</v>
      </c>
      <c r="AT7" s="28">
        <f t="shared" si="21"/>
        <v>4.7274085138162807</v>
      </c>
      <c r="AU7" s="28">
        <v>934830</v>
      </c>
      <c r="AV7" s="28">
        <f t="shared" si="22"/>
        <v>174.53883495145632</v>
      </c>
      <c r="AW7" s="28">
        <v>9428385</v>
      </c>
      <c r="AX7" s="28">
        <f t="shared" si="23"/>
        <v>1760.3407393577297</v>
      </c>
      <c r="AY7" s="32">
        <f t="shared" si="24"/>
        <v>63495444</v>
      </c>
      <c r="AZ7" s="28">
        <f t="shared" si="25"/>
        <v>11855.011949215832</v>
      </c>
    </row>
    <row r="8" spans="1:52" ht="16.5" customHeight="1" x14ac:dyDescent="0.2">
      <c r="A8" s="5">
        <v>6</v>
      </c>
      <c r="B8" s="6" t="s">
        <v>238</v>
      </c>
      <c r="C8" s="7" t="s">
        <v>51</v>
      </c>
      <c r="D8" s="8">
        <v>5971</v>
      </c>
      <c r="E8" s="9">
        <v>23004498</v>
      </c>
      <c r="F8" s="9">
        <f t="shared" si="1"/>
        <v>3852.7044046223414</v>
      </c>
      <c r="G8" s="9">
        <v>6053440</v>
      </c>
      <c r="H8" s="9">
        <f t="shared" si="2"/>
        <v>1013.806732540613</v>
      </c>
      <c r="I8" s="9">
        <v>1841303</v>
      </c>
      <c r="J8" s="9">
        <f t="shared" si="3"/>
        <v>308.37430916094456</v>
      </c>
      <c r="K8" s="9">
        <v>1664635</v>
      </c>
      <c r="L8" s="9">
        <f t="shared" si="4"/>
        <v>278.78663540445484</v>
      </c>
      <c r="M8" s="9">
        <v>0</v>
      </c>
      <c r="N8" s="9">
        <f t="shared" si="5"/>
        <v>0</v>
      </c>
      <c r="O8" s="9">
        <v>1692461</v>
      </c>
      <c r="P8" s="9">
        <f t="shared" si="0"/>
        <v>283.44682632724835</v>
      </c>
      <c r="Q8" s="10">
        <f t="shared" si="6"/>
        <v>34256337</v>
      </c>
      <c r="R8" s="10">
        <f t="shared" si="7"/>
        <v>5737.1189080556023</v>
      </c>
      <c r="S8" s="9">
        <v>3579714</v>
      </c>
      <c r="T8" s="9">
        <f t="shared" si="8"/>
        <v>599.51666387539774</v>
      </c>
      <c r="U8" s="9">
        <v>2597051</v>
      </c>
      <c r="V8" s="9">
        <f t="shared" si="9"/>
        <v>434.94406297102665</v>
      </c>
      <c r="W8" s="12">
        <f t="shared" si="26"/>
        <v>40433102</v>
      </c>
      <c r="X8" s="12">
        <f t="shared" si="27"/>
        <v>6771.5796349020266</v>
      </c>
      <c r="Y8" s="9">
        <v>3927788</v>
      </c>
      <c r="Z8" s="9">
        <f t="shared" si="10"/>
        <v>657.81075196784457</v>
      </c>
      <c r="AA8" s="9">
        <v>1350019</v>
      </c>
      <c r="AB8" s="9">
        <f t="shared" si="11"/>
        <v>226.09596382515491</v>
      </c>
      <c r="AC8" s="9">
        <v>632369</v>
      </c>
      <c r="AD8" s="9">
        <f t="shared" si="12"/>
        <v>105.90671579299949</v>
      </c>
      <c r="AE8" s="9">
        <v>5931575</v>
      </c>
      <c r="AF8" s="9">
        <f t="shared" si="13"/>
        <v>993.3972533913917</v>
      </c>
      <c r="AG8" s="9">
        <v>3931572</v>
      </c>
      <c r="AH8" s="9">
        <f t="shared" si="14"/>
        <v>658.44448166136328</v>
      </c>
      <c r="AI8" s="9">
        <v>1007132</v>
      </c>
      <c r="AJ8" s="9">
        <f t="shared" si="15"/>
        <v>168.67057444314185</v>
      </c>
      <c r="AK8" s="9">
        <v>2669788</v>
      </c>
      <c r="AL8" s="9">
        <f t="shared" si="16"/>
        <v>447.12577457712274</v>
      </c>
      <c r="AM8" s="9">
        <v>0</v>
      </c>
      <c r="AN8" s="9">
        <f t="shared" si="17"/>
        <v>0</v>
      </c>
      <c r="AO8" s="9">
        <v>15728</v>
      </c>
      <c r="AP8" s="9">
        <f t="shared" si="18"/>
        <v>2.6340646457879751</v>
      </c>
      <c r="AQ8" s="13">
        <f t="shared" si="19"/>
        <v>19465971</v>
      </c>
      <c r="AR8" s="13">
        <f t="shared" si="20"/>
        <v>3260.0855803048066</v>
      </c>
      <c r="AS8" s="9">
        <v>774864</v>
      </c>
      <c r="AT8" s="9">
        <f t="shared" si="21"/>
        <v>129.77122760006699</v>
      </c>
      <c r="AU8" s="9">
        <v>4789080</v>
      </c>
      <c r="AV8" s="9">
        <f t="shared" si="22"/>
        <v>802.05660693351194</v>
      </c>
      <c r="AW8" s="9">
        <v>764956</v>
      </c>
      <c r="AX8" s="9">
        <f t="shared" si="23"/>
        <v>128.11187405794675</v>
      </c>
      <c r="AY8" s="33">
        <f t="shared" si="24"/>
        <v>66227973</v>
      </c>
      <c r="AZ8" s="9">
        <f t="shared" si="25"/>
        <v>11091.604923798359</v>
      </c>
    </row>
    <row r="9" spans="1:52" ht="16.5" customHeight="1" x14ac:dyDescent="0.2">
      <c r="A9" s="15">
        <v>7</v>
      </c>
      <c r="B9" s="16" t="s">
        <v>238</v>
      </c>
      <c r="C9" s="17" t="s">
        <v>52</v>
      </c>
      <c r="D9" s="18">
        <v>2250</v>
      </c>
      <c r="E9" s="19">
        <v>13971063</v>
      </c>
      <c r="F9" s="19">
        <f t="shared" si="1"/>
        <v>6209.3613333333333</v>
      </c>
      <c r="G9" s="19">
        <v>2919719</v>
      </c>
      <c r="H9" s="19">
        <f t="shared" si="2"/>
        <v>1297.6528888888888</v>
      </c>
      <c r="I9" s="19">
        <v>1122156</v>
      </c>
      <c r="J9" s="19">
        <f t="shared" si="3"/>
        <v>498.73599999999999</v>
      </c>
      <c r="K9" s="19">
        <v>256109</v>
      </c>
      <c r="L9" s="19">
        <f t="shared" si="4"/>
        <v>113.82622222222223</v>
      </c>
      <c r="M9" s="19">
        <v>0</v>
      </c>
      <c r="N9" s="19">
        <f t="shared" si="5"/>
        <v>0</v>
      </c>
      <c r="O9" s="19">
        <v>1998224</v>
      </c>
      <c r="P9" s="19">
        <f t="shared" si="0"/>
        <v>888.09955555555553</v>
      </c>
      <c r="Q9" s="20">
        <f t="shared" si="6"/>
        <v>20267271</v>
      </c>
      <c r="R9" s="20">
        <f t="shared" si="7"/>
        <v>9007.6759999999995</v>
      </c>
      <c r="S9" s="19">
        <v>1470389</v>
      </c>
      <c r="T9" s="19">
        <f t="shared" si="8"/>
        <v>653.50622222222228</v>
      </c>
      <c r="U9" s="19">
        <v>1520652</v>
      </c>
      <c r="V9" s="19">
        <f t="shared" si="9"/>
        <v>675.84533333333331</v>
      </c>
      <c r="W9" s="23">
        <f t="shared" si="26"/>
        <v>23258312</v>
      </c>
      <c r="X9" s="23">
        <f t="shared" si="27"/>
        <v>10337.027555555556</v>
      </c>
      <c r="Y9" s="19">
        <v>1833922</v>
      </c>
      <c r="Z9" s="19">
        <f t="shared" si="10"/>
        <v>815.07644444444441</v>
      </c>
      <c r="AA9" s="19">
        <v>2275161</v>
      </c>
      <c r="AB9" s="19">
        <f t="shared" si="11"/>
        <v>1011.1826666666667</v>
      </c>
      <c r="AC9" s="19">
        <v>545206</v>
      </c>
      <c r="AD9" s="19">
        <f t="shared" si="12"/>
        <v>242.31377777777777</v>
      </c>
      <c r="AE9" s="19">
        <v>3381371</v>
      </c>
      <c r="AF9" s="19">
        <f t="shared" si="13"/>
        <v>1502.8315555555555</v>
      </c>
      <c r="AG9" s="19">
        <v>2964705</v>
      </c>
      <c r="AH9" s="19">
        <f t="shared" si="14"/>
        <v>1317.6466666666668</v>
      </c>
      <c r="AI9" s="19">
        <v>0</v>
      </c>
      <c r="AJ9" s="19">
        <f t="shared" si="15"/>
        <v>0</v>
      </c>
      <c r="AK9" s="19">
        <v>2052619</v>
      </c>
      <c r="AL9" s="19">
        <f t="shared" si="16"/>
        <v>912.27511111111107</v>
      </c>
      <c r="AM9" s="19">
        <v>0</v>
      </c>
      <c r="AN9" s="19">
        <f t="shared" si="17"/>
        <v>0</v>
      </c>
      <c r="AO9" s="19">
        <v>32597</v>
      </c>
      <c r="AP9" s="19">
        <f t="shared" si="18"/>
        <v>14.487555555555556</v>
      </c>
      <c r="AQ9" s="21">
        <f t="shared" si="19"/>
        <v>13085581</v>
      </c>
      <c r="AR9" s="21">
        <f t="shared" si="20"/>
        <v>5815.8137777777774</v>
      </c>
      <c r="AS9" s="19">
        <v>1940430</v>
      </c>
      <c r="AT9" s="19">
        <f t="shared" si="21"/>
        <v>862.4133333333333</v>
      </c>
      <c r="AU9" s="19">
        <v>1538211</v>
      </c>
      <c r="AV9" s="19">
        <f t="shared" si="22"/>
        <v>683.64933333333329</v>
      </c>
      <c r="AW9" s="19">
        <v>2814819</v>
      </c>
      <c r="AX9" s="19">
        <f t="shared" si="23"/>
        <v>1251.0306666666668</v>
      </c>
      <c r="AY9" s="22">
        <f t="shared" si="24"/>
        <v>42637353</v>
      </c>
      <c r="AZ9" s="19">
        <f t="shared" si="25"/>
        <v>18949.934666666668</v>
      </c>
    </row>
    <row r="10" spans="1:52" ht="16.5" customHeight="1" x14ac:dyDescent="0.2">
      <c r="A10" s="15">
        <v>8</v>
      </c>
      <c r="B10" s="16" t="s">
        <v>238</v>
      </c>
      <c r="C10" s="17" t="s">
        <v>53</v>
      </c>
      <c r="D10" s="18">
        <v>22529</v>
      </c>
      <c r="E10" s="19">
        <v>92756039</v>
      </c>
      <c r="F10" s="19">
        <f t="shared" si="1"/>
        <v>4117.1840294731237</v>
      </c>
      <c r="G10" s="19">
        <v>28248935</v>
      </c>
      <c r="H10" s="19">
        <f t="shared" si="2"/>
        <v>1253.8920946335834</v>
      </c>
      <c r="I10" s="19">
        <v>5110750</v>
      </c>
      <c r="J10" s="19">
        <f t="shared" si="3"/>
        <v>226.85205734830663</v>
      </c>
      <c r="K10" s="19">
        <v>9071799</v>
      </c>
      <c r="L10" s="19">
        <f t="shared" si="4"/>
        <v>402.67206711349814</v>
      </c>
      <c r="M10" s="19">
        <v>0</v>
      </c>
      <c r="N10" s="19">
        <f t="shared" si="5"/>
        <v>0</v>
      </c>
      <c r="O10" s="19">
        <v>5567242</v>
      </c>
      <c r="P10" s="19">
        <f t="shared" si="0"/>
        <v>247.11447467708288</v>
      </c>
      <c r="Q10" s="20">
        <f t="shared" si="6"/>
        <v>140754765</v>
      </c>
      <c r="R10" s="20">
        <f t="shared" si="7"/>
        <v>6247.7147232455945</v>
      </c>
      <c r="S10" s="19">
        <v>14466374</v>
      </c>
      <c r="T10" s="19">
        <f t="shared" si="8"/>
        <v>642.12233121754184</v>
      </c>
      <c r="U10" s="19">
        <v>16079121</v>
      </c>
      <c r="V10" s="19">
        <f t="shared" si="9"/>
        <v>713.70771006258599</v>
      </c>
      <c r="W10" s="23">
        <f t="shared" si="26"/>
        <v>171300260</v>
      </c>
      <c r="X10" s="23">
        <f t="shared" si="27"/>
        <v>7603.5447645257227</v>
      </c>
      <c r="Y10" s="19">
        <v>13916400</v>
      </c>
      <c r="Z10" s="19">
        <f t="shared" si="10"/>
        <v>617.71050645834259</v>
      </c>
      <c r="AA10" s="19">
        <v>5059127</v>
      </c>
      <c r="AB10" s="19">
        <f t="shared" si="11"/>
        <v>224.56065515557725</v>
      </c>
      <c r="AC10" s="19">
        <v>2295288</v>
      </c>
      <c r="AD10" s="19">
        <f t="shared" si="12"/>
        <v>101.88148608460207</v>
      </c>
      <c r="AE10" s="19">
        <v>24027563</v>
      </c>
      <c r="AF10" s="19">
        <f t="shared" si="13"/>
        <v>1066.5170668915621</v>
      </c>
      <c r="AG10" s="19">
        <v>16305539</v>
      </c>
      <c r="AH10" s="19">
        <f t="shared" si="14"/>
        <v>723.75777886279911</v>
      </c>
      <c r="AI10" s="19">
        <v>1703264</v>
      </c>
      <c r="AJ10" s="19">
        <f t="shared" si="15"/>
        <v>75.60317812597097</v>
      </c>
      <c r="AK10" s="19">
        <v>11140401</v>
      </c>
      <c r="AL10" s="19">
        <f t="shared" si="16"/>
        <v>494.49158861911314</v>
      </c>
      <c r="AM10" s="19">
        <v>0</v>
      </c>
      <c r="AN10" s="19">
        <f t="shared" si="17"/>
        <v>0</v>
      </c>
      <c r="AO10" s="19">
        <v>39186</v>
      </c>
      <c r="AP10" s="19">
        <f t="shared" si="18"/>
        <v>1.7393581605930135</v>
      </c>
      <c r="AQ10" s="21">
        <f t="shared" si="19"/>
        <v>74486768</v>
      </c>
      <c r="AR10" s="21">
        <f t="shared" si="20"/>
        <v>3306.2616183585601</v>
      </c>
      <c r="AS10" s="19">
        <v>30376842</v>
      </c>
      <c r="AT10" s="19">
        <f t="shared" si="21"/>
        <v>1348.3440010652937</v>
      </c>
      <c r="AU10" s="19">
        <v>13369922</v>
      </c>
      <c r="AV10" s="19">
        <f t="shared" si="22"/>
        <v>593.45385947001637</v>
      </c>
      <c r="AW10" s="19">
        <v>94988470</v>
      </c>
      <c r="AX10" s="19">
        <f t="shared" si="23"/>
        <v>4216.2754671756402</v>
      </c>
      <c r="AY10" s="22">
        <f t="shared" si="24"/>
        <v>384522262</v>
      </c>
      <c r="AZ10" s="19">
        <f t="shared" si="25"/>
        <v>17067.879710595233</v>
      </c>
    </row>
    <row r="11" spans="1:52" ht="16.5" customHeight="1" x14ac:dyDescent="0.2">
      <c r="A11" s="15">
        <v>9</v>
      </c>
      <c r="B11" s="16" t="s">
        <v>238</v>
      </c>
      <c r="C11" s="17" t="s">
        <v>54</v>
      </c>
      <c r="D11" s="18">
        <v>39326</v>
      </c>
      <c r="E11" s="19">
        <v>159372652</v>
      </c>
      <c r="F11" s="19">
        <f t="shared" si="1"/>
        <v>4052.6026547322381</v>
      </c>
      <c r="G11" s="19">
        <v>59628381</v>
      </c>
      <c r="H11" s="19">
        <f t="shared" si="2"/>
        <v>1516.25848039465</v>
      </c>
      <c r="I11" s="19">
        <v>3835613</v>
      </c>
      <c r="J11" s="19">
        <f t="shared" si="3"/>
        <v>97.533769007781117</v>
      </c>
      <c r="K11" s="19">
        <v>17028255</v>
      </c>
      <c r="L11" s="19">
        <f t="shared" si="4"/>
        <v>433.0024665615623</v>
      </c>
      <c r="M11" s="19">
        <v>10871</v>
      </c>
      <c r="N11" s="19">
        <f t="shared" si="5"/>
        <v>0.27643289426842294</v>
      </c>
      <c r="O11" s="19">
        <v>17197495</v>
      </c>
      <c r="P11" s="19">
        <f t="shared" si="0"/>
        <v>437.30598077607692</v>
      </c>
      <c r="Q11" s="20">
        <f t="shared" si="6"/>
        <v>257073267</v>
      </c>
      <c r="R11" s="20">
        <f t="shared" si="7"/>
        <v>6536.9797843665765</v>
      </c>
      <c r="S11" s="19">
        <v>32908456</v>
      </c>
      <c r="T11" s="19">
        <f t="shared" si="8"/>
        <v>836.811676753293</v>
      </c>
      <c r="U11" s="19">
        <v>27799050</v>
      </c>
      <c r="V11" s="19">
        <f t="shared" si="9"/>
        <v>706.88730102222451</v>
      </c>
      <c r="W11" s="23">
        <f t="shared" si="26"/>
        <v>317780773</v>
      </c>
      <c r="X11" s="23">
        <f t="shared" si="27"/>
        <v>8080.6787621420945</v>
      </c>
      <c r="Y11" s="19">
        <v>30278955</v>
      </c>
      <c r="Z11" s="19">
        <f t="shared" si="10"/>
        <v>769.94749021003918</v>
      </c>
      <c r="AA11" s="19">
        <v>8996893</v>
      </c>
      <c r="AB11" s="19">
        <f t="shared" si="11"/>
        <v>228.77722117682958</v>
      </c>
      <c r="AC11" s="19">
        <v>4525465</v>
      </c>
      <c r="AD11" s="19">
        <f t="shared" si="12"/>
        <v>115.0756496974012</v>
      </c>
      <c r="AE11" s="19">
        <v>48928780</v>
      </c>
      <c r="AF11" s="19">
        <f t="shared" si="13"/>
        <v>1244.1840004068556</v>
      </c>
      <c r="AG11" s="19">
        <v>23336138</v>
      </c>
      <c r="AH11" s="19">
        <f t="shared" si="14"/>
        <v>593.40227839088641</v>
      </c>
      <c r="AI11" s="19">
        <v>8066740</v>
      </c>
      <c r="AJ11" s="19">
        <f t="shared" si="15"/>
        <v>205.12485378629913</v>
      </c>
      <c r="AK11" s="19">
        <v>18282309</v>
      </c>
      <c r="AL11" s="19">
        <f t="shared" si="16"/>
        <v>464.89114072115137</v>
      </c>
      <c r="AM11" s="19">
        <v>0</v>
      </c>
      <c r="AN11" s="19">
        <f t="shared" si="17"/>
        <v>0</v>
      </c>
      <c r="AO11" s="19">
        <v>719853</v>
      </c>
      <c r="AP11" s="19">
        <f t="shared" si="18"/>
        <v>18.304760209530592</v>
      </c>
      <c r="AQ11" s="21">
        <f t="shared" si="19"/>
        <v>143135133</v>
      </c>
      <c r="AR11" s="21">
        <f t="shared" si="20"/>
        <v>3639.7073945989932</v>
      </c>
      <c r="AS11" s="19">
        <v>22663087</v>
      </c>
      <c r="AT11" s="19">
        <f t="shared" si="21"/>
        <v>576.28762142094286</v>
      </c>
      <c r="AU11" s="19">
        <v>15677374</v>
      </c>
      <c r="AV11" s="19">
        <f t="shared" si="22"/>
        <v>398.65162996490869</v>
      </c>
      <c r="AW11" s="19">
        <v>18762980</v>
      </c>
      <c r="AX11" s="19">
        <f t="shared" si="23"/>
        <v>477.11386868738242</v>
      </c>
      <c r="AY11" s="22">
        <f t="shared" si="24"/>
        <v>518019347</v>
      </c>
      <c r="AZ11" s="19">
        <f t="shared" si="25"/>
        <v>13172.439276814321</v>
      </c>
    </row>
    <row r="12" spans="1:52" ht="16.5" customHeight="1" x14ac:dyDescent="0.2">
      <c r="A12" s="24">
        <v>10</v>
      </c>
      <c r="B12" s="25" t="s">
        <v>238</v>
      </c>
      <c r="C12" s="26" t="s">
        <v>55</v>
      </c>
      <c r="D12" s="27">
        <v>32781</v>
      </c>
      <c r="E12" s="28">
        <v>148818981</v>
      </c>
      <c r="F12" s="28">
        <f t="shared" si="1"/>
        <v>4539.7938134895212</v>
      </c>
      <c r="G12" s="28">
        <v>50534943</v>
      </c>
      <c r="H12" s="28">
        <f t="shared" si="2"/>
        <v>1541.5924773496843</v>
      </c>
      <c r="I12" s="28">
        <v>7118489</v>
      </c>
      <c r="J12" s="28">
        <f t="shared" si="3"/>
        <v>217.15289344437326</v>
      </c>
      <c r="K12" s="28">
        <v>6135486</v>
      </c>
      <c r="L12" s="28">
        <f t="shared" si="4"/>
        <v>187.1659192825112</v>
      </c>
      <c r="M12" s="28">
        <v>0</v>
      </c>
      <c r="N12" s="28">
        <f t="shared" si="5"/>
        <v>0</v>
      </c>
      <c r="O12" s="28">
        <v>17654382</v>
      </c>
      <c r="P12" s="28">
        <f t="shared" si="0"/>
        <v>538.5553216802416</v>
      </c>
      <c r="Q12" s="29">
        <f t="shared" si="6"/>
        <v>230262281</v>
      </c>
      <c r="R12" s="29">
        <f t="shared" si="7"/>
        <v>7024.2604252463316</v>
      </c>
      <c r="S12" s="28">
        <v>27440442</v>
      </c>
      <c r="T12" s="28">
        <f t="shared" si="8"/>
        <v>837.08373753088676</v>
      </c>
      <c r="U12" s="28">
        <v>25694488</v>
      </c>
      <c r="V12" s="28">
        <f t="shared" si="9"/>
        <v>783.82258015313744</v>
      </c>
      <c r="W12" s="30">
        <f t="shared" si="26"/>
        <v>283397211</v>
      </c>
      <c r="X12" s="30">
        <f t="shared" si="27"/>
        <v>8645.1667429303561</v>
      </c>
      <c r="Y12" s="28">
        <v>23610902</v>
      </c>
      <c r="Z12" s="28">
        <f t="shared" si="10"/>
        <v>720.26179799273973</v>
      </c>
      <c r="AA12" s="28">
        <v>5513810</v>
      </c>
      <c r="AB12" s="28">
        <f t="shared" si="11"/>
        <v>168.20139715078858</v>
      </c>
      <c r="AC12" s="28">
        <v>5092446</v>
      </c>
      <c r="AD12" s="28">
        <f t="shared" si="12"/>
        <v>155.34748787407341</v>
      </c>
      <c r="AE12" s="28">
        <v>37714194</v>
      </c>
      <c r="AF12" s="28">
        <f t="shared" si="13"/>
        <v>1150.4894298526585</v>
      </c>
      <c r="AG12" s="28">
        <v>19058942</v>
      </c>
      <c r="AH12" s="28">
        <f t="shared" si="14"/>
        <v>581.40209267563523</v>
      </c>
      <c r="AI12" s="28">
        <v>3857290</v>
      </c>
      <c r="AJ12" s="28">
        <f t="shared" si="15"/>
        <v>117.66846648973491</v>
      </c>
      <c r="AK12" s="28">
        <v>14009857</v>
      </c>
      <c r="AL12" s="28">
        <f t="shared" si="16"/>
        <v>427.37735273481587</v>
      </c>
      <c r="AM12" s="28">
        <v>75474</v>
      </c>
      <c r="AN12" s="28">
        <f t="shared" si="17"/>
        <v>2.3023702754644457</v>
      </c>
      <c r="AO12" s="28">
        <v>37405</v>
      </c>
      <c r="AP12" s="28">
        <f t="shared" si="18"/>
        <v>1.141057319788902</v>
      </c>
      <c r="AQ12" s="31">
        <f t="shared" si="19"/>
        <v>108970320</v>
      </c>
      <c r="AR12" s="31">
        <f t="shared" si="20"/>
        <v>3324.1914523656997</v>
      </c>
      <c r="AS12" s="28">
        <v>15094995</v>
      </c>
      <c r="AT12" s="28">
        <f t="shared" si="21"/>
        <v>460.48000366065708</v>
      </c>
      <c r="AU12" s="28">
        <v>29692371</v>
      </c>
      <c r="AV12" s="28">
        <f t="shared" si="22"/>
        <v>905.77990299258715</v>
      </c>
      <c r="AW12" s="28">
        <v>51641460</v>
      </c>
      <c r="AX12" s="28">
        <f t="shared" si="23"/>
        <v>1575.3473048412191</v>
      </c>
      <c r="AY12" s="32">
        <f t="shared" si="24"/>
        <v>488796357</v>
      </c>
      <c r="AZ12" s="28">
        <f t="shared" si="25"/>
        <v>14910.965406790519</v>
      </c>
    </row>
    <row r="13" spans="1:52" ht="16.5" customHeight="1" x14ac:dyDescent="0.2">
      <c r="A13" s="5">
        <v>11</v>
      </c>
      <c r="B13" s="6" t="s">
        <v>238</v>
      </c>
      <c r="C13" s="7" t="s">
        <v>56</v>
      </c>
      <c r="D13" s="8">
        <v>1689</v>
      </c>
      <c r="E13" s="9">
        <v>6686967</v>
      </c>
      <c r="F13" s="9">
        <f t="shared" si="1"/>
        <v>3959.1278863232683</v>
      </c>
      <c r="G13" s="9">
        <v>2274495</v>
      </c>
      <c r="H13" s="9">
        <f t="shared" si="2"/>
        <v>1346.651865008881</v>
      </c>
      <c r="I13" s="9">
        <v>638842</v>
      </c>
      <c r="J13" s="9">
        <f t="shared" si="3"/>
        <v>378.23682652457074</v>
      </c>
      <c r="K13" s="9">
        <v>341668</v>
      </c>
      <c r="L13" s="9">
        <f t="shared" si="4"/>
        <v>202.29011249259918</v>
      </c>
      <c r="M13" s="9">
        <v>0</v>
      </c>
      <c r="N13" s="9">
        <f t="shared" si="5"/>
        <v>0</v>
      </c>
      <c r="O13" s="9">
        <v>1536298</v>
      </c>
      <c r="P13" s="9">
        <f t="shared" si="0"/>
        <v>909.59029011249265</v>
      </c>
      <c r="Q13" s="10">
        <f t="shared" si="6"/>
        <v>11478270</v>
      </c>
      <c r="R13" s="10">
        <f t="shared" si="7"/>
        <v>6795.8969804618118</v>
      </c>
      <c r="S13" s="9">
        <v>857246</v>
      </c>
      <c r="T13" s="9">
        <f t="shared" si="8"/>
        <v>507.54647720544699</v>
      </c>
      <c r="U13" s="9">
        <v>1228477</v>
      </c>
      <c r="V13" s="9">
        <f t="shared" si="9"/>
        <v>727.33984606275908</v>
      </c>
      <c r="W13" s="12">
        <f t="shared" si="26"/>
        <v>13563993</v>
      </c>
      <c r="X13" s="12">
        <f t="shared" si="27"/>
        <v>8030.7833037300179</v>
      </c>
      <c r="Y13" s="9">
        <v>1087106</v>
      </c>
      <c r="Z13" s="9">
        <f t="shared" si="10"/>
        <v>643.63883955002962</v>
      </c>
      <c r="AA13" s="9">
        <v>648702</v>
      </c>
      <c r="AB13" s="9">
        <f t="shared" si="11"/>
        <v>384.0746003552398</v>
      </c>
      <c r="AC13" s="9">
        <v>402807</v>
      </c>
      <c r="AD13" s="9">
        <f t="shared" si="12"/>
        <v>238.48845470692717</v>
      </c>
      <c r="AE13" s="9">
        <v>1630390</v>
      </c>
      <c r="AF13" s="9">
        <f t="shared" si="13"/>
        <v>965.29899348727054</v>
      </c>
      <c r="AG13" s="9">
        <v>1227395</v>
      </c>
      <c r="AH13" s="9">
        <f t="shared" si="14"/>
        <v>726.69923031379517</v>
      </c>
      <c r="AI13" s="9">
        <v>99419</v>
      </c>
      <c r="AJ13" s="9">
        <f t="shared" si="15"/>
        <v>58.862640615748965</v>
      </c>
      <c r="AK13" s="9">
        <v>1315381</v>
      </c>
      <c r="AL13" s="9">
        <f t="shared" si="16"/>
        <v>778.79277679100062</v>
      </c>
      <c r="AM13" s="9">
        <v>0</v>
      </c>
      <c r="AN13" s="9">
        <f t="shared" si="17"/>
        <v>0</v>
      </c>
      <c r="AO13" s="9">
        <v>624</v>
      </c>
      <c r="AP13" s="9">
        <f t="shared" si="18"/>
        <v>0.369449378330373</v>
      </c>
      <c r="AQ13" s="13">
        <f t="shared" si="19"/>
        <v>6411824</v>
      </c>
      <c r="AR13" s="13">
        <f t="shared" si="20"/>
        <v>3796.2249851983424</v>
      </c>
      <c r="AS13" s="9">
        <v>4870</v>
      </c>
      <c r="AT13" s="9">
        <f t="shared" si="21"/>
        <v>2.8833629366489046</v>
      </c>
      <c r="AU13" s="9">
        <v>963944</v>
      </c>
      <c r="AV13" s="9">
        <f t="shared" si="22"/>
        <v>570.71876850207218</v>
      </c>
      <c r="AW13" s="9">
        <v>177759</v>
      </c>
      <c r="AX13" s="9">
        <f t="shared" si="23"/>
        <v>105.24511545293073</v>
      </c>
      <c r="AY13" s="33">
        <f t="shared" si="24"/>
        <v>21122390</v>
      </c>
      <c r="AZ13" s="9">
        <f t="shared" si="25"/>
        <v>12505.855535820012</v>
      </c>
    </row>
    <row r="14" spans="1:52" ht="16.5" customHeight="1" x14ac:dyDescent="0.2">
      <c r="A14" s="15">
        <v>12</v>
      </c>
      <c r="B14" s="16" t="s">
        <v>238</v>
      </c>
      <c r="C14" s="17" t="s">
        <v>57</v>
      </c>
      <c r="D14" s="18">
        <v>1356</v>
      </c>
      <c r="E14" s="19">
        <v>8997768</v>
      </c>
      <c r="F14" s="19">
        <f t="shared" si="1"/>
        <v>6635.5221238938057</v>
      </c>
      <c r="G14" s="19">
        <v>1910066</v>
      </c>
      <c r="H14" s="19">
        <f t="shared" si="2"/>
        <v>1408.6032448377582</v>
      </c>
      <c r="I14" s="19">
        <v>1016340</v>
      </c>
      <c r="J14" s="19">
        <f t="shared" si="3"/>
        <v>749.51327433628319</v>
      </c>
      <c r="K14" s="19">
        <v>432952</v>
      </c>
      <c r="L14" s="19">
        <f t="shared" si="4"/>
        <v>319.28613569321533</v>
      </c>
      <c r="M14" s="19">
        <v>0</v>
      </c>
      <c r="N14" s="19">
        <f t="shared" si="5"/>
        <v>0</v>
      </c>
      <c r="O14" s="19">
        <v>759287</v>
      </c>
      <c r="P14" s="19">
        <f t="shared" si="0"/>
        <v>559.94616519174042</v>
      </c>
      <c r="Q14" s="20">
        <f t="shared" si="6"/>
        <v>13116413</v>
      </c>
      <c r="R14" s="20">
        <f t="shared" si="7"/>
        <v>9672.8709439528029</v>
      </c>
      <c r="S14" s="19">
        <v>1271705</v>
      </c>
      <c r="T14" s="19">
        <f t="shared" si="8"/>
        <v>937.83554572271385</v>
      </c>
      <c r="U14" s="19">
        <v>1052064</v>
      </c>
      <c r="V14" s="19">
        <f t="shared" si="9"/>
        <v>775.85840707964599</v>
      </c>
      <c r="W14" s="23">
        <f t="shared" si="26"/>
        <v>15440182</v>
      </c>
      <c r="X14" s="23">
        <f t="shared" si="27"/>
        <v>11386.564896755162</v>
      </c>
      <c r="Y14" s="19">
        <v>1596990</v>
      </c>
      <c r="Z14" s="19">
        <f t="shared" si="10"/>
        <v>1177.7212389380531</v>
      </c>
      <c r="AA14" s="19">
        <v>979180</v>
      </c>
      <c r="AB14" s="19">
        <f t="shared" si="11"/>
        <v>722.10914454277281</v>
      </c>
      <c r="AC14" s="19">
        <v>449827</v>
      </c>
      <c r="AD14" s="19">
        <f t="shared" si="12"/>
        <v>331.73082595870204</v>
      </c>
      <c r="AE14" s="19">
        <v>3707380</v>
      </c>
      <c r="AF14" s="19">
        <f t="shared" si="13"/>
        <v>2734.0560471976401</v>
      </c>
      <c r="AG14" s="19">
        <v>1144636</v>
      </c>
      <c r="AH14" s="19">
        <f t="shared" si="14"/>
        <v>844.12684365781706</v>
      </c>
      <c r="AI14" s="19">
        <v>10071</v>
      </c>
      <c r="AJ14" s="19">
        <f t="shared" si="15"/>
        <v>7.4269911504424782</v>
      </c>
      <c r="AK14" s="19">
        <v>998354</v>
      </c>
      <c r="AL14" s="19">
        <f t="shared" si="16"/>
        <v>736.24926253687318</v>
      </c>
      <c r="AM14" s="19">
        <v>0</v>
      </c>
      <c r="AN14" s="19">
        <f t="shared" si="17"/>
        <v>0</v>
      </c>
      <c r="AO14" s="19">
        <v>25133</v>
      </c>
      <c r="AP14" s="19">
        <f t="shared" si="18"/>
        <v>18.53466076696165</v>
      </c>
      <c r="AQ14" s="21">
        <f t="shared" si="19"/>
        <v>8911571</v>
      </c>
      <c r="AR14" s="21">
        <f t="shared" si="20"/>
        <v>6571.9550147492628</v>
      </c>
      <c r="AS14" s="19">
        <v>1263635</v>
      </c>
      <c r="AT14" s="19">
        <f t="shared" si="21"/>
        <v>931.88421828908554</v>
      </c>
      <c r="AU14" s="19">
        <v>0</v>
      </c>
      <c r="AV14" s="19">
        <f t="shared" si="22"/>
        <v>0</v>
      </c>
      <c r="AW14" s="19">
        <v>24321</v>
      </c>
      <c r="AX14" s="19">
        <f t="shared" si="23"/>
        <v>17.935840707964601</v>
      </c>
      <c r="AY14" s="22">
        <f t="shared" si="24"/>
        <v>25639709</v>
      </c>
      <c r="AZ14" s="19">
        <f t="shared" si="25"/>
        <v>18908.339970501474</v>
      </c>
    </row>
    <row r="15" spans="1:52" ht="16.5" customHeight="1" x14ac:dyDescent="0.2">
      <c r="A15" s="15">
        <v>13</v>
      </c>
      <c r="B15" s="16" t="s">
        <v>238</v>
      </c>
      <c r="C15" s="17" t="s">
        <v>58</v>
      </c>
      <c r="D15" s="18">
        <v>1269</v>
      </c>
      <c r="E15" s="19">
        <v>5160887</v>
      </c>
      <c r="F15" s="19">
        <f t="shared" si="1"/>
        <v>4066.8928289992118</v>
      </c>
      <c r="G15" s="19">
        <v>1520695</v>
      </c>
      <c r="H15" s="19">
        <f t="shared" si="2"/>
        <v>1198.3412135539795</v>
      </c>
      <c r="I15" s="19">
        <v>811790</v>
      </c>
      <c r="J15" s="19">
        <f t="shared" si="3"/>
        <v>639.70843183609145</v>
      </c>
      <c r="K15" s="19">
        <v>270090</v>
      </c>
      <c r="L15" s="19">
        <f t="shared" si="4"/>
        <v>212.8368794326241</v>
      </c>
      <c r="M15" s="19">
        <v>130621</v>
      </c>
      <c r="N15" s="19">
        <f t="shared" si="5"/>
        <v>102.93223010244287</v>
      </c>
      <c r="O15" s="19">
        <v>604328</v>
      </c>
      <c r="P15" s="19">
        <f t="shared" si="0"/>
        <v>476.22379826635148</v>
      </c>
      <c r="Q15" s="20">
        <f t="shared" si="6"/>
        <v>8498411</v>
      </c>
      <c r="R15" s="20">
        <f t="shared" si="7"/>
        <v>6696.9353821907016</v>
      </c>
      <c r="S15" s="19">
        <v>1052501</v>
      </c>
      <c r="T15" s="19">
        <f t="shared" si="8"/>
        <v>829.39401103230887</v>
      </c>
      <c r="U15" s="19">
        <v>919837</v>
      </c>
      <c r="V15" s="19">
        <f t="shared" si="9"/>
        <v>724.85185185185185</v>
      </c>
      <c r="W15" s="23">
        <f t="shared" si="26"/>
        <v>10470749</v>
      </c>
      <c r="X15" s="23">
        <f t="shared" si="27"/>
        <v>8251.1812450748621</v>
      </c>
      <c r="Y15" s="19">
        <v>628515</v>
      </c>
      <c r="Z15" s="19">
        <f t="shared" si="10"/>
        <v>495.28368794326241</v>
      </c>
      <c r="AA15" s="19">
        <v>472883</v>
      </c>
      <c r="AB15" s="19">
        <f t="shared" si="11"/>
        <v>372.64223798266352</v>
      </c>
      <c r="AC15" s="19">
        <v>537493</v>
      </c>
      <c r="AD15" s="19">
        <f t="shared" si="12"/>
        <v>423.55634357762017</v>
      </c>
      <c r="AE15" s="19">
        <v>1296960</v>
      </c>
      <c r="AF15" s="19">
        <f t="shared" si="13"/>
        <v>1022.0330969267139</v>
      </c>
      <c r="AG15" s="19">
        <v>1208395</v>
      </c>
      <c r="AH15" s="19">
        <f t="shared" si="14"/>
        <v>952.2419227738377</v>
      </c>
      <c r="AI15" s="19">
        <v>34427</v>
      </c>
      <c r="AJ15" s="19">
        <f t="shared" si="15"/>
        <v>27.12923561859732</v>
      </c>
      <c r="AK15" s="19">
        <v>1059130</v>
      </c>
      <c r="AL15" s="19">
        <f t="shared" si="16"/>
        <v>834.6178092986604</v>
      </c>
      <c r="AM15" s="19">
        <v>0</v>
      </c>
      <c r="AN15" s="19">
        <f t="shared" si="17"/>
        <v>0</v>
      </c>
      <c r="AO15" s="19">
        <v>6344</v>
      </c>
      <c r="AP15" s="19">
        <f t="shared" si="18"/>
        <v>4.9992119779353823</v>
      </c>
      <c r="AQ15" s="21">
        <f t="shared" si="19"/>
        <v>5244147</v>
      </c>
      <c r="AR15" s="21">
        <f t="shared" si="20"/>
        <v>4132.5035460992904</v>
      </c>
      <c r="AS15" s="19">
        <v>0</v>
      </c>
      <c r="AT15" s="19">
        <f t="shared" si="21"/>
        <v>0</v>
      </c>
      <c r="AU15" s="19">
        <v>57030</v>
      </c>
      <c r="AV15" s="19">
        <f t="shared" si="22"/>
        <v>44.940898345153663</v>
      </c>
      <c r="AW15" s="19">
        <v>443348</v>
      </c>
      <c r="AX15" s="19">
        <f t="shared" si="23"/>
        <v>349.3680063041765</v>
      </c>
      <c r="AY15" s="22">
        <f t="shared" si="24"/>
        <v>16215274</v>
      </c>
      <c r="AZ15" s="19">
        <f t="shared" si="25"/>
        <v>12777.993695823483</v>
      </c>
    </row>
    <row r="16" spans="1:52" ht="16.5" customHeight="1" x14ac:dyDescent="0.2">
      <c r="A16" s="15">
        <v>14</v>
      </c>
      <c r="B16" s="16" t="s">
        <v>238</v>
      </c>
      <c r="C16" s="17" t="s">
        <v>59</v>
      </c>
      <c r="D16" s="18">
        <v>1712</v>
      </c>
      <c r="E16" s="19">
        <v>6139161</v>
      </c>
      <c r="F16" s="19">
        <f t="shared" si="1"/>
        <v>3585.9585280373831</v>
      </c>
      <c r="G16" s="19">
        <v>1878471</v>
      </c>
      <c r="H16" s="19">
        <f t="shared" si="2"/>
        <v>1097.2377336448599</v>
      </c>
      <c r="I16" s="19">
        <v>197005</v>
      </c>
      <c r="J16" s="19">
        <f t="shared" si="3"/>
        <v>115.07301401869159</v>
      </c>
      <c r="K16" s="19">
        <v>246443</v>
      </c>
      <c r="L16" s="19">
        <f t="shared" si="4"/>
        <v>143.95035046728972</v>
      </c>
      <c r="M16" s="19">
        <v>6774</v>
      </c>
      <c r="N16" s="19">
        <f t="shared" si="5"/>
        <v>3.9567757009345796</v>
      </c>
      <c r="O16" s="19">
        <v>1003991</v>
      </c>
      <c r="P16" s="19">
        <f t="shared" si="0"/>
        <v>586.44334112149534</v>
      </c>
      <c r="Q16" s="20">
        <f t="shared" si="6"/>
        <v>9471845</v>
      </c>
      <c r="R16" s="20">
        <f t="shared" si="7"/>
        <v>5532.6197429906542</v>
      </c>
      <c r="S16" s="19">
        <v>1248727</v>
      </c>
      <c r="T16" s="19">
        <f t="shared" si="8"/>
        <v>729.39661214953276</v>
      </c>
      <c r="U16" s="19">
        <v>1580373</v>
      </c>
      <c r="V16" s="19">
        <f t="shared" si="9"/>
        <v>923.11507009345792</v>
      </c>
      <c r="W16" s="23">
        <f t="shared" si="26"/>
        <v>12300945</v>
      </c>
      <c r="X16" s="23">
        <f t="shared" si="27"/>
        <v>7185.1314252336451</v>
      </c>
      <c r="Y16" s="19">
        <v>1257517</v>
      </c>
      <c r="Z16" s="19">
        <f t="shared" si="10"/>
        <v>734.53095794392527</v>
      </c>
      <c r="AA16" s="19">
        <v>720080</v>
      </c>
      <c r="AB16" s="19">
        <f t="shared" si="11"/>
        <v>420.60747663551405</v>
      </c>
      <c r="AC16" s="19">
        <v>175575</v>
      </c>
      <c r="AD16" s="19">
        <f t="shared" si="12"/>
        <v>102.55549065420561</v>
      </c>
      <c r="AE16" s="19">
        <v>1817453</v>
      </c>
      <c r="AF16" s="19">
        <f t="shared" si="13"/>
        <v>1061.5963785046729</v>
      </c>
      <c r="AG16" s="19">
        <v>1198262</v>
      </c>
      <c r="AH16" s="19">
        <f t="shared" si="14"/>
        <v>699.91939252336454</v>
      </c>
      <c r="AI16" s="19">
        <v>8407</v>
      </c>
      <c r="AJ16" s="19">
        <f t="shared" si="15"/>
        <v>4.9106308411214954</v>
      </c>
      <c r="AK16" s="19">
        <v>1493107</v>
      </c>
      <c r="AL16" s="19">
        <f t="shared" si="16"/>
        <v>872.14193925233644</v>
      </c>
      <c r="AM16" s="19">
        <v>0</v>
      </c>
      <c r="AN16" s="19">
        <f t="shared" si="17"/>
        <v>0</v>
      </c>
      <c r="AO16" s="19">
        <v>12858</v>
      </c>
      <c r="AP16" s="19">
        <f t="shared" si="18"/>
        <v>7.5105140186915884</v>
      </c>
      <c r="AQ16" s="21">
        <f t="shared" si="19"/>
        <v>6683259</v>
      </c>
      <c r="AR16" s="21">
        <f t="shared" si="20"/>
        <v>3903.7727803738317</v>
      </c>
      <c r="AS16" s="19">
        <v>173198</v>
      </c>
      <c r="AT16" s="19">
        <f t="shared" si="21"/>
        <v>101.16705607476635</v>
      </c>
      <c r="AU16" s="19">
        <v>753336</v>
      </c>
      <c r="AV16" s="19">
        <f t="shared" si="22"/>
        <v>440.03271028037381</v>
      </c>
      <c r="AW16" s="19">
        <v>1962516</v>
      </c>
      <c r="AX16" s="19">
        <f t="shared" si="23"/>
        <v>1146.3294392523364</v>
      </c>
      <c r="AY16" s="22">
        <f t="shared" si="24"/>
        <v>21873254</v>
      </c>
      <c r="AZ16" s="19">
        <f t="shared" si="25"/>
        <v>12776.433411214954</v>
      </c>
    </row>
    <row r="17" spans="1:52" ht="16.5" customHeight="1" x14ac:dyDescent="0.2">
      <c r="A17" s="24">
        <v>15</v>
      </c>
      <c r="B17" s="25" t="s">
        <v>238</v>
      </c>
      <c r="C17" s="26" t="s">
        <v>60</v>
      </c>
      <c r="D17" s="27">
        <v>3387</v>
      </c>
      <c r="E17" s="28">
        <v>15987288</v>
      </c>
      <c r="F17" s="28">
        <f t="shared" si="1"/>
        <v>4720.1913197519925</v>
      </c>
      <c r="G17" s="28">
        <v>3267438</v>
      </c>
      <c r="H17" s="28">
        <f t="shared" si="2"/>
        <v>964.69973427812226</v>
      </c>
      <c r="I17" s="28">
        <v>549728</v>
      </c>
      <c r="J17" s="28">
        <f t="shared" si="3"/>
        <v>162.30528491290227</v>
      </c>
      <c r="K17" s="28">
        <v>496692</v>
      </c>
      <c r="L17" s="28">
        <f t="shared" si="4"/>
        <v>146.64658990256865</v>
      </c>
      <c r="M17" s="28">
        <v>0</v>
      </c>
      <c r="N17" s="28">
        <f t="shared" si="5"/>
        <v>0</v>
      </c>
      <c r="O17" s="28">
        <v>1749626</v>
      </c>
      <c r="P17" s="28">
        <f t="shared" si="0"/>
        <v>516.57100679067025</v>
      </c>
      <c r="Q17" s="29">
        <f t="shared" si="6"/>
        <v>22050772</v>
      </c>
      <c r="R17" s="29">
        <f t="shared" si="7"/>
        <v>6510.4139356362566</v>
      </c>
      <c r="S17" s="28">
        <v>2278910</v>
      </c>
      <c r="T17" s="28">
        <f t="shared" si="8"/>
        <v>672.84027162680843</v>
      </c>
      <c r="U17" s="28">
        <v>2185072</v>
      </c>
      <c r="V17" s="28">
        <f t="shared" si="9"/>
        <v>645.1349276645999</v>
      </c>
      <c r="W17" s="30">
        <f t="shared" si="26"/>
        <v>26514754</v>
      </c>
      <c r="X17" s="30">
        <f t="shared" si="27"/>
        <v>7828.3891349276646</v>
      </c>
      <c r="Y17" s="28">
        <v>2389441</v>
      </c>
      <c r="Z17" s="28">
        <f t="shared" si="10"/>
        <v>705.47416592855029</v>
      </c>
      <c r="AA17" s="28">
        <v>1413662</v>
      </c>
      <c r="AB17" s="28">
        <f t="shared" si="11"/>
        <v>417.37880129908473</v>
      </c>
      <c r="AC17" s="28">
        <v>616569</v>
      </c>
      <c r="AD17" s="28">
        <f t="shared" si="12"/>
        <v>182.0398582816652</v>
      </c>
      <c r="AE17" s="28">
        <v>3466220</v>
      </c>
      <c r="AF17" s="28">
        <f t="shared" si="13"/>
        <v>1023.3894301741955</v>
      </c>
      <c r="AG17" s="28">
        <v>1761793</v>
      </c>
      <c r="AH17" s="28">
        <f t="shared" si="14"/>
        <v>520.16327133156187</v>
      </c>
      <c r="AI17" s="28">
        <v>440575</v>
      </c>
      <c r="AJ17" s="28">
        <f t="shared" si="15"/>
        <v>130.07824033067612</v>
      </c>
      <c r="AK17" s="28">
        <v>2583598</v>
      </c>
      <c r="AL17" s="28">
        <f t="shared" si="16"/>
        <v>762.79834661942721</v>
      </c>
      <c r="AM17" s="28">
        <v>0</v>
      </c>
      <c r="AN17" s="28">
        <f t="shared" si="17"/>
        <v>0</v>
      </c>
      <c r="AO17" s="28">
        <v>5325</v>
      </c>
      <c r="AP17" s="28">
        <f t="shared" si="18"/>
        <v>1.5721877767936228</v>
      </c>
      <c r="AQ17" s="31">
        <f t="shared" si="19"/>
        <v>12677183</v>
      </c>
      <c r="AR17" s="31">
        <f t="shared" si="20"/>
        <v>3742.8943017419547</v>
      </c>
      <c r="AS17" s="28">
        <v>268165</v>
      </c>
      <c r="AT17" s="28">
        <f t="shared" si="21"/>
        <v>79.174785946265132</v>
      </c>
      <c r="AU17" s="28">
        <v>120793</v>
      </c>
      <c r="AV17" s="28">
        <f t="shared" si="22"/>
        <v>35.663714201358133</v>
      </c>
      <c r="AW17" s="28">
        <v>8396947</v>
      </c>
      <c r="AX17" s="28">
        <f t="shared" si="23"/>
        <v>2479.1694715087096</v>
      </c>
      <c r="AY17" s="32">
        <f t="shared" si="24"/>
        <v>47977842</v>
      </c>
      <c r="AZ17" s="28">
        <f t="shared" si="25"/>
        <v>14165.291408325953</v>
      </c>
    </row>
    <row r="18" spans="1:52" ht="16.5" customHeight="1" x14ac:dyDescent="0.2">
      <c r="A18" s="5">
        <v>16</v>
      </c>
      <c r="B18" s="6" t="s">
        <v>238</v>
      </c>
      <c r="C18" s="7" t="s">
        <v>61</v>
      </c>
      <c r="D18" s="8">
        <v>5177</v>
      </c>
      <c r="E18" s="9">
        <v>27184211</v>
      </c>
      <c r="F18" s="9">
        <f t="shared" si="1"/>
        <v>5250.9582769943981</v>
      </c>
      <c r="G18" s="9">
        <v>7422780</v>
      </c>
      <c r="H18" s="9">
        <f t="shared" si="2"/>
        <v>1433.7994977786364</v>
      </c>
      <c r="I18" s="9">
        <v>1461265</v>
      </c>
      <c r="J18" s="9">
        <f t="shared" si="3"/>
        <v>282.26096194707361</v>
      </c>
      <c r="K18" s="9">
        <v>5069943</v>
      </c>
      <c r="L18" s="9">
        <f t="shared" si="4"/>
        <v>979.32064902453158</v>
      </c>
      <c r="M18" s="9">
        <v>0</v>
      </c>
      <c r="N18" s="9">
        <f t="shared" si="5"/>
        <v>0</v>
      </c>
      <c r="O18" s="9">
        <v>3782501</v>
      </c>
      <c r="P18" s="9">
        <f t="shared" si="0"/>
        <v>730.63569634923704</v>
      </c>
      <c r="Q18" s="10">
        <f t="shared" si="6"/>
        <v>44920700</v>
      </c>
      <c r="R18" s="10">
        <f t="shared" si="7"/>
        <v>8676.9750820938771</v>
      </c>
      <c r="S18" s="9">
        <v>4328026</v>
      </c>
      <c r="T18" s="9">
        <f t="shared" si="8"/>
        <v>836.01043075140046</v>
      </c>
      <c r="U18" s="9">
        <v>3052627</v>
      </c>
      <c r="V18" s="9">
        <f t="shared" si="9"/>
        <v>589.65172880046362</v>
      </c>
      <c r="W18" s="12">
        <f t="shared" si="26"/>
        <v>52301353</v>
      </c>
      <c r="X18" s="12">
        <f t="shared" si="27"/>
        <v>10102.637241645742</v>
      </c>
      <c r="Y18" s="9">
        <v>4185796</v>
      </c>
      <c r="Z18" s="9">
        <f t="shared" si="10"/>
        <v>808.53699053505886</v>
      </c>
      <c r="AA18" s="9">
        <v>2850979</v>
      </c>
      <c r="AB18" s="9">
        <f t="shared" si="11"/>
        <v>550.70098512652112</v>
      </c>
      <c r="AC18" s="9">
        <v>1360116</v>
      </c>
      <c r="AD18" s="9">
        <f t="shared" si="12"/>
        <v>262.72281243963687</v>
      </c>
      <c r="AE18" s="9">
        <v>7494451</v>
      </c>
      <c r="AF18" s="9">
        <f t="shared" si="13"/>
        <v>1447.6436159938189</v>
      </c>
      <c r="AG18" s="9">
        <v>6444618</v>
      </c>
      <c r="AH18" s="9">
        <f t="shared" si="14"/>
        <v>1244.8557079389607</v>
      </c>
      <c r="AI18" s="9">
        <v>486372</v>
      </c>
      <c r="AJ18" s="9">
        <f t="shared" si="15"/>
        <v>93.948618891249765</v>
      </c>
      <c r="AK18" s="9">
        <v>4681185</v>
      </c>
      <c r="AL18" s="9">
        <f t="shared" si="16"/>
        <v>904.22735174811669</v>
      </c>
      <c r="AM18" s="9">
        <v>0</v>
      </c>
      <c r="AN18" s="9">
        <f t="shared" si="17"/>
        <v>0</v>
      </c>
      <c r="AO18" s="9">
        <v>0</v>
      </c>
      <c r="AP18" s="9">
        <f t="shared" si="18"/>
        <v>0</v>
      </c>
      <c r="AQ18" s="13">
        <f t="shared" si="19"/>
        <v>27503517</v>
      </c>
      <c r="AR18" s="13">
        <f t="shared" si="20"/>
        <v>5312.6360826733626</v>
      </c>
      <c r="AS18" s="9">
        <v>4466267</v>
      </c>
      <c r="AT18" s="9">
        <f t="shared" si="21"/>
        <v>862.71334749855123</v>
      </c>
      <c r="AU18" s="9">
        <v>3983663</v>
      </c>
      <c r="AV18" s="9">
        <f t="shared" si="22"/>
        <v>769.49256326057559</v>
      </c>
      <c r="AW18" s="9">
        <v>9602845</v>
      </c>
      <c r="AX18" s="9">
        <f t="shared" si="23"/>
        <v>1854.9053505891443</v>
      </c>
      <c r="AY18" s="33">
        <f t="shared" si="24"/>
        <v>97857645</v>
      </c>
      <c r="AZ18" s="9">
        <f t="shared" si="25"/>
        <v>18902.384585667376</v>
      </c>
    </row>
    <row r="19" spans="1:52" ht="16.5" customHeight="1" x14ac:dyDescent="0.2">
      <c r="A19" s="15">
        <v>17</v>
      </c>
      <c r="B19" s="16" t="s">
        <v>239</v>
      </c>
      <c r="C19" s="17" t="s">
        <v>62</v>
      </c>
      <c r="D19" s="18">
        <v>40285</v>
      </c>
      <c r="E19" s="19">
        <v>169894540</v>
      </c>
      <c r="F19" s="19">
        <f t="shared" si="1"/>
        <v>4217.3151297008808</v>
      </c>
      <c r="G19" s="19">
        <v>61764632</v>
      </c>
      <c r="H19" s="19">
        <f t="shared" si="2"/>
        <v>1533.1918083653966</v>
      </c>
      <c r="I19" s="19">
        <v>9633184</v>
      </c>
      <c r="J19" s="19">
        <f t="shared" si="3"/>
        <v>239.12582847213602</v>
      </c>
      <c r="K19" s="19">
        <v>17302193</v>
      </c>
      <c r="L19" s="19">
        <f t="shared" si="4"/>
        <v>429.49467543750774</v>
      </c>
      <c r="M19" s="19">
        <v>1034973</v>
      </c>
      <c r="N19" s="19">
        <f t="shared" si="5"/>
        <v>25.691274667990566</v>
      </c>
      <c r="O19" s="19">
        <v>21587289</v>
      </c>
      <c r="P19" s="19">
        <f t="shared" si="0"/>
        <v>535.86419262752884</v>
      </c>
      <c r="Q19" s="20">
        <f t="shared" si="6"/>
        <v>281216811</v>
      </c>
      <c r="R19" s="20">
        <f t="shared" si="7"/>
        <v>6980.6829092714406</v>
      </c>
      <c r="S19" s="19">
        <v>40527995</v>
      </c>
      <c r="T19" s="19">
        <f t="shared" si="8"/>
        <v>1006.0318977286831</v>
      </c>
      <c r="U19" s="19">
        <v>29962892</v>
      </c>
      <c r="V19" s="19">
        <f t="shared" si="9"/>
        <v>743.77291795953829</v>
      </c>
      <c r="W19" s="23">
        <f t="shared" si="26"/>
        <v>351707698</v>
      </c>
      <c r="X19" s="23">
        <f t="shared" si="27"/>
        <v>8730.487724959663</v>
      </c>
      <c r="Y19" s="19">
        <v>30317778</v>
      </c>
      <c r="Z19" s="19">
        <f t="shared" si="10"/>
        <v>752.58230110462955</v>
      </c>
      <c r="AA19" s="19">
        <v>14433487</v>
      </c>
      <c r="AB19" s="19">
        <f t="shared" si="11"/>
        <v>358.28439865955067</v>
      </c>
      <c r="AC19" s="19">
        <v>5333748</v>
      </c>
      <c r="AD19" s="19">
        <f t="shared" si="12"/>
        <v>132.40034752389226</v>
      </c>
      <c r="AE19" s="19">
        <v>50789327</v>
      </c>
      <c r="AF19" s="19">
        <f t="shared" si="13"/>
        <v>1260.750328906541</v>
      </c>
      <c r="AG19" s="19">
        <v>34435026</v>
      </c>
      <c r="AH19" s="19">
        <f t="shared" si="14"/>
        <v>854.78530470398414</v>
      </c>
      <c r="AI19" s="19">
        <v>11557596</v>
      </c>
      <c r="AJ19" s="19">
        <f t="shared" si="15"/>
        <v>286.8957676554549</v>
      </c>
      <c r="AK19" s="19">
        <v>31597545</v>
      </c>
      <c r="AL19" s="19">
        <f t="shared" si="16"/>
        <v>784.35013032145957</v>
      </c>
      <c r="AM19" s="19">
        <v>0</v>
      </c>
      <c r="AN19" s="19">
        <f t="shared" si="17"/>
        <v>0</v>
      </c>
      <c r="AO19" s="19">
        <v>12350</v>
      </c>
      <c r="AP19" s="19">
        <f t="shared" si="18"/>
        <v>0.30656571925034132</v>
      </c>
      <c r="AQ19" s="21">
        <f t="shared" si="19"/>
        <v>178476857</v>
      </c>
      <c r="AR19" s="21">
        <f t="shared" si="20"/>
        <v>4430.3551445947624</v>
      </c>
      <c r="AS19" s="19">
        <v>39163993</v>
      </c>
      <c r="AT19" s="19">
        <f t="shared" si="21"/>
        <v>972.17309172148441</v>
      </c>
      <c r="AU19" s="19">
        <v>3848088</v>
      </c>
      <c r="AV19" s="19">
        <f t="shared" si="22"/>
        <v>95.521608539158493</v>
      </c>
      <c r="AW19" s="19">
        <v>47127470</v>
      </c>
      <c r="AX19" s="19">
        <f t="shared" si="23"/>
        <v>1169.8515576517314</v>
      </c>
      <c r="AY19" s="22">
        <f t="shared" si="24"/>
        <v>620324106</v>
      </c>
      <c r="AZ19" s="19">
        <f t="shared" si="25"/>
        <v>15398.389127466799</v>
      </c>
    </row>
    <row r="20" spans="1:52" ht="16.5" customHeight="1" x14ac:dyDescent="0.2">
      <c r="A20" s="15">
        <v>18</v>
      </c>
      <c r="B20" s="16" t="s">
        <v>238</v>
      </c>
      <c r="C20" s="17" t="s">
        <v>63</v>
      </c>
      <c r="D20" s="18">
        <v>1016</v>
      </c>
      <c r="E20" s="19">
        <v>3849203</v>
      </c>
      <c r="F20" s="19">
        <f t="shared" si="1"/>
        <v>3788.5856299212596</v>
      </c>
      <c r="G20" s="19">
        <v>816981</v>
      </c>
      <c r="H20" s="19">
        <f t="shared" si="2"/>
        <v>804.11515748031491</v>
      </c>
      <c r="I20" s="19">
        <v>505457</v>
      </c>
      <c r="J20" s="19">
        <f t="shared" si="3"/>
        <v>497.49704724409446</v>
      </c>
      <c r="K20" s="19">
        <v>396413</v>
      </c>
      <c r="L20" s="19">
        <f t="shared" si="4"/>
        <v>390.17027559055117</v>
      </c>
      <c r="M20" s="19">
        <v>0</v>
      </c>
      <c r="N20" s="19">
        <f t="shared" si="5"/>
        <v>0</v>
      </c>
      <c r="O20" s="19">
        <v>1339245</v>
      </c>
      <c r="P20" s="19">
        <f t="shared" si="0"/>
        <v>1318.1545275590552</v>
      </c>
      <c r="Q20" s="20">
        <f t="shared" si="6"/>
        <v>6907299</v>
      </c>
      <c r="R20" s="20">
        <f t="shared" si="7"/>
        <v>6798.5226377952758</v>
      </c>
      <c r="S20" s="19">
        <v>828960</v>
      </c>
      <c r="T20" s="19">
        <f t="shared" si="8"/>
        <v>815.90551181102364</v>
      </c>
      <c r="U20" s="19">
        <v>877575</v>
      </c>
      <c r="V20" s="19">
        <f t="shared" si="9"/>
        <v>863.75492125984249</v>
      </c>
      <c r="W20" s="23">
        <f t="shared" si="26"/>
        <v>8613834</v>
      </c>
      <c r="X20" s="23">
        <f t="shared" si="27"/>
        <v>8478.1830708661419</v>
      </c>
      <c r="Y20" s="19">
        <v>882371</v>
      </c>
      <c r="Z20" s="19">
        <f t="shared" si="10"/>
        <v>868.47539370078744</v>
      </c>
      <c r="AA20" s="19">
        <v>530635</v>
      </c>
      <c r="AB20" s="19">
        <f t="shared" si="11"/>
        <v>522.27854330708658</v>
      </c>
      <c r="AC20" s="19">
        <v>608102</v>
      </c>
      <c r="AD20" s="19">
        <f t="shared" si="12"/>
        <v>598.52559055118115</v>
      </c>
      <c r="AE20" s="19">
        <v>1480176</v>
      </c>
      <c r="AF20" s="19">
        <f t="shared" si="13"/>
        <v>1456.8661417322835</v>
      </c>
      <c r="AG20" s="19">
        <v>648377</v>
      </c>
      <c r="AH20" s="19">
        <f t="shared" si="14"/>
        <v>638.16633858267721</v>
      </c>
      <c r="AI20" s="19">
        <v>0</v>
      </c>
      <c r="AJ20" s="19">
        <f t="shared" si="15"/>
        <v>0</v>
      </c>
      <c r="AK20" s="19">
        <v>1145514</v>
      </c>
      <c r="AL20" s="19">
        <f t="shared" si="16"/>
        <v>1127.474409448819</v>
      </c>
      <c r="AM20" s="19">
        <v>0</v>
      </c>
      <c r="AN20" s="19">
        <f t="shared" si="17"/>
        <v>0</v>
      </c>
      <c r="AO20" s="19">
        <v>3664</v>
      </c>
      <c r="AP20" s="19">
        <f t="shared" si="18"/>
        <v>3.606299212598425</v>
      </c>
      <c r="AQ20" s="21">
        <f t="shared" si="19"/>
        <v>5298839</v>
      </c>
      <c r="AR20" s="21">
        <f t="shared" si="20"/>
        <v>5215.3927165354335</v>
      </c>
      <c r="AS20" s="19">
        <v>0</v>
      </c>
      <c r="AT20" s="19">
        <f t="shared" si="21"/>
        <v>0</v>
      </c>
      <c r="AU20" s="19">
        <v>393423</v>
      </c>
      <c r="AV20" s="19">
        <f t="shared" si="22"/>
        <v>387.22736220472439</v>
      </c>
      <c r="AW20" s="19">
        <v>5468139</v>
      </c>
      <c r="AX20" s="19">
        <f t="shared" si="23"/>
        <v>5382.0265748031497</v>
      </c>
      <c r="AY20" s="22">
        <f t="shared" si="24"/>
        <v>19774235</v>
      </c>
      <c r="AZ20" s="19">
        <f t="shared" si="25"/>
        <v>19462.82972440945</v>
      </c>
    </row>
    <row r="21" spans="1:52" ht="16.5" customHeight="1" x14ac:dyDescent="0.2">
      <c r="A21" s="15">
        <v>19</v>
      </c>
      <c r="B21" s="16" t="s">
        <v>238</v>
      </c>
      <c r="C21" s="17" t="s">
        <v>64</v>
      </c>
      <c r="D21" s="18">
        <v>1920</v>
      </c>
      <c r="E21" s="19">
        <v>8904829</v>
      </c>
      <c r="F21" s="19">
        <f t="shared" si="1"/>
        <v>4637.9317708333338</v>
      </c>
      <c r="G21" s="19">
        <v>4003261</v>
      </c>
      <c r="H21" s="19">
        <f t="shared" si="2"/>
        <v>2085.0317708333332</v>
      </c>
      <c r="I21" s="19">
        <v>248467</v>
      </c>
      <c r="J21" s="19">
        <f t="shared" si="3"/>
        <v>129.40989583333334</v>
      </c>
      <c r="K21" s="19">
        <v>290261</v>
      </c>
      <c r="L21" s="19">
        <f t="shared" si="4"/>
        <v>151.17760416666667</v>
      </c>
      <c r="M21" s="19">
        <v>0</v>
      </c>
      <c r="N21" s="19">
        <f t="shared" si="5"/>
        <v>0</v>
      </c>
      <c r="O21" s="19">
        <v>1217856</v>
      </c>
      <c r="P21" s="19">
        <f t="shared" si="0"/>
        <v>634.29999999999995</v>
      </c>
      <c r="Q21" s="20">
        <f t="shared" si="6"/>
        <v>14664674</v>
      </c>
      <c r="R21" s="20">
        <f t="shared" si="7"/>
        <v>7637.8510416666668</v>
      </c>
      <c r="S21" s="19">
        <v>805923</v>
      </c>
      <c r="T21" s="19">
        <f t="shared" si="8"/>
        <v>419.75156249999998</v>
      </c>
      <c r="U21" s="19">
        <v>1892550</v>
      </c>
      <c r="V21" s="19">
        <f t="shared" si="9"/>
        <v>985.703125</v>
      </c>
      <c r="W21" s="23">
        <f t="shared" si="26"/>
        <v>17363147</v>
      </c>
      <c r="X21" s="23">
        <f t="shared" si="27"/>
        <v>9043.3057291666664</v>
      </c>
      <c r="Y21" s="19">
        <v>1515437</v>
      </c>
      <c r="Z21" s="19">
        <f t="shared" si="10"/>
        <v>789.29010416666665</v>
      </c>
      <c r="AA21" s="19">
        <v>991672</v>
      </c>
      <c r="AB21" s="19">
        <f t="shared" si="11"/>
        <v>516.49583333333328</v>
      </c>
      <c r="AC21" s="19">
        <v>975132</v>
      </c>
      <c r="AD21" s="19">
        <f t="shared" si="12"/>
        <v>507.88125000000002</v>
      </c>
      <c r="AE21" s="19">
        <v>2490467</v>
      </c>
      <c r="AF21" s="19">
        <f t="shared" si="13"/>
        <v>1297.1182291666667</v>
      </c>
      <c r="AG21" s="19">
        <v>1374630</v>
      </c>
      <c r="AH21" s="19">
        <f t="shared" si="14"/>
        <v>715.953125</v>
      </c>
      <c r="AI21" s="19">
        <v>190486</v>
      </c>
      <c r="AJ21" s="19">
        <f t="shared" si="15"/>
        <v>99.21145833333334</v>
      </c>
      <c r="AK21" s="19">
        <v>1131145</v>
      </c>
      <c r="AL21" s="19">
        <f t="shared" si="16"/>
        <v>589.13802083333337</v>
      </c>
      <c r="AM21" s="19">
        <v>0</v>
      </c>
      <c r="AN21" s="19">
        <f t="shared" si="17"/>
        <v>0</v>
      </c>
      <c r="AO21" s="19">
        <v>1500</v>
      </c>
      <c r="AP21" s="19">
        <f t="shared" si="18"/>
        <v>0.78125</v>
      </c>
      <c r="AQ21" s="21">
        <f t="shared" si="19"/>
        <v>8670469</v>
      </c>
      <c r="AR21" s="21">
        <f t="shared" si="20"/>
        <v>4515.8692708333338</v>
      </c>
      <c r="AS21" s="19">
        <v>2089957</v>
      </c>
      <c r="AT21" s="19">
        <f t="shared" si="21"/>
        <v>1088.5192708333334</v>
      </c>
      <c r="AU21" s="19">
        <v>0</v>
      </c>
      <c r="AV21" s="19">
        <f t="shared" si="22"/>
        <v>0</v>
      </c>
      <c r="AW21" s="19">
        <v>2134830</v>
      </c>
      <c r="AX21" s="19">
        <f t="shared" si="23"/>
        <v>1111.890625</v>
      </c>
      <c r="AY21" s="22">
        <f t="shared" si="24"/>
        <v>30258403</v>
      </c>
      <c r="AZ21" s="19">
        <f t="shared" si="25"/>
        <v>15759.584895833334</v>
      </c>
    </row>
    <row r="22" spans="1:52" ht="16.5" customHeight="1" x14ac:dyDescent="0.2">
      <c r="A22" s="24">
        <v>20</v>
      </c>
      <c r="B22" s="25" t="s">
        <v>238</v>
      </c>
      <c r="C22" s="26" t="s">
        <v>65</v>
      </c>
      <c r="D22" s="27">
        <v>5930</v>
      </c>
      <c r="E22" s="28">
        <v>20337953</v>
      </c>
      <c r="F22" s="28">
        <f t="shared" si="1"/>
        <v>3429.6716694772344</v>
      </c>
      <c r="G22" s="28">
        <v>6634580</v>
      </c>
      <c r="H22" s="28">
        <f t="shared" si="2"/>
        <v>1118.8161888701518</v>
      </c>
      <c r="I22" s="28">
        <v>1325671</v>
      </c>
      <c r="J22" s="28">
        <f t="shared" si="3"/>
        <v>223.55328836424957</v>
      </c>
      <c r="K22" s="28">
        <v>660303</v>
      </c>
      <c r="L22" s="28">
        <f t="shared" si="4"/>
        <v>111.3495784148398</v>
      </c>
      <c r="M22" s="28">
        <v>10099</v>
      </c>
      <c r="N22" s="28">
        <f t="shared" si="5"/>
        <v>1.7030354131534571</v>
      </c>
      <c r="O22" s="28">
        <v>2758048</v>
      </c>
      <c r="P22" s="28">
        <f t="shared" si="0"/>
        <v>465.10084317032039</v>
      </c>
      <c r="Q22" s="29">
        <f t="shared" si="6"/>
        <v>31726654</v>
      </c>
      <c r="R22" s="29">
        <f t="shared" si="7"/>
        <v>5350.1946037099497</v>
      </c>
      <c r="S22" s="28">
        <v>3269216</v>
      </c>
      <c r="T22" s="28">
        <f t="shared" si="8"/>
        <v>551.30118043844857</v>
      </c>
      <c r="U22" s="28">
        <v>2201082</v>
      </c>
      <c r="V22" s="28">
        <f t="shared" si="9"/>
        <v>371.17740303541314</v>
      </c>
      <c r="W22" s="30">
        <f t="shared" si="26"/>
        <v>37196952</v>
      </c>
      <c r="X22" s="30">
        <f t="shared" si="27"/>
        <v>6272.673187183811</v>
      </c>
      <c r="Y22" s="28">
        <v>3446566</v>
      </c>
      <c r="Z22" s="28">
        <f t="shared" si="10"/>
        <v>581.20843170320404</v>
      </c>
      <c r="AA22" s="28">
        <v>1708341</v>
      </c>
      <c r="AB22" s="28">
        <f t="shared" si="11"/>
        <v>288.08448566610457</v>
      </c>
      <c r="AC22" s="28">
        <v>623902</v>
      </c>
      <c r="AD22" s="28">
        <f t="shared" si="12"/>
        <v>105.21112984822935</v>
      </c>
      <c r="AE22" s="28">
        <v>6302572</v>
      </c>
      <c r="AF22" s="28">
        <f t="shared" si="13"/>
        <v>1062.8283305227656</v>
      </c>
      <c r="AG22" s="28">
        <v>4567856</v>
      </c>
      <c r="AH22" s="28">
        <f t="shared" si="14"/>
        <v>770.29612141652615</v>
      </c>
      <c r="AI22" s="28">
        <v>662133</v>
      </c>
      <c r="AJ22" s="28">
        <f t="shared" si="15"/>
        <v>111.65817875210793</v>
      </c>
      <c r="AK22" s="28">
        <v>4402127</v>
      </c>
      <c r="AL22" s="28">
        <f t="shared" si="16"/>
        <v>742.34856661045535</v>
      </c>
      <c r="AM22" s="28">
        <v>0</v>
      </c>
      <c r="AN22" s="28">
        <f t="shared" si="17"/>
        <v>0</v>
      </c>
      <c r="AO22" s="28">
        <v>39415</v>
      </c>
      <c r="AP22" s="28">
        <f t="shared" si="18"/>
        <v>6.6467116357504219</v>
      </c>
      <c r="AQ22" s="31">
        <f t="shared" si="19"/>
        <v>21752912</v>
      </c>
      <c r="AR22" s="31">
        <f t="shared" si="20"/>
        <v>3668.2819561551432</v>
      </c>
      <c r="AS22" s="28">
        <v>6288833</v>
      </c>
      <c r="AT22" s="28">
        <f t="shared" si="21"/>
        <v>1060.5114671163576</v>
      </c>
      <c r="AU22" s="28">
        <v>1534462</v>
      </c>
      <c r="AV22" s="28">
        <f t="shared" si="22"/>
        <v>258.76256323777403</v>
      </c>
      <c r="AW22" s="28">
        <v>1844153</v>
      </c>
      <c r="AX22" s="28">
        <f t="shared" si="23"/>
        <v>310.98701517706576</v>
      </c>
      <c r="AY22" s="32">
        <f t="shared" si="24"/>
        <v>68617312</v>
      </c>
      <c r="AZ22" s="28">
        <f t="shared" si="25"/>
        <v>11571.216188870152</v>
      </c>
    </row>
    <row r="23" spans="1:52" ht="16.5" customHeight="1" x14ac:dyDescent="0.2">
      <c r="A23" s="5">
        <v>21</v>
      </c>
      <c r="B23" s="6" t="s">
        <v>238</v>
      </c>
      <c r="C23" s="7" t="s">
        <v>66</v>
      </c>
      <c r="D23" s="8">
        <v>3220</v>
      </c>
      <c r="E23" s="9">
        <v>11512516</v>
      </c>
      <c r="F23" s="9">
        <f t="shared" si="1"/>
        <v>3575.3155279503108</v>
      </c>
      <c r="G23" s="9">
        <v>3068342</v>
      </c>
      <c r="H23" s="9">
        <f t="shared" si="2"/>
        <v>952.90124223602481</v>
      </c>
      <c r="I23" s="9">
        <v>489839</v>
      </c>
      <c r="J23" s="9">
        <f t="shared" si="3"/>
        <v>152.12391304347827</v>
      </c>
      <c r="K23" s="9">
        <v>950375</v>
      </c>
      <c r="L23" s="9">
        <f t="shared" si="4"/>
        <v>295.1475155279503</v>
      </c>
      <c r="M23" s="9">
        <v>0</v>
      </c>
      <c r="N23" s="9">
        <f t="shared" si="5"/>
        <v>0</v>
      </c>
      <c r="O23" s="9">
        <v>2544152</v>
      </c>
      <c r="P23" s="9">
        <f t="shared" si="0"/>
        <v>790.1093167701863</v>
      </c>
      <c r="Q23" s="10">
        <f t="shared" si="6"/>
        <v>18565224</v>
      </c>
      <c r="R23" s="10">
        <f t="shared" si="7"/>
        <v>5765.5975155279502</v>
      </c>
      <c r="S23" s="9">
        <v>1644499</v>
      </c>
      <c r="T23" s="9">
        <f t="shared" si="8"/>
        <v>510.71397515527951</v>
      </c>
      <c r="U23" s="9">
        <v>2364274</v>
      </c>
      <c r="V23" s="9">
        <f t="shared" si="9"/>
        <v>734.24658385093164</v>
      </c>
      <c r="W23" s="12">
        <f t="shared" si="26"/>
        <v>22573997</v>
      </c>
      <c r="X23" s="12">
        <f t="shared" si="27"/>
        <v>7010.5580745341613</v>
      </c>
      <c r="Y23" s="9">
        <v>1748078</v>
      </c>
      <c r="Z23" s="9">
        <f t="shared" si="10"/>
        <v>542.88136645962732</v>
      </c>
      <c r="AA23" s="9">
        <v>697159</v>
      </c>
      <c r="AB23" s="9">
        <f t="shared" si="11"/>
        <v>216.50900621118012</v>
      </c>
      <c r="AC23" s="9">
        <v>676507</v>
      </c>
      <c r="AD23" s="9">
        <f t="shared" si="12"/>
        <v>210.09534161490683</v>
      </c>
      <c r="AE23" s="9">
        <v>2276061</v>
      </c>
      <c r="AF23" s="9">
        <f t="shared" si="13"/>
        <v>706.85124223602486</v>
      </c>
      <c r="AG23" s="9">
        <v>3181791</v>
      </c>
      <c r="AH23" s="9">
        <f t="shared" si="14"/>
        <v>988.13385093167699</v>
      </c>
      <c r="AI23" s="9">
        <v>94151</v>
      </c>
      <c r="AJ23" s="9">
        <f t="shared" si="15"/>
        <v>29.239440993788818</v>
      </c>
      <c r="AK23" s="9">
        <v>2120525</v>
      </c>
      <c r="AL23" s="9">
        <f t="shared" si="16"/>
        <v>658.5481366459627</v>
      </c>
      <c r="AM23" s="9">
        <v>0</v>
      </c>
      <c r="AN23" s="9">
        <f t="shared" si="17"/>
        <v>0</v>
      </c>
      <c r="AO23" s="9">
        <v>7644</v>
      </c>
      <c r="AP23" s="9">
        <f t="shared" si="18"/>
        <v>2.3739130434782609</v>
      </c>
      <c r="AQ23" s="13">
        <f t="shared" si="19"/>
        <v>10801916</v>
      </c>
      <c r="AR23" s="13">
        <f t="shared" si="20"/>
        <v>3354.6322981366461</v>
      </c>
      <c r="AS23" s="9">
        <v>4438656</v>
      </c>
      <c r="AT23" s="9">
        <f t="shared" si="21"/>
        <v>1378.4645962732918</v>
      </c>
      <c r="AU23" s="9">
        <v>2124266</v>
      </c>
      <c r="AV23" s="9">
        <f t="shared" si="22"/>
        <v>659.70993788819874</v>
      </c>
      <c r="AW23" s="9">
        <v>2666140</v>
      </c>
      <c r="AX23" s="9">
        <f t="shared" si="23"/>
        <v>827.99378881987582</v>
      </c>
      <c r="AY23" s="33">
        <f t="shared" si="24"/>
        <v>42604975</v>
      </c>
      <c r="AZ23" s="9">
        <f t="shared" si="25"/>
        <v>13231.358695652174</v>
      </c>
    </row>
    <row r="24" spans="1:52" ht="16.5" customHeight="1" x14ac:dyDescent="0.2">
      <c r="A24" s="15">
        <v>22</v>
      </c>
      <c r="B24" s="16" t="s">
        <v>238</v>
      </c>
      <c r="C24" s="17" t="s">
        <v>67</v>
      </c>
      <c r="D24" s="18">
        <v>3010</v>
      </c>
      <c r="E24" s="19">
        <v>10396332</v>
      </c>
      <c r="F24" s="19">
        <f t="shared" si="1"/>
        <v>3453.9308970099669</v>
      </c>
      <c r="G24" s="19">
        <v>3210567</v>
      </c>
      <c r="H24" s="19">
        <f t="shared" si="2"/>
        <v>1066.6335548172758</v>
      </c>
      <c r="I24" s="19">
        <v>1099532</v>
      </c>
      <c r="J24" s="19">
        <f t="shared" si="3"/>
        <v>365.29302325581398</v>
      </c>
      <c r="K24" s="19">
        <v>687470</v>
      </c>
      <c r="L24" s="19">
        <f t="shared" si="4"/>
        <v>228.3953488372093</v>
      </c>
      <c r="M24" s="19">
        <v>20138</v>
      </c>
      <c r="N24" s="19">
        <f t="shared" si="5"/>
        <v>6.6903654485049833</v>
      </c>
      <c r="O24" s="19">
        <v>719264</v>
      </c>
      <c r="P24" s="19">
        <f t="shared" si="0"/>
        <v>238.95813953488371</v>
      </c>
      <c r="Q24" s="20">
        <f t="shared" si="6"/>
        <v>16133303</v>
      </c>
      <c r="R24" s="20">
        <f t="shared" si="7"/>
        <v>5359.9013289036548</v>
      </c>
      <c r="S24" s="19">
        <v>1591376</v>
      </c>
      <c r="T24" s="19">
        <f t="shared" si="8"/>
        <v>528.69634551495017</v>
      </c>
      <c r="U24" s="19">
        <v>2460904</v>
      </c>
      <c r="V24" s="19">
        <f t="shared" si="9"/>
        <v>817.57607973421932</v>
      </c>
      <c r="W24" s="23">
        <f t="shared" si="26"/>
        <v>20185583</v>
      </c>
      <c r="X24" s="23">
        <f t="shared" si="27"/>
        <v>6706.1737541528237</v>
      </c>
      <c r="Y24" s="19">
        <v>1845743</v>
      </c>
      <c r="Z24" s="19">
        <f t="shared" si="10"/>
        <v>613.20365448504981</v>
      </c>
      <c r="AA24" s="19">
        <v>668746</v>
      </c>
      <c r="AB24" s="19">
        <f t="shared" si="11"/>
        <v>222.17475083056479</v>
      </c>
      <c r="AC24" s="19">
        <v>499736</v>
      </c>
      <c r="AD24" s="19">
        <f t="shared" si="12"/>
        <v>166.02524916943523</v>
      </c>
      <c r="AE24" s="19">
        <v>2460969</v>
      </c>
      <c r="AF24" s="19">
        <f t="shared" si="13"/>
        <v>817.5976744186047</v>
      </c>
      <c r="AG24" s="19">
        <v>2809341</v>
      </c>
      <c r="AH24" s="19">
        <f t="shared" si="14"/>
        <v>933.33588039867107</v>
      </c>
      <c r="AI24" s="19">
        <v>234022</v>
      </c>
      <c r="AJ24" s="19">
        <f t="shared" si="15"/>
        <v>77.748172757475089</v>
      </c>
      <c r="AK24" s="19">
        <v>1979739</v>
      </c>
      <c r="AL24" s="19">
        <f t="shared" si="16"/>
        <v>657.72059800664454</v>
      </c>
      <c r="AM24" s="19">
        <v>0</v>
      </c>
      <c r="AN24" s="19">
        <f t="shared" si="17"/>
        <v>0</v>
      </c>
      <c r="AO24" s="19">
        <v>14822</v>
      </c>
      <c r="AP24" s="19">
        <f t="shared" si="18"/>
        <v>4.924252491694352</v>
      </c>
      <c r="AQ24" s="21">
        <f t="shared" si="19"/>
        <v>10513118</v>
      </c>
      <c r="AR24" s="21">
        <f t="shared" si="20"/>
        <v>3492.7302325581395</v>
      </c>
      <c r="AS24" s="19">
        <v>118026</v>
      </c>
      <c r="AT24" s="19">
        <f t="shared" si="21"/>
        <v>39.21129568106312</v>
      </c>
      <c r="AU24" s="19">
        <v>1162051</v>
      </c>
      <c r="AV24" s="19">
        <f t="shared" si="22"/>
        <v>386.06345514950164</v>
      </c>
      <c r="AW24" s="19">
        <v>2992955</v>
      </c>
      <c r="AX24" s="19">
        <f t="shared" si="23"/>
        <v>994.33720930232562</v>
      </c>
      <c r="AY24" s="22">
        <f t="shared" si="24"/>
        <v>34971733</v>
      </c>
      <c r="AZ24" s="19">
        <f t="shared" si="25"/>
        <v>11618.515946843854</v>
      </c>
    </row>
    <row r="25" spans="1:52" ht="16.5" customHeight="1" x14ac:dyDescent="0.2">
      <c r="A25" s="15">
        <v>23</v>
      </c>
      <c r="B25" s="16" t="s">
        <v>238</v>
      </c>
      <c r="C25" s="17" t="s">
        <v>68</v>
      </c>
      <c r="D25" s="18">
        <v>13056</v>
      </c>
      <c r="E25" s="19">
        <v>45717198</v>
      </c>
      <c r="F25" s="19">
        <f t="shared" si="1"/>
        <v>3501.6236213235293</v>
      </c>
      <c r="G25" s="19">
        <v>16643127</v>
      </c>
      <c r="H25" s="19">
        <f t="shared" si="2"/>
        <v>1274.7493106617646</v>
      </c>
      <c r="I25" s="19">
        <v>3688345</v>
      </c>
      <c r="J25" s="19">
        <f t="shared" si="3"/>
        <v>282.50191482843138</v>
      </c>
      <c r="K25" s="19">
        <v>2207705</v>
      </c>
      <c r="L25" s="19">
        <f t="shared" si="4"/>
        <v>169.09505208333334</v>
      </c>
      <c r="M25" s="19">
        <v>0</v>
      </c>
      <c r="N25" s="19">
        <f t="shared" si="5"/>
        <v>0</v>
      </c>
      <c r="O25" s="19">
        <v>7988665</v>
      </c>
      <c r="P25" s="19">
        <f t="shared" si="0"/>
        <v>611.87691482843138</v>
      </c>
      <c r="Q25" s="20">
        <f t="shared" si="6"/>
        <v>76245040</v>
      </c>
      <c r="R25" s="20">
        <f t="shared" si="7"/>
        <v>5839.8468137254904</v>
      </c>
      <c r="S25" s="19">
        <v>6978606</v>
      </c>
      <c r="T25" s="19">
        <f t="shared" si="8"/>
        <v>534.51332720588232</v>
      </c>
      <c r="U25" s="19">
        <v>5538093</v>
      </c>
      <c r="V25" s="19">
        <f t="shared" si="9"/>
        <v>424.17991727941177</v>
      </c>
      <c r="W25" s="23">
        <f t="shared" si="26"/>
        <v>88761739</v>
      </c>
      <c r="X25" s="23">
        <f t="shared" si="27"/>
        <v>6798.5400582107841</v>
      </c>
      <c r="Y25" s="19">
        <v>6241201</v>
      </c>
      <c r="Z25" s="19">
        <f t="shared" si="10"/>
        <v>478.03316482843138</v>
      </c>
      <c r="AA25" s="19">
        <v>2614131</v>
      </c>
      <c r="AB25" s="19">
        <f t="shared" si="11"/>
        <v>200.22449448529412</v>
      </c>
      <c r="AC25" s="19">
        <v>1591025</v>
      </c>
      <c r="AD25" s="19">
        <f t="shared" si="12"/>
        <v>121.86159620098039</v>
      </c>
      <c r="AE25" s="19">
        <v>13881374</v>
      </c>
      <c r="AF25" s="19">
        <f t="shared" si="13"/>
        <v>1063.2179840686274</v>
      </c>
      <c r="AG25" s="19">
        <v>8567356</v>
      </c>
      <c r="AH25" s="19">
        <f t="shared" si="14"/>
        <v>656.20067401960785</v>
      </c>
      <c r="AI25" s="19">
        <v>761886</v>
      </c>
      <c r="AJ25" s="19">
        <f t="shared" si="15"/>
        <v>58.355238970588232</v>
      </c>
      <c r="AK25" s="19">
        <v>9428258</v>
      </c>
      <c r="AL25" s="19">
        <f t="shared" si="16"/>
        <v>722.1398590686274</v>
      </c>
      <c r="AM25" s="19">
        <v>0</v>
      </c>
      <c r="AN25" s="19">
        <f t="shared" si="17"/>
        <v>0</v>
      </c>
      <c r="AO25" s="19">
        <v>579448</v>
      </c>
      <c r="AP25" s="19">
        <f t="shared" si="18"/>
        <v>44.381740196078432</v>
      </c>
      <c r="AQ25" s="21">
        <f t="shared" si="19"/>
        <v>43664679</v>
      </c>
      <c r="AR25" s="21">
        <f t="shared" si="20"/>
        <v>3344.4147518382351</v>
      </c>
      <c r="AS25" s="19">
        <v>9154519</v>
      </c>
      <c r="AT25" s="19">
        <f t="shared" si="21"/>
        <v>701.17333026960785</v>
      </c>
      <c r="AU25" s="19">
        <v>35959831</v>
      </c>
      <c r="AV25" s="19">
        <f t="shared" si="22"/>
        <v>2754.2762714460782</v>
      </c>
      <c r="AW25" s="19">
        <v>822242</v>
      </c>
      <c r="AX25" s="19">
        <f t="shared" si="23"/>
        <v>62.978094362745097</v>
      </c>
      <c r="AY25" s="22">
        <f t="shared" si="24"/>
        <v>178363010</v>
      </c>
      <c r="AZ25" s="19">
        <f t="shared" si="25"/>
        <v>13661.382506127451</v>
      </c>
    </row>
    <row r="26" spans="1:52" ht="16.5" customHeight="1" x14ac:dyDescent="0.2">
      <c r="A26" s="15">
        <v>24</v>
      </c>
      <c r="B26" s="16" t="s">
        <v>238</v>
      </c>
      <c r="C26" s="17" t="s">
        <v>69</v>
      </c>
      <c r="D26" s="18">
        <v>4953</v>
      </c>
      <c r="E26" s="19">
        <v>26136651</v>
      </c>
      <c r="F26" s="19">
        <f t="shared" si="1"/>
        <v>5276.9333737129009</v>
      </c>
      <c r="G26" s="19">
        <v>4909717</v>
      </c>
      <c r="H26" s="19">
        <f t="shared" si="2"/>
        <v>991.26125580456289</v>
      </c>
      <c r="I26" s="19">
        <v>994050</v>
      </c>
      <c r="J26" s="19">
        <f t="shared" si="3"/>
        <v>200.69654754694125</v>
      </c>
      <c r="K26" s="19">
        <v>2080725</v>
      </c>
      <c r="L26" s="19">
        <f t="shared" si="4"/>
        <v>420.09388249545731</v>
      </c>
      <c r="M26" s="19">
        <v>264981</v>
      </c>
      <c r="N26" s="19">
        <f t="shared" si="5"/>
        <v>53.499091459721384</v>
      </c>
      <c r="O26" s="19">
        <v>6233311</v>
      </c>
      <c r="P26" s="19">
        <f t="shared" si="0"/>
        <v>1258.4920250353321</v>
      </c>
      <c r="Q26" s="20">
        <f t="shared" si="6"/>
        <v>40619435</v>
      </c>
      <c r="R26" s="20">
        <f t="shared" si="7"/>
        <v>8200.9761760549154</v>
      </c>
      <c r="S26" s="19">
        <v>3970009</v>
      </c>
      <c r="T26" s="19">
        <f t="shared" si="8"/>
        <v>801.53624066222494</v>
      </c>
      <c r="U26" s="19">
        <v>4060212</v>
      </c>
      <c r="V26" s="19">
        <f t="shared" si="9"/>
        <v>819.74803149606294</v>
      </c>
      <c r="W26" s="23">
        <f t="shared" si="26"/>
        <v>48649656</v>
      </c>
      <c r="X26" s="23">
        <f t="shared" si="27"/>
        <v>9822.2604482132047</v>
      </c>
      <c r="Y26" s="19">
        <v>4215044</v>
      </c>
      <c r="Z26" s="19">
        <f t="shared" si="10"/>
        <v>851.00827781142743</v>
      </c>
      <c r="AA26" s="19">
        <v>2823525</v>
      </c>
      <c r="AB26" s="19">
        <f t="shared" si="11"/>
        <v>570.06359781950334</v>
      </c>
      <c r="AC26" s="19">
        <v>984718</v>
      </c>
      <c r="AD26" s="19">
        <f t="shared" si="12"/>
        <v>198.81243690692509</v>
      </c>
      <c r="AE26" s="19">
        <v>8389177</v>
      </c>
      <c r="AF26" s="19">
        <f t="shared" si="13"/>
        <v>1693.7567131031699</v>
      </c>
      <c r="AG26" s="19">
        <v>4788175</v>
      </c>
      <c r="AH26" s="19">
        <f t="shared" si="14"/>
        <v>966.72218857258224</v>
      </c>
      <c r="AI26" s="19">
        <v>679745</v>
      </c>
      <c r="AJ26" s="19">
        <f t="shared" si="15"/>
        <v>137.23904704219666</v>
      </c>
      <c r="AK26" s="19">
        <v>4069844</v>
      </c>
      <c r="AL26" s="19">
        <f t="shared" si="16"/>
        <v>821.69271148798703</v>
      </c>
      <c r="AM26" s="19">
        <v>0</v>
      </c>
      <c r="AN26" s="19">
        <f t="shared" si="17"/>
        <v>0</v>
      </c>
      <c r="AO26" s="19">
        <v>18000</v>
      </c>
      <c r="AP26" s="19">
        <f t="shared" si="18"/>
        <v>3.634161114476075</v>
      </c>
      <c r="AQ26" s="21">
        <f t="shared" si="19"/>
        <v>25968228</v>
      </c>
      <c r="AR26" s="21">
        <f t="shared" si="20"/>
        <v>5242.929133858268</v>
      </c>
      <c r="AS26" s="19">
        <v>3110049</v>
      </c>
      <c r="AT26" s="19">
        <f t="shared" si="21"/>
        <v>627.91217443973346</v>
      </c>
      <c r="AU26" s="19">
        <v>4734421</v>
      </c>
      <c r="AV26" s="19">
        <f t="shared" si="22"/>
        <v>955.86937209771861</v>
      </c>
      <c r="AW26" s="19">
        <v>11385273</v>
      </c>
      <c r="AX26" s="19">
        <f t="shared" si="23"/>
        <v>2298.6620230163539</v>
      </c>
      <c r="AY26" s="22">
        <f t="shared" si="24"/>
        <v>93847627</v>
      </c>
      <c r="AZ26" s="19">
        <f t="shared" si="25"/>
        <v>18947.633151625279</v>
      </c>
    </row>
    <row r="27" spans="1:52" ht="16.5" customHeight="1" x14ac:dyDescent="0.2">
      <c r="A27" s="24">
        <v>25</v>
      </c>
      <c r="B27" s="25" t="s">
        <v>238</v>
      </c>
      <c r="C27" s="26" t="s">
        <v>70</v>
      </c>
      <c r="D27" s="27">
        <v>2249</v>
      </c>
      <c r="E27" s="28">
        <v>8302524</v>
      </c>
      <c r="F27" s="28">
        <f t="shared" si="1"/>
        <v>3691.6514006224988</v>
      </c>
      <c r="G27" s="28">
        <v>2266365</v>
      </c>
      <c r="H27" s="28">
        <f t="shared" si="2"/>
        <v>1007.7212094264117</v>
      </c>
      <c r="I27" s="28">
        <v>1212018</v>
      </c>
      <c r="J27" s="28">
        <f t="shared" si="3"/>
        <v>538.91418408181414</v>
      </c>
      <c r="K27" s="28">
        <v>460902</v>
      </c>
      <c r="L27" s="28">
        <f t="shared" si="4"/>
        <v>204.93641618497111</v>
      </c>
      <c r="M27" s="28">
        <v>0</v>
      </c>
      <c r="N27" s="28">
        <f t="shared" si="5"/>
        <v>0</v>
      </c>
      <c r="O27" s="28">
        <v>1132812</v>
      </c>
      <c r="P27" s="28">
        <f t="shared" si="0"/>
        <v>503.69586482881283</v>
      </c>
      <c r="Q27" s="29">
        <f t="shared" si="6"/>
        <v>13374621</v>
      </c>
      <c r="R27" s="29">
        <f t="shared" si="7"/>
        <v>5946.9190751445085</v>
      </c>
      <c r="S27" s="28">
        <v>1409895</v>
      </c>
      <c r="T27" s="28">
        <f t="shared" si="8"/>
        <v>626.89862160960422</v>
      </c>
      <c r="U27" s="28">
        <v>1503771</v>
      </c>
      <c r="V27" s="28">
        <f t="shared" si="9"/>
        <v>668.63983992885721</v>
      </c>
      <c r="W27" s="30">
        <f t="shared" si="26"/>
        <v>16288287</v>
      </c>
      <c r="X27" s="30">
        <f t="shared" si="27"/>
        <v>7242.4575366829704</v>
      </c>
      <c r="Y27" s="28">
        <v>1241322</v>
      </c>
      <c r="Z27" s="28">
        <f t="shared" si="10"/>
        <v>551.94397510004444</v>
      </c>
      <c r="AA27" s="28">
        <v>1385135</v>
      </c>
      <c r="AB27" s="28">
        <f t="shared" si="11"/>
        <v>615.88928412627831</v>
      </c>
      <c r="AC27" s="28">
        <v>450177</v>
      </c>
      <c r="AD27" s="28">
        <f t="shared" si="12"/>
        <v>200.16763005780348</v>
      </c>
      <c r="AE27" s="28">
        <v>2243388</v>
      </c>
      <c r="AF27" s="28">
        <f t="shared" si="13"/>
        <v>997.50466874166295</v>
      </c>
      <c r="AG27" s="28">
        <v>1878289</v>
      </c>
      <c r="AH27" s="28">
        <f t="shared" si="14"/>
        <v>835.1662961316141</v>
      </c>
      <c r="AI27" s="28">
        <v>332928</v>
      </c>
      <c r="AJ27" s="28">
        <f t="shared" si="15"/>
        <v>148.03379279679856</v>
      </c>
      <c r="AK27" s="28">
        <v>1604876</v>
      </c>
      <c r="AL27" s="28">
        <f t="shared" si="16"/>
        <v>713.59537572254339</v>
      </c>
      <c r="AM27" s="28">
        <v>0</v>
      </c>
      <c r="AN27" s="28">
        <f t="shared" si="17"/>
        <v>0</v>
      </c>
      <c r="AO27" s="28">
        <v>10996</v>
      </c>
      <c r="AP27" s="28">
        <f t="shared" si="18"/>
        <v>4.889284126278346</v>
      </c>
      <c r="AQ27" s="31">
        <f t="shared" si="19"/>
        <v>9147111</v>
      </c>
      <c r="AR27" s="31">
        <f t="shared" si="20"/>
        <v>4067.1903068030238</v>
      </c>
      <c r="AS27" s="28">
        <v>160828</v>
      </c>
      <c r="AT27" s="28">
        <f t="shared" si="21"/>
        <v>71.510893730546911</v>
      </c>
      <c r="AU27" s="28">
        <v>178750</v>
      </c>
      <c r="AV27" s="28">
        <f t="shared" si="22"/>
        <v>79.479768786127167</v>
      </c>
      <c r="AW27" s="28">
        <v>2133208</v>
      </c>
      <c r="AX27" s="28">
        <f t="shared" si="23"/>
        <v>948.51400622498886</v>
      </c>
      <c r="AY27" s="32">
        <f t="shared" si="24"/>
        <v>27908184</v>
      </c>
      <c r="AZ27" s="28">
        <f t="shared" si="25"/>
        <v>12409.152512227656</v>
      </c>
    </row>
    <row r="28" spans="1:52" ht="16.5" customHeight="1" x14ac:dyDescent="0.2">
      <c r="A28" s="5">
        <v>26</v>
      </c>
      <c r="B28" s="6" t="s">
        <v>239</v>
      </c>
      <c r="C28" s="7" t="s">
        <v>71</v>
      </c>
      <c r="D28" s="8">
        <v>48750</v>
      </c>
      <c r="E28" s="9">
        <v>162323797</v>
      </c>
      <c r="F28" s="9">
        <f t="shared" si="1"/>
        <v>3329.7189128205127</v>
      </c>
      <c r="G28" s="9">
        <v>74812020</v>
      </c>
      <c r="H28" s="9">
        <f t="shared" si="2"/>
        <v>1534.6055384615386</v>
      </c>
      <c r="I28" s="9">
        <v>4468204</v>
      </c>
      <c r="J28" s="9">
        <f t="shared" si="3"/>
        <v>91.655466666666669</v>
      </c>
      <c r="K28" s="9">
        <v>12295779</v>
      </c>
      <c r="L28" s="9">
        <f t="shared" si="4"/>
        <v>252.2211076923077</v>
      </c>
      <c r="M28" s="9">
        <v>363493</v>
      </c>
      <c r="N28" s="9">
        <f t="shared" si="5"/>
        <v>7.456266666666667</v>
      </c>
      <c r="O28" s="9">
        <v>53952417</v>
      </c>
      <c r="P28" s="9">
        <f t="shared" si="0"/>
        <v>1106.7162461538462</v>
      </c>
      <c r="Q28" s="10">
        <f t="shared" si="6"/>
        <v>308215710</v>
      </c>
      <c r="R28" s="10">
        <f t="shared" si="7"/>
        <v>6322.3735384615384</v>
      </c>
      <c r="S28" s="9">
        <v>39251146</v>
      </c>
      <c r="T28" s="9">
        <f t="shared" si="8"/>
        <v>805.15171282051278</v>
      </c>
      <c r="U28" s="9">
        <v>29965845</v>
      </c>
      <c r="V28" s="9">
        <f t="shared" si="9"/>
        <v>614.68399999999997</v>
      </c>
      <c r="W28" s="12">
        <f t="shared" si="26"/>
        <v>377432701</v>
      </c>
      <c r="X28" s="12">
        <f t="shared" si="27"/>
        <v>7742.2092512820509</v>
      </c>
      <c r="Y28" s="9">
        <v>38905857</v>
      </c>
      <c r="Z28" s="9">
        <f t="shared" si="10"/>
        <v>798.06886153846153</v>
      </c>
      <c r="AA28" s="9">
        <v>25365253</v>
      </c>
      <c r="AB28" s="9">
        <f t="shared" si="11"/>
        <v>520.31288205128203</v>
      </c>
      <c r="AC28" s="9">
        <v>4794456</v>
      </c>
      <c r="AD28" s="9">
        <f t="shared" si="12"/>
        <v>98.347815384615387</v>
      </c>
      <c r="AE28" s="9">
        <v>51034571</v>
      </c>
      <c r="AF28" s="9">
        <f t="shared" si="13"/>
        <v>1046.8629948717949</v>
      </c>
      <c r="AG28" s="9">
        <v>25517498</v>
      </c>
      <c r="AH28" s="9">
        <f t="shared" si="14"/>
        <v>523.43585641025641</v>
      </c>
      <c r="AI28" s="9">
        <v>15339569</v>
      </c>
      <c r="AJ28" s="9">
        <f t="shared" si="15"/>
        <v>314.65782564102562</v>
      </c>
      <c r="AK28" s="9">
        <v>24907932</v>
      </c>
      <c r="AL28" s="9">
        <f t="shared" si="16"/>
        <v>510.93193846153844</v>
      </c>
      <c r="AM28" s="9">
        <v>15230</v>
      </c>
      <c r="AN28" s="9">
        <f t="shared" si="17"/>
        <v>0.31241025641025644</v>
      </c>
      <c r="AO28" s="9">
        <v>2124860</v>
      </c>
      <c r="AP28" s="9">
        <f t="shared" si="18"/>
        <v>43.586871794871797</v>
      </c>
      <c r="AQ28" s="13">
        <f t="shared" si="19"/>
        <v>188005226</v>
      </c>
      <c r="AR28" s="13">
        <f t="shared" si="20"/>
        <v>3856.5174564102563</v>
      </c>
      <c r="AS28" s="9">
        <v>20773931</v>
      </c>
      <c r="AT28" s="9">
        <f t="shared" si="21"/>
        <v>426.13191794871796</v>
      </c>
      <c r="AU28" s="9">
        <v>17842869</v>
      </c>
      <c r="AV28" s="9">
        <f t="shared" si="22"/>
        <v>366.00756923076921</v>
      </c>
      <c r="AW28" s="9">
        <v>23780520</v>
      </c>
      <c r="AX28" s="9">
        <f t="shared" si="23"/>
        <v>487.80553846153845</v>
      </c>
      <c r="AY28" s="33">
        <f t="shared" si="24"/>
        <v>627835247</v>
      </c>
      <c r="AZ28" s="9">
        <f t="shared" si="25"/>
        <v>12878.671733333333</v>
      </c>
    </row>
    <row r="29" spans="1:52" ht="16.5" customHeight="1" x14ac:dyDescent="0.2">
      <c r="A29" s="15">
        <v>27</v>
      </c>
      <c r="B29" s="16" t="s">
        <v>238</v>
      </c>
      <c r="C29" s="17" t="s">
        <v>72</v>
      </c>
      <c r="D29" s="18">
        <v>5935</v>
      </c>
      <c r="E29" s="19">
        <v>22662075</v>
      </c>
      <c r="F29" s="19">
        <f t="shared" si="1"/>
        <v>3818.3782645324345</v>
      </c>
      <c r="G29" s="19">
        <v>5687682</v>
      </c>
      <c r="H29" s="19">
        <f t="shared" si="2"/>
        <v>958.3288963774221</v>
      </c>
      <c r="I29" s="19">
        <v>1854277</v>
      </c>
      <c r="J29" s="19">
        <f t="shared" si="3"/>
        <v>312.43083403538333</v>
      </c>
      <c r="K29" s="19">
        <v>863896</v>
      </c>
      <c r="L29" s="19">
        <f t="shared" si="4"/>
        <v>145.55956192080876</v>
      </c>
      <c r="M29" s="19">
        <v>0</v>
      </c>
      <c r="N29" s="19">
        <f t="shared" si="5"/>
        <v>0</v>
      </c>
      <c r="O29" s="19">
        <v>2880823</v>
      </c>
      <c r="P29" s="19">
        <f t="shared" si="0"/>
        <v>485.39561920808762</v>
      </c>
      <c r="Q29" s="20">
        <f t="shared" si="6"/>
        <v>33948753</v>
      </c>
      <c r="R29" s="20">
        <f t="shared" si="7"/>
        <v>5720.0931760741369</v>
      </c>
      <c r="S29" s="19">
        <v>3864986</v>
      </c>
      <c r="T29" s="19">
        <f t="shared" si="8"/>
        <v>651.21920808761581</v>
      </c>
      <c r="U29" s="19">
        <v>3123188</v>
      </c>
      <c r="V29" s="19">
        <f t="shared" si="9"/>
        <v>526.23218197135634</v>
      </c>
      <c r="W29" s="23">
        <f t="shared" si="26"/>
        <v>40936927</v>
      </c>
      <c r="X29" s="23">
        <f t="shared" si="27"/>
        <v>6897.5445661331087</v>
      </c>
      <c r="Y29" s="19">
        <v>4322601</v>
      </c>
      <c r="Z29" s="19">
        <f t="shared" si="10"/>
        <v>728.32367312552651</v>
      </c>
      <c r="AA29" s="19">
        <v>1441745</v>
      </c>
      <c r="AB29" s="19">
        <f t="shared" si="11"/>
        <v>242.92249368155012</v>
      </c>
      <c r="AC29" s="19">
        <v>664601</v>
      </c>
      <c r="AD29" s="19">
        <f t="shared" si="12"/>
        <v>111.97994945240102</v>
      </c>
      <c r="AE29" s="19">
        <v>5817752</v>
      </c>
      <c r="AF29" s="19">
        <f t="shared" si="13"/>
        <v>980.24465037910704</v>
      </c>
      <c r="AG29" s="19">
        <v>3079266</v>
      </c>
      <c r="AH29" s="19">
        <f t="shared" si="14"/>
        <v>518.83167649536642</v>
      </c>
      <c r="AI29" s="19">
        <v>741768</v>
      </c>
      <c r="AJ29" s="19">
        <f t="shared" si="15"/>
        <v>124.98197135636057</v>
      </c>
      <c r="AK29" s="19">
        <v>4302261</v>
      </c>
      <c r="AL29" s="19">
        <f t="shared" si="16"/>
        <v>724.89654591406907</v>
      </c>
      <c r="AM29" s="19">
        <v>0</v>
      </c>
      <c r="AN29" s="19">
        <f t="shared" si="17"/>
        <v>0</v>
      </c>
      <c r="AO29" s="19">
        <v>12288</v>
      </c>
      <c r="AP29" s="19">
        <f t="shared" si="18"/>
        <v>2.0704296545914067</v>
      </c>
      <c r="AQ29" s="21">
        <f t="shared" si="19"/>
        <v>20382282</v>
      </c>
      <c r="AR29" s="21">
        <f t="shared" si="20"/>
        <v>3434.251390058972</v>
      </c>
      <c r="AS29" s="19">
        <v>2768248</v>
      </c>
      <c r="AT29" s="19">
        <f t="shared" si="21"/>
        <v>466.42763268744733</v>
      </c>
      <c r="AU29" s="19">
        <v>3011007</v>
      </c>
      <c r="AV29" s="19">
        <f t="shared" si="22"/>
        <v>507.33058129738839</v>
      </c>
      <c r="AW29" s="19">
        <v>396361</v>
      </c>
      <c r="AX29" s="19">
        <f t="shared" si="23"/>
        <v>66.78365627632688</v>
      </c>
      <c r="AY29" s="22">
        <f t="shared" si="24"/>
        <v>67494825</v>
      </c>
      <c r="AZ29" s="19">
        <f t="shared" si="25"/>
        <v>11372.337826453244</v>
      </c>
    </row>
    <row r="30" spans="1:52" ht="16.5" customHeight="1" x14ac:dyDescent="0.2">
      <c r="A30" s="15">
        <v>28</v>
      </c>
      <c r="B30" s="16" t="s">
        <v>239</v>
      </c>
      <c r="C30" s="17" t="s">
        <v>73</v>
      </c>
      <c r="D30" s="18">
        <v>30633</v>
      </c>
      <c r="E30" s="19">
        <v>110609173</v>
      </c>
      <c r="F30" s="19">
        <f t="shared" si="1"/>
        <v>3610.7848725230961</v>
      </c>
      <c r="G30" s="19">
        <v>36373249</v>
      </c>
      <c r="H30" s="19">
        <f t="shared" si="2"/>
        <v>1187.3877517709659</v>
      </c>
      <c r="I30" s="19">
        <v>6050353</v>
      </c>
      <c r="J30" s="19">
        <f t="shared" si="3"/>
        <v>197.51095224104725</v>
      </c>
      <c r="K30" s="19">
        <v>7955626</v>
      </c>
      <c r="L30" s="19">
        <f t="shared" si="4"/>
        <v>259.70770084549343</v>
      </c>
      <c r="M30" s="19">
        <v>19376</v>
      </c>
      <c r="N30" s="19">
        <f t="shared" si="5"/>
        <v>0.63252048444487974</v>
      </c>
      <c r="O30" s="19">
        <v>23104827</v>
      </c>
      <c r="P30" s="19">
        <f t="shared" si="0"/>
        <v>754.24630300656156</v>
      </c>
      <c r="Q30" s="20">
        <f t="shared" si="6"/>
        <v>184112604</v>
      </c>
      <c r="R30" s="20">
        <f t="shared" si="7"/>
        <v>6010.2701008716094</v>
      </c>
      <c r="S30" s="19">
        <v>25253688</v>
      </c>
      <c r="T30" s="19">
        <f t="shared" si="8"/>
        <v>824.39486827930659</v>
      </c>
      <c r="U30" s="19">
        <v>13179794</v>
      </c>
      <c r="V30" s="19">
        <f t="shared" si="9"/>
        <v>430.24822903404822</v>
      </c>
      <c r="W30" s="23">
        <f t="shared" si="26"/>
        <v>222546086</v>
      </c>
      <c r="X30" s="23">
        <f t="shared" si="27"/>
        <v>7264.9131981849641</v>
      </c>
      <c r="Y30" s="19">
        <v>20693537</v>
      </c>
      <c r="Z30" s="19">
        <f t="shared" si="10"/>
        <v>675.53086540658762</v>
      </c>
      <c r="AA30" s="19">
        <v>5451252</v>
      </c>
      <c r="AB30" s="19">
        <f t="shared" si="11"/>
        <v>177.95357947311723</v>
      </c>
      <c r="AC30" s="19">
        <v>3186398</v>
      </c>
      <c r="AD30" s="19">
        <f t="shared" si="12"/>
        <v>104.01847680605883</v>
      </c>
      <c r="AE30" s="19">
        <v>23305795</v>
      </c>
      <c r="AF30" s="19">
        <f t="shared" si="13"/>
        <v>760.80680964972419</v>
      </c>
      <c r="AG30" s="19">
        <v>16758039</v>
      </c>
      <c r="AH30" s="19">
        <f t="shared" si="14"/>
        <v>547.05836842620704</v>
      </c>
      <c r="AI30" s="19">
        <v>7334452</v>
      </c>
      <c r="AJ30" s="19">
        <f t="shared" si="15"/>
        <v>239.42976528580289</v>
      </c>
      <c r="AK30" s="19">
        <v>15427245</v>
      </c>
      <c r="AL30" s="19">
        <f t="shared" si="16"/>
        <v>503.61521888159825</v>
      </c>
      <c r="AM30" s="19">
        <v>0</v>
      </c>
      <c r="AN30" s="19">
        <f t="shared" si="17"/>
        <v>0</v>
      </c>
      <c r="AO30" s="19">
        <v>104478</v>
      </c>
      <c r="AP30" s="19">
        <f t="shared" si="18"/>
        <v>3.4106355890706102</v>
      </c>
      <c r="AQ30" s="21">
        <f t="shared" si="19"/>
        <v>92261196</v>
      </c>
      <c r="AR30" s="21">
        <f t="shared" si="20"/>
        <v>3011.8237195181669</v>
      </c>
      <c r="AS30" s="19">
        <v>56053105</v>
      </c>
      <c r="AT30" s="19">
        <f t="shared" si="21"/>
        <v>1829.827473639539</v>
      </c>
      <c r="AU30" s="19">
        <v>13554530</v>
      </c>
      <c r="AV30" s="19">
        <f t="shared" si="22"/>
        <v>442.48131100447227</v>
      </c>
      <c r="AW30" s="19">
        <v>67336004</v>
      </c>
      <c r="AX30" s="19">
        <f t="shared" si="23"/>
        <v>2198.1524499722523</v>
      </c>
      <c r="AY30" s="22">
        <f t="shared" si="24"/>
        <v>451750921</v>
      </c>
      <c r="AZ30" s="19">
        <f t="shared" si="25"/>
        <v>14747.198152319394</v>
      </c>
    </row>
    <row r="31" spans="1:52" ht="16.5" customHeight="1" x14ac:dyDescent="0.2">
      <c r="A31" s="15">
        <v>29</v>
      </c>
      <c r="B31" s="16" t="s">
        <v>238</v>
      </c>
      <c r="C31" s="17" t="s">
        <v>74</v>
      </c>
      <c r="D31" s="18">
        <v>14541</v>
      </c>
      <c r="E31" s="19">
        <v>50208044</v>
      </c>
      <c r="F31" s="19">
        <f t="shared" si="1"/>
        <v>3452.8604635169522</v>
      </c>
      <c r="G31" s="19">
        <v>15390187</v>
      </c>
      <c r="H31" s="19">
        <f t="shared" si="2"/>
        <v>1058.3994910941476</v>
      </c>
      <c r="I31" s="19">
        <v>3594289</v>
      </c>
      <c r="J31" s="19">
        <f t="shared" si="3"/>
        <v>247.18306856474794</v>
      </c>
      <c r="K31" s="19">
        <v>3083429</v>
      </c>
      <c r="L31" s="19">
        <f t="shared" si="4"/>
        <v>212.05068427205831</v>
      </c>
      <c r="M31" s="19">
        <v>23739</v>
      </c>
      <c r="N31" s="19">
        <f t="shared" si="5"/>
        <v>1.6325562203424799</v>
      </c>
      <c r="O31" s="19">
        <v>6767995</v>
      </c>
      <c r="P31" s="19">
        <f t="shared" si="0"/>
        <v>465.44219792311395</v>
      </c>
      <c r="Q31" s="20">
        <f t="shared" si="6"/>
        <v>79067683</v>
      </c>
      <c r="R31" s="20">
        <f t="shared" si="7"/>
        <v>5437.5684615913624</v>
      </c>
      <c r="S31" s="19">
        <v>12132323</v>
      </c>
      <c r="T31" s="19">
        <f t="shared" si="8"/>
        <v>834.3527267725741</v>
      </c>
      <c r="U31" s="19">
        <v>5211726</v>
      </c>
      <c r="V31" s="19">
        <f t="shared" si="9"/>
        <v>358.41592737775943</v>
      </c>
      <c r="W31" s="23">
        <f t="shared" si="26"/>
        <v>96411732</v>
      </c>
      <c r="X31" s="23">
        <f t="shared" si="27"/>
        <v>6630.3371157416959</v>
      </c>
      <c r="Y31" s="19">
        <v>8669838</v>
      </c>
      <c r="Z31" s="19">
        <f t="shared" si="10"/>
        <v>596.23395914998969</v>
      </c>
      <c r="AA31" s="19">
        <v>2561978</v>
      </c>
      <c r="AB31" s="19">
        <f t="shared" si="11"/>
        <v>176.1899456708617</v>
      </c>
      <c r="AC31" s="19">
        <v>1921165</v>
      </c>
      <c r="AD31" s="19">
        <f t="shared" si="12"/>
        <v>132.12055567017399</v>
      </c>
      <c r="AE31" s="19">
        <v>15360048</v>
      </c>
      <c r="AF31" s="19">
        <f t="shared" si="13"/>
        <v>1056.3268000825253</v>
      </c>
      <c r="AG31" s="19">
        <v>7927885</v>
      </c>
      <c r="AH31" s="19">
        <f t="shared" si="14"/>
        <v>545.20906402585797</v>
      </c>
      <c r="AI31" s="19">
        <v>4761977</v>
      </c>
      <c r="AJ31" s="19">
        <f t="shared" si="15"/>
        <v>327.48621140224196</v>
      </c>
      <c r="AK31" s="19">
        <v>8539876</v>
      </c>
      <c r="AL31" s="19">
        <f t="shared" si="16"/>
        <v>587.29633450244137</v>
      </c>
      <c r="AM31" s="19">
        <v>0</v>
      </c>
      <c r="AN31" s="19">
        <f t="shared" si="17"/>
        <v>0</v>
      </c>
      <c r="AO31" s="19">
        <v>106640</v>
      </c>
      <c r="AP31" s="19">
        <f t="shared" si="18"/>
        <v>7.333745959700158</v>
      </c>
      <c r="AQ31" s="21">
        <f t="shared" si="19"/>
        <v>49849407</v>
      </c>
      <c r="AR31" s="21">
        <f t="shared" si="20"/>
        <v>3428.196616463792</v>
      </c>
      <c r="AS31" s="19">
        <v>17508348</v>
      </c>
      <c r="AT31" s="19">
        <f t="shared" si="21"/>
        <v>1204.0676707241594</v>
      </c>
      <c r="AU31" s="19">
        <v>14010835</v>
      </c>
      <c r="AV31" s="19">
        <f t="shared" si="22"/>
        <v>963.53999037205142</v>
      </c>
      <c r="AW31" s="19">
        <v>31366164</v>
      </c>
      <c r="AX31" s="19">
        <f t="shared" si="23"/>
        <v>2157.0843820920159</v>
      </c>
      <c r="AY31" s="22">
        <f t="shared" si="24"/>
        <v>209146486</v>
      </c>
      <c r="AZ31" s="19">
        <f t="shared" si="25"/>
        <v>14383.225775393714</v>
      </c>
    </row>
    <row r="32" spans="1:52" ht="16.5" customHeight="1" x14ac:dyDescent="0.2">
      <c r="A32" s="24">
        <v>30</v>
      </c>
      <c r="B32" s="25" t="s">
        <v>238</v>
      </c>
      <c r="C32" s="26" t="s">
        <v>75</v>
      </c>
      <c r="D32" s="27">
        <v>2650</v>
      </c>
      <c r="E32" s="28">
        <v>10441078</v>
      </c>
      <c r="F32" s="28">
        <f t="shared" si="1"/>
        <v>3940.0294339622642</v>
      </c>
      <c r="G32" s="28">
        <v>2428660</v>
      </c>
      <c r="H32" s="28">
        <f t="shared" si="2"/>
        <v>916.47547169811321</v>
      </c>
      <c r="I32" s="28">
        <v>625802</v>
      </c>
      <c r="J32" s="28">
        <f t="shared" si="3"/>
        <v>236.15169811320754</v>
      </c>
      <c r="K32" s="28">
        <v>543487</v>
      </c>
      <c r="L32" s="28">
        <f t="shared" si="4"/>
        <v>205.08943396226414</v>
      </c>
      <c r="M32" s="28">
        <v>34645</v>
      </c>
      <c r="N32" s="28">
        <f t="shared" si="5"/>
        <v>13.073584905660377</v>
      </c>
      <c r="O32" s="28">
        <v>1707900</v>
      </c>
      <c r="P32" s="28">
        <f t="shared" si="0"/>
        <v>644.4905660377359</v>
      </c>
      <c r="Q32" s="29">
        <f t="shared" si="6"/>
        <v>15781572</v>
      </c>
      <c r="R32" s="29">
        <f t="shared" si="7"/>
        <v>5955.3101886792456</v>
      </c>
      <c r="S32" s="28">
        <v>1054318</v>
      </c>
      <c r="T32" s="28">
        <f t="shared" si="8"/>
        <v>397.8558490566038</v>
      </c>
      <c r="U32" s="28">
        <v>1687693</v>
      </c>
      <c r="V32" s="28">
        <f t="shared" si="9"/>
        <v>636.8652830188679</v>
      </c>
      <c r="W32" s="30">
        <f t="shared" si="26"/>
        <v>18523583</v>
      </c>
      <c r="X32" s="30">
        <f t="shared" si="27"/>
        <v>6990.0313207547169</v>
      </c>
      <c r="Y32" s="28">
        <v>1979289</v>
      </c>
      <c r="Z32" s="28">
        <f t="shared" si="10"/>
        <v>746.90150943396225</v>
      </c>
      <c r="AA32" s="28">
        <v>1807841</v>
      </c>
      <c r="AB32" s="28">
        <f t="shared" si="11"/>
        <v>682.20415094339626</v>
      </c>
      <c r="AC32" s="28">
        <v>476261</v>
      </c>
      <c r="AD32" s="28">
        <f t="shared" si="12"/>
        <v>179.7211320754717</v>
      </c>
      <c r="AE32" s="28">
        <v>2593159</v>
      </c>
      <c r="AF32" s="28">
        <f t="shared" si="13"/>
        <v>978.55056603773585</v>
      </c>
      <c r="AG32" s="28">
        <v>1841403</v>
      </c>
      <c r="AH32" s="28">
        <f t="shared" si="14"/>
        <v>694.86905660377363</v>
      </c>
      <c r="AI32" s="28">
        <v>85426</v>
      </c>
      <c r="AJ32" s="28">
        <f t="shared" si="15"/>
        <v>32.236226415094343</v>
      </c>
      <c r="AK32" s="28">
        <v>2264060</v>
      </c>
      <c r="AL32" s="28">
        <f t="shared" si="16"/>
        <v>854.36226415094336</v>
      </c>
      <c r="AM32" s="28">
        <v>0</v>
      </c>
      <c r="AN32" s="28">
        <f t="shared" si="17"/>
        <v>0</v>
      </c>
      <c r="AO32" s="28">
        <v>0</v>
      </c>
      <c r="AP32" s="28">
        <f t="shared" si="18"/>
        <v>0</v>
      </c>
      <c r="AQ32" s="31">
        <f t="shared" si="19"/>
        <v>11047439</v>
      </c>
      <c r="AR32" s="31">
        <f t="shared" si="20"/>
        <v>4168.8449056603777</v>
      </c>
      <c r="AS32" s="28">
        <v>187792</v>
      </c>
      <c r="AT32" s="28">
        <f t="shared" si="21"/>
        <v>70.86490566037736</v>
      </c>
      <c r="AU32" s="28">
        <v>1490216</v>
      </c>
      <c r="AV32" s="28">
        <f t="shared" si="22"/>
        <v>562.34566037735851</v>
      </c>
      <c r="AW32" s="28">
        <v>1433819</v>
      </c>
      <c r="AX32" s="28">
        <f t="shared" si="23"/>
        <v>541.06377358490568</v>
      </c>
      <c r="AY32" s="32">
        <f t="shared" si="24"/>
        <v>32682849</v>
      </c>
      <c r="AZ32" s="28">
        <f t="shared" si="25"/>
        <v>12333.150566037735</v>
      </c>
    </row>
    <row r="33" spans="1:52" ht="16.5" customHeight="1" x14ac:dyDescent="0.2">
      <c r="A33" s="5">
        <v>31</v>
      </c>
      <c r="B33" s="6" t="s">
        <v>238</v>
      </c>
      <c r="C33" s="7" t="s">
        <v>76</v>
      </c>
      <c r="D33" s="8">
        <v>6117</v>
      </c>
      <c r="E33" s="9">
        <v>25428340</v>
      </c>
      <c r="F33" s="9">
        <f t="shared" si="1"/>
        <v>4156.9952591139445</v>
      </c>
      <c r="G33" s="9">
        <v>9379543</v>
      </c>
      <c r="H33" s="9">
        <f t="shared" si="2"/>
        <v>1533.3567108059506</v>
      </c>
      <c r="I33" s="9">
        <v>1456360</v>
      </c>
      <c r="J33" s="9">
        <f t="shared" si="3"/>
        <v>238.08402811835867</v>
      </c>
      <c r="K33" s="9">
        <v>2167695</v>
      </c>
      <c r="L33" s="9">
        <f t="shared" si="4"/>
        <v>354.37224129475231</v>
      </c>
      <c r="M33" s="9">
        <v>1272</v>
      </c>
      <c r="N33" s="9">
        <f t="shared" si="5"/>
        <v>0.20794507111329083</v>
      </c>
      <c r="O33" s="9">
        <v>2568457</v>
      </c>
      <c r="P33" s="9">
        <f t="shared" si="0"/>
        <v>419.88834395945725</v>
      </c>
      <c r="Q33" s="10">
        <f t="shared" si="6"/>
        <v>41001667</v>
      </c>
      <c r="R33" s="10">
        <f t="shared" si="7"/>
        <v>6702.9045283635769</v>
      </c>
      <c r="S33" s="9">
        <v>4330884</v>
      </c>
      <c r="T33" s="9">
        <f t="shared" si="8"/>
        <v>708.00784698381563</v>
      </c>
      <c r="U33" s="9">
        <v>4848575</v>
      </c>
      <c r="V33" s="9">
        <f t="shared" si="9"/>
        <v>792.63936570214162</v>
      </c>
      <c r="W33" s="12">
        <f t="shared" si="26"/>
        <v>50181126</v>
      </c>
      <c r="X33" s="12">
        <f t="shared" si="27"/>
        <v>8203.551741049534</v>
      </c>
      <c r="Y33" s="9">
        <v>4781514</v>
      </c>
      <c r="Z33" s="9">
        <f t="shared" si="10"/>
        <v>781.67631191760665</v>
      </c>
      <c r="AA33" s="9">
        <v>1577965</v>
      </c>
      <c r="AB33" s="9">
        <f t="shared" si="11"/>
        <v>257.96387117868238</v>
      </c>
      <c r="AC33" s="9">
        <v>935593</v>
      </c>
      <c r="AD33" s="9">
        <f t="shared" si="12"/>
        <v>152.9496485205166</v>
      </c>
      <c r="AE33" s="9">
        <v>6396209</v>
      </c>
      <c r="AF33" s="9">
        <f t="shared" si="13"/>
        <v>1045.6447605035148</v>
      </c>
      <c r="AG33" s="9">
        <v>4127986</v>
      </c>
      <c r="AH33" s="9">
        <f t="shared" si="14"/>
        <v>674.83831943763278</v>
      </c>
      <c r="AI33" s="9">
        <v>493710</v>
      </c>
      <c r="AJ33" s="9">
        <f t="shared" si="15"/>
        <v>80.711132908288377</v>
      </c>
      <c r="AK33" s="9">
        <v>4024983</v>
      </c>
      <c r="AL33" s="9">
        <f t="shared" si="16"/>
        <v>657.99950956351154</v>
      </c>
      <c r="AM33" s="9">
        <v>0</v>
      </c>
      <c r="AN33" s="9">
        <f t="shared" si="17"/>
        <v>0</v>
      </c>
      <c r="AO33" s="9">
        <v>125294</v>
      </c>
      <c r="AP33" s="9">
        <f t="shared" si="18"/>
        <v>20.48291646231813</v>
      </c>
      <c r="AQ33" s="13">
        <f t="shared" si="19"/>
        <v>22463254</v>
      </c>
      <c r="AR33" s="13">
        <f t="shared" si="20"/>
        <v>3672.2664704920712</v>
      </c>
      <c r="AS33" s="9">
        <v>2433636</v>
      </c>
      <c r="AT33" s="9">
        <f t="shared" si="21"/>
        <v>397.8479646885728</v>
      </c>
      <c r="AU33" s="9">
        <v>5058041</v>
      </c>
      <c r="AV33" s="9">
        <f t="shared" si="22"/>
        <v>826.88262220042509</v>
      </c>
      <c r="AW33" s="9">
        <v>7368348</v>
      </c>
      <c r="AX33" s="9">
        <f t="shared" si="23"/>
        <v>1204.5689063266307</v>
      </c>
      <c r="AY33" s="33">
        <f t="shared" si="24"/>
        <v>87504405</v>
      </c>
      <c r="AZ33" s="9">
        <f t="shared" si="25"/>
        <v>14305.117704757235</v>
      </c>
    </row>
    <row r="34" spans="1:52" ht="16.5" customHeight="1" x14ac:dyDescent="0.2">
      <c r="A34" s="15">
        <v>32</v>
      </c>
      <c r="B34" s="16" t="s">
        <v>239</v>
      </c>
      <c r="C34" s="17" t="s">
        <v>77</v>
      </c>
      <c r="D34" s="18">
        <v>25197</v>
      </c>
      <c r="E34" s="19">
        <v>98631572</v>
      </c>
      <c r="F34" s="19">
        <f t="shared" si="1"/>
        <v>3914.4172718974482</v>
      </c>
      <c r="G34" s="19">
        <v>30936497</v>
      </c>
      <c r="H34" s="19">
        <f t="shared" si="2"/>
        <v>1227.7849347144502</v>
      </c>
      <c r="I34" s="19">
        <v>3390052</v>
      </c>
      <c r="J34" s="19">
        <f t="shared" si="3"/>
        <v>134.54188990752868</v>
      </c>
      <c r="K34" s="19">
        <v>3636736</v>
      </c>
      <c r="L34" s="19">
        <f t="shared" si="4"/>
        <v>144.33210302813828</v>
      </c>
      <c r="M34" s="19">
        <v>233546</v>
      </c>
      <c r="N34" s="19">
        <f t="shared" si="5"/>
        <v>9.2688018414890667</v>
      </c>
      <c r="O34" s="19">
        <v>8276351</v>
      </c>
      <c r="P34" s="19">
        <f t="shared" si="0"/>
        <v>328.46573004722785</v>
      </c>
      <c r="Q34" s="20">
        <f t="shared" si="6"/>
        <v>145104754</v>
      </c>
      <c r="R34" s="20">
        <f t="shared" si="7"/>
        <v>5758.8107314362824</v>
      </c>
      <c r="S34" s="19">
        <v>15089253</v>
      </c>
      <c r="T34" s="19">
        <f t="shared" si="8"/>
        <v>598.85117275866173</v>
      </c>
      <c r="U34" s="19">
        <v>8782867</v>
      </c>
      <c r="V34" s="19">
        <f t="shared" si="9"/>
        <v>348.56796444021114</v>
      </c>
      <c r="W34" s="23">
        <f t="shared" si="26"/>
        <v>168976874</v>
      </c>
      <c r="X34" s="23">
        <f t="shared" si="27"/>
        <v>6706.2298686351551</v>
      </c>
      <c r="Y34" s="19">
        <v>14347199</v>
      </c>
      <c r="Z34" s="19">
        <f t="shared" si="10"/>
        <v>569.40107949359049</v>
      </c>
      <c r="AA34" s="19">
        <v>4303523</v>
      </c>
      <c r="AB34" s="19">
        <f t="shared" si="11"/>
        <v>170.79505496686113</v>
      </c>
      <c r="AC34" s="19">
        <v>2262343</v>
      </c>
      <c r="AD34" s="19">
        <f t="shared" si="12"/>
        <v>89.786204706909558</v>
      </c>
      <c r="AE34" s="19">
        <v>20825535</v>
      </c>
      <c r="AF34" s="19">
        <f t="shared" si="13"/>
        <v>826.50851291820459</v>
      </c>
      <c r="AG34" s="19">
        <v>13356669</v>
      </c>
      <c r="AH34" s="19">
        <f t="shared" si="14"/>
        <v>530.0896535301822</v>
      </c>
      <c r="AI34" s="19">
        <v>2380548</v>
      </c>
      <c r="AJ34" s="19">
        <f t="shared" si="15"/>
        <v>94.477437790213116</v>
      </c>
      <c r="AK34" s="19">
        <v>14565828</v>
      </c>
      <c r="AL34" s="19">
        <f t="shared" si="16"/>
        <v>578.07786641266819</v>
      </c>
      <c r="AM34" s="19">
        <v>0</v>
      </c>
      <c r="AN34" s="19">
        <f t="shared" si="17"/>
        <v>0</v>
      </c>
      <c r="AO34" s="19">
        <v>120539</v>
      </c>
      <c r="AP34" s="19">
        <f t="shared" si="18"/>
        <v>4.7838631583124975</v>
      </c>
      <c r="AQ34" s="21">
        <f t="shared" si="19"/>
        <v>72162184</v>
      </c>
      <c r="AR34" s="21">
        <f t="shared" si="20"/>
        <v>2863.9196729769419</v>
      </c>
      <c r="AS34" s="19">
        <v>19257209</v>
      </c>
      <c r="AT34" s="19">
        <f t="shared" si="21"/>
        <v>764.26594435845539</v>
      </c>
      <c r="AU34" s="19">
        <v>12617826</v>
      </c>
      <c r="AV34" s="19">
        <f t="shared" si="22"/>
        <v>500.76699607096083</v>
      </c>
      <c r="AW34" s="19">
        <v>16738893</v>
      </c>
      <c r="AX34" s="19">
        <f t="shared" si="23"/>
        <v>664.32087153232533</v>
      </c>
      <c r="AY34" s="22">
        <f t="shared" si="24"/>
        <v>289752986</v>
      </c>
      <c r="AZ34" s="19">
        <f t="shared" si="25"/>
        <v>11499.503353573838</v>
      </c>
    </row>
    <row r="35" spans="1:52" ht="16.5" customHeight="1" x14ac:dyDescent="0.2">
      <c r="A35" s="15">
        <v>33</v>
      </c>
      <c r="B35" s="16" t="s">
        <v>238</v>
      </c>
      <c r="C35" s="17" t="s">
        <v>78</v>
      </c>
      <c r="D35" s="18">
        <v>1304</v>
      </c>
      <c r="E35" s="19">
        <v>4988522</v>
      </c>
      <c r="F35" s="19">
        <f t="shared" si="1"/>
        <v>3825.5536809815949</v>
      </c>
      <c r="G35" s="19">
        <v>451812</v>
      </c>
      <c r="H35" s="19">
        <f t="shared" si="2"/>
        <v>346.48159509202452</v>
      </c>
      <c r="I35" s="19">
        <v>99754</v>
      </c>
      <c r="J35" s="19">
        <f t="shared" si="3"/>
        <v>76.49846625766871</v>
      </c>
      <c r="K35" s="19">
        <v>630032</v>
      </c>
      <c r="L35" s="19">
        <f t="shared" si="4"/>
        <v>483.15337423312883</v>
      </c>
      <c r="M35" s="19">
        <v>0</v>
      </c>
      <c r="N35" s="19">
        <f t="shared" si="5"/>
        <v>0</v>
      </c>
      <c r="O35" s="19">
        <v>1191437</v>
      </c>
      <c r="P35" s="19">
        <f t="shared" si="0"/>
        <v>913.67868098159511</v>
      </c>
      <c r="Q35" s="20">
        <f t="shared" si="6"/>
        <v>7361557</v>
      </c>
      <c r="R35" s="20">
        <f t="shared" si="7"/>
        <v>5645.3657975460119</v>
      </c>
      <c r="S35" s="19">
        <v>1046965</v>
      </c>
      <c r="T35" s="19">
        <f t="shared" si="8"/>
        <v>802.88726993865032</v>
      </c>
      <c r="U35" s="19">
        <v>1520840</v>
      </c>
      <c r="V35" s="19">
        <f t="shared" si="9"/>
        <v>1166.2883435582821</v>
      </c>
      <c r="W35" s="23">
        <f t="shared" si="26"/>
        <v>9929362</v>
      </c>
      <c r="X35" s="23">
        <f t="shared" si="27"/>
        <v>7614.5414110429447</v>
      </c>
      <c r="Y35" s="19">
        <v>658338</v>
      </c>
      <c r="Z35" s="19">
        <f t="shared" si="10"/>
        <v>504.86042944785277</v>
      </c>
      <c r="AA35" s="19">
        <v>904254</v>
      </c>
      <c r="AB35" s="19">
        <f t="shared" si="11"/>
        <v>693.44631901840489</v>
      </c>
      <c r="AC35" s="19">
        <v>503473</v>
      </c>
      <c r="AD35" s="19">
        <f t="shared" si="12"/>
        <v>386.09892638036808</v>
      </c>
      <c r="AE35" s="19">
        <v>1702349</v>
      </c>
      <c r="AF35" s="19">
        <f t="shared" si="13"/>
        <v>1305.4823619631902</v>
      </c>
      <c r="AG35" s="19">
        <v>914653</v>
      </c>
      <c r="AH35" s="19">
        <f t="shared" si="14"/>
        <v>701.42101226993861</v>
      </c>
      <c r="AI35" s="19">
        <v>274927</v>
      </c>
      <c r="AJ35" s="19">
        <f t="shared" si="15"/>
        <v>210.83358895705521</v>
      </c>
      <c r="AK35" s="19">
        <v>992405</v>
      </c>
      <c r="AL35" s="19">
        <f t="shared" si="16"/>
        <v>761.04677914110425</v>
      </c>
      <c r="AM35" s="19">
        <v>0</v>
      </c>
      <c r="AN35" s="19">
        <f t="shared" si="17"/>
        <v>0</v>
      </c>
      <c r="AO35" s="19">
        <v>13650</v>
      </c>
      <c r="AP35" s="19">
        <f t="shared" si="18"/>
        <v>10.467791411042946</v>
      </c>
      <c r="AQ35" s="21">
        <f t="shared" si="19"/>
        <v>5964049</v>
      </c>
      <c r="AR35" s="21">
        <f t="shared" si="20"/>
        <v>4573.6572085889575</v>
      </c>
      <c r="AS35" s="19">
        <v>0</v>
      </c>
      <c r="AT35" s="19">
        <f t="shared" si="21"/>
        <v>0</v>
      </c>
      <c r="AU35" s="19">
        <v>1889775</v>
      </c>
      <c r="AV35" s="19">
        <f t="shared" si="22"/>
        <v>1449.2139570552147</v>
      </c>
      <c r="AW35" s="19">
        <v>1764145</v>
      </c>
      <c r="AX35" s="19">
        <f t="shared" si="23"/>
        <v>1352.8719325153374</v>
      </c>
      <c r="AY35" s="22">
        <f t="shared" si="24"/>
        <v>19547331</v>
      </c>
      <c r="AZ35" s="19">
        <f t="shared" si="25"/>
        <v>14990.284509202455</v>
      </c>
    </row>
    <row r="36" spans="1:52" ht="16.5" customHeight="1" x14ac:dyDescent="0.2">
      <c r="A36" s="15">
        <v>34</v>
      </c>
      <c r="B36" s="16" t="s">
        <v>238</v>
      </c>
      <c r="C36" s="17" t="s">
        <v>79</v>
      </c>
      <c r="D36" s="18">
        <v>3855</v>
      </c>
      <c r="E36" s="19">
        <v>15731420</v>
      </c>
      <c r="F36" s="19">
        <f t="shared" si="1"/>
        <v>4080.7833981841763</v>
      </c>
      <c r="G36" s="19">
        <v>4761389</v>
      </c>
      <c r="H36" s="19">
        <f t="shared" si="2"/>
        <v>1235.1203631647211</v>
      </c>
      <c r="I36" s="19">
        <v>942506</v>
      </c>
      <c r="J36" s="19">
        <f t="shared" si="3"/>
        <v>244.48923476005189</v>
      </c>
      <c r="K36" s="19">
        <v>2143407</v>
      </c>
      <c r="L36" s="19">
        <f t="shared" si="4"/>
        <v>556.00700389105054</v>
      </c>
      <c r="M36" s="19">
        <v>1368</v>
      </c>
      <c r="N36" s="19">
        <f t="shared" si="5"/>
        <v>0.354863813229572</v>
      </c>
      <c r="O36" s="19">
        <v>2985173</v>
      </c>
      <c r="P36" s="19">
        <f t="shared" si="0"/>
        <v>774.36394293125807</v>
      </c>
      <c r="Q36" s="20">
        <f t="shared" si="6"/>
        <v>26565263</v>
      </c>
      <c r="R36" s="20">
        <f t="shared" si="7"/>
        <v>6891.1188067444873</v>
      </c>
      <c r="S36" s="19">
        <v>2626769</v>
      </c>
      <c r="T36" s="19">
        <f t="shared" si="8"/>
        <v>681.39273670557714</v>
      </c>
      <c r="U36" s="19">
        <v>3066063</v>
      </c>
      <c r="V36" s="19">
        <f t="shared" si="9"/>
        <v>795.34708171206228</v>
      </c>
      <c r="W36" s="23">
        <f t="shared" si="26"/>
        <v>32258095</v>
      </c>
      <c r="X36" s="23">
        <f t="shared" si="27"/>
        <v>8367.8586251621273</v>
      </c>
      <c r="Y36" s="19">
        <v>2642718</v>
      </c>
      <c r="Z36" s="19">
        <f t="shared" si="10"/>
        <v>685.52996108949412</v>
      </c>
      <c r="AA36" s="19">
        <v>1535845</v>
      </c>
      <c r="AB36" s="19">
        <f t="shared" si="11"/>
        <v>398.40337224383916</v>
      </c>
      <c r="AC36" s="19">
        <v>1050324</v>
      </c>
      <c r="AD36" s="19">
        <f t="shared" si="12"/>
        <v>272.45758754863812</v>
      </c>
      <c r="AE36" s="19">
        <v>4095694</v>
      </c>
      <c r="AF36" s="19">
        <f t="shared" si="13"/>
        <v>1062.4368352788586</v>
      </c>
      <c r="AG36" s="19">
        <v>3367599</v>
      </c>
      <c r="AH36" s="19">
        <f t="shared" si="14"/>
        <v>873.56653696498051</v>
      </c>
      <c r="AI36" s="19">
        <v>1032096</v>
      </c>
      <c r="AJ36" s="19">
        <f t="shared" si="15"/>
        <v>267.72918287937745</v>
      </c>
      <c r="AK36" s="19">
        <v>2911617</v>
      </c>
      <c r="AL36" s="19">
        <f t="shared" si="16"/>
        <v>755.28326848249026</v>
      </c>
      <c r="AM36" s="19">
        <v>0</v>
      </c>
      <c r="AN36" s="19">
        <f t="shared" si="17"/>
        <v>0</v>
      </c>
      <c r="AO36" s="19">
        <v>0</v>
      </c>
      <c r="AP36" s="19">
        <f t="shared" si="18"/>
        <v>0</v>
      </c>
      <c r="AQ36" s="21">
        <f t="shared" si="19"/>
        <v>16635893</v>
      </c>
      <c r="AR36" s="21">
        <f t="shared" si="20"/>
        <v>4315.4067444876782</v>
      </c>
      <c r="AS36" s="19">
        <v>1476079</v>
      </c>
      <c r="AT36" s="19">
        <f t="shared" si="21"/>
        <v>382.89987029831389</v>
      </c>
      <c r="AU36" s="19">
        <v>1994377</v>
      </c>
      <c r="AV36" s="19">
        <f t="shared" si="22"/>
        <v>517.34811932555124</v>
      </c>
      <c r="AW36" s="19">
        <v>772985</v>
      </c>
      <c r="AX36" s="19">
        <f t="shared" si="23"/>
        <v>200.51491569390402</v>
      </c>
      <c r="AY36" s="22">
        <f t="shared" si="24"/>
        <v>53137429</v>
      </c>
      <c r="AZ36" s="19">
        <f t="shared" si="25"/>
        <v>13784.028274967575</v>
      </c>
    </row>
    <row r="37" spans="1:52" ht="16.5" customHeight="1" x14ac:dyDescent="0.2">
      <c r="A37" s="24">
        <v>35</v>
      </c>
      <c r="B37" s="25" t="s">
        <v>238</v>
      </c>
      <c r="C37" s="26" t="s">
        <v>80</v>
      </c>
      <c r="D37" s="27">
        <v>6168</v>
      </c>
      <c r="E37" s="28">
        <v>23644773</v>
      </c>
      <c r="F37" s="28">
        <f t="shared" si="1"/>
        <v>3833.4586575875487</v>
      </c>
      <c r="G37" s="28">
        <v>8297123</v>
      </c>
      <c r="H37" s="28">
        <f t="shared" si="2"/>
        <v>1345.1885538261997</v>
      </c>
      <c r="I37" s="28">
        <v>1189493</v>
      </c>
      <c r="J37" s="28">
        <f t="shared" si="3"/>
        <v>192.8490596627756</v>
      </c>
      <c r="K37" s="28">
        <v>1737694</v>
      </c>
      <c r="L37" s="28">
        <f t="shared" si="4"/>
        <v>281.72730220492866</v>
      </c>
      <c r="M37" s="28">
        <v>0</v>
      </c>
      <c r="N37" s="28">
        <f t="shared" si="5"/>
        <v>0</v>
      </c>
      <c r="O37" s="28">
        <v>4390726</v>
      </c>
      <c r="P37" s="28">
        <f t="shared" si="0"/>
        <v>711.85570687418931</v>
      </c>
      <c r="Q37" s="29">
        <f t="shared" si="6"/>
        <v>39259809</v>
      </c>
      <c r="R37" s="29">
        <f t="shared" si="7"/>
        <v>6365.0792801556418</v>
      </c>
      <c r="S37" s="28">
        <v>3433593</v>
      </c>
      <c r="T37" s="28">
        <f t="shared" si="8"/>
        <v>556.67850194552534</v>
      </c>
      <c r="U37" s="28">
        <v>2889176</v>
      </c>
      <c r="V37" s="28">
        <f t="shared" si="9"/>
        <v>468.41374837872894</v>
      </c>
      <c r="W37" s="30">
        <f t="shared" si="26"/>
        <v>45582578</v>
      </c>
      <c r="X37" s="30">
        <f t="shared" si="27"/>
        <v>7390.1715304798963</v>
      </c>
      <c r="Y37" s="28">
        <v>3476085</v>
      </c>
      <c r="Z37" s="28">
        <f t="shared" si="10"/>
        <v>563.567607003891</v>
      </c>
      <c r="AA37" s="28">
        <v>1479987</v>
      </c>
      <c r="AB37" s="28">
        <f t="shared" si="11"/>
        <v>239.94601167315176</v>
      </c>
      <c r="AC37" s="28">
        <v>608528</v>
      </c>
      <c r="AD37" s="28">
        <f t="shared" si="12"/>
        <v>98.658884565499349</v>
      </c>
      <c r="AE37" s="28">
        <v>5461078</v>
      </c>
      <c r="AF37" s="28">
        <f t="shared" si="13"/>
        <v>885.38878080415043</v>
      </c>
      <c r="AG37" s="28">
        <v>4590770</v>
      </c>
      <c r="AH37" s="28">
        <f t="shared" si="14"/>
        <v>744.28826199740593</v>
      </c>
      <c r="AI37" s="28">
        <v>524638</v>
      </c>
      <c r="AJ37" s="28">
        <f t="shared" si="15"/>
        <v>85.05804150453956</v>
      </c>
      <c r="AK37" s="28">
        <v>3772999</v>
      </c>
      <c r="AL37" s="28">
        <f t="shared" si="16"/>
        <v>611.70541504539563</v>
      </c>
      <c r="AM37" s="28">
        <v>0</v>
      </c>
      <c r="AN37" s="28">
        <f t="shared" si="17"/>
        <v>0</v>
      </c>
      <c r="AO37" s="28">
        <v>301</v>
      </c>
      <c r="AP37" s="28">
        <f t="shared" si="18"/>
        <v>4.8800259403372244E-2</v>
      </c>
      <c r="AQ37" s="31">
        <f t="shared" si="19"/>
        <v>19914386</v>
      </c>
      <c r="AR37" s="31">
        <f t="shared" si="20"/>
        <v>3228.6618028534372</v>
      </c>
      <c r="AS37" s="28">
        <v>1099812</v>
      </c>
      <c r="AT37" s="28">
        <f t="shared" si="21"/>
        <v>178.30933852140078</v>
      </c>
      <c r="AU37" s="28">
        <v>1463529</v>
      </c>
      <c r="AV37" s="28">
        <f t="shared" si="22"/>
        <v>237.27772373540856</v>
      </c>
      <c r="AW37" s="28">
        <v>3832876</v>
      </c>
      <c r="AX37" s="28">
        <f t="shared" si="23"/>
        <v>621.41309987029831</v>
      </c>
      <c r="AY37" s="32">
        <f t="shared" si="24"/>
        <v>71893181</v>
      </c>
      <c r="AZ37" s="28">
        <f t="shared" si="25"/>
        <v>11655.833495460442</v>
      </c>
    </row>
    <row r="38" spans="1:52" ht="16.5" customHeight="1" x14ac:dyDescent="0.2">
      <c r="A38" s="5">
        <v>36</v>
      </c>
      <c r="B38" s="6" t="s">
        <v>238</v>
      </c>
      <c r="C38" s="7" t="s">
        <v>81</v>
      </c>
      <c r="D38" s="8">
        <v>4952</v>
      </c>
      <c r="E38" s="9">
        <v>23974846</v>
      </c>
      <c r="F38" s="9">
        <f t="shared" si="1"/>
        <v>4841.4470920840067</v>
      </c>
      <c r="G38" s="9">
        <v>6485533</v>
      </c>
      <c r="H38" s="9">
        <f t="shared" si="2"/>
        <v>1309.6795234248789</v>
      </c>
      <c r="I38" s="9">
        <v>520659</v>
      </c>
      <c r="J38" s="9">
        <f t="shared" si="3"/>
        <v>105.14115508885298</v>
      </c>
      <c r="K38" s="9">
        <v>3178831</v>
      </c>
      <c r="L38" s="9">
        <f t="shared" si="4"/>
        <v>641.92871567043619</v>
      </c>
      <c r="M38" s="9">
        <v>0</v>
      </c>
      <c r="N38" s="9">
        <f t="shared" si="5"/>
        <v>0</v>
      </c>
      <c r="O38" s="9">
        <v>7614004</v>
      </c>
      <c r="P38" s="9">
        <f t="shared" si="0"/>
        <v>1537.5613893376415</v>
      </c>
      <c r="Q38" s="10">
        <f t="shared" si="6"/>
        <v>41773873</v>
      </c>
      <c r="R38" s="10">
        <f t="shared" si="7"/>
        <v>8435.7578756058156</v>
      </c>
      <c r="S38" s="9">
        <v>6512427</v>
      </c>
      <c r="T38" s="9">
        <f t="shared" si="8"/>
        <v>1315.1104604200323</v>
      </c>
      <c r="U38" s="9">
        <v>4803279</v>
      </c>
      <c r="V38" s="9">
        <f t="shared" si="9"/>
        <v>969.96748788368336</v>
      </c>
      <c r="W38" s="12">
        <f t="shared" si="26"/>
        <v>53089579</v>
      </c>
      <c r="X38" s="12">
        <f t="shared" si="27"/>
        <v>10720.835823909532</v>
      </c>
      <c r="Y38" s="9">
        <v>7188892</v>
      </c>
      <c r="Z38" s="9">
        <f t="shared" si="10"/>
        <v>1451.7148626817448</v>
      </c>
      <c r="AA38" s="9">
        <v>14854236</v>
      </c>
      <c r="AB38" s="9">
        <f t="shared" si="11"/>
        <v>2999.6437802907917</v>
      </c>
      <c r="AC38" s="9">
        <v>3237998</v>
      </c>
      <c r="AD38" s="9">
        <f t="shared" si="12"/>
        <v>653.87681744749591</v>
      </c>
      <c r="AE38" s="9">
        <v>10123696</v>
      </c>
      <c r="AF38" s="9">
        <f t="shared" si="13"/>
        <v>2044.3651050080775</v>
      </c>
      <c r="AG38" s="9">
        <v>4880907</v>
      </c>
      <c r="AH38" s="9">
        <f t="shared" si="14"/>
        <v>985.64357835218095</v>
      </c>
      <c r="AI38" s="9">
        <v>4084265</v>
      </c>
      <c r="AJ38" s="9">
        <f t="shared" si="15"/>
        <v>824.77079967689826</v>
      </c>
      <c r="AK38" s="9">
        <v>3857645</v>
      </c>
      <c r="AL38" s="9">
        <f t="shared" si="16"/>
        <v>779.00747172859451</v>
      </c>
      <c r="AM38" s="9">
        <v>0</v>
      </c>
      <c r="AN38" s="9">
        <f t="shared" si="17"/>
        <v>0</v>
      </c>
      <c r="AO38" s="9">
        <v>0</v>
      </c>
      <c r="AP38" s="9">
        <f t="shared" si="18"/>
        <v>0</v>
      </c>
      <c r="AQ38" s="13">
        <f t="shared" si="19"/>
        <v>48227639</v>
      </c>
      <c r="AR38" s="13">
        <f t="shared" si="20"/>
        <v>9739.0224151857838</v>
      </c>
      <c r="AS38" s="9">
        <v>9646506</v>
      </c>
      <c r="AT38" s="9">
        <f t="shared" si="21"/>
        <v>1948.0020193861067</v>
      </c>
      <c r="AU38" s="9">
        <v>14476091</v>
      </c>
      <c r="AV38" s="9">
        <f t="shared" si="22"/>
        <v>2923.2817043618738</v>
      </c>
      <c r="AW38" s="9">
        <v>255320343</v>
      </c>
      <c r="AX38" s="9">
        <f t="shared" si="23"/>
        <v>51559.035339256865</v>
      </c>
      <c r="AY38" s="33">
        <f t="shared" si="24"/>
        <v>380760158</v>
      </c>
      <c r="AZ38" s="9">
        <f t="shared" si="25"/>
        <v>76890.177302100157</v>
      </c>
    </row>
    <row r="39" spans="1:52" ht="16.5" customHeight="1" x14ac:dyDescent="0.2">
      <c r="A39" s="15">
        <v>37</v>
      </c>
      <c r="B39" s="16" t="s">
        <v>238</v>
      </c>
      <c r="C39" s="17" t="s">
        <v>82</v>
      </c>
      <c r="D39" s="18">
        <v>19304</v>
      </c>
      <c r="E39" s="19">
        <v>71175803</v>
      </c>
      <c r="F39" s="19">
        <f t="shared" si="1"/>
        <v>3687.1012743472857</v>
      </c>
      <c r="G39" s="19">
        <v>16785641</v>
      </c>
      <c r="H39" s="19">
        <f t="shared" si="2"/>
        <v>869.54211562370494</v>
      </c>
      <c r="I39" s="19">
        <v>3810080</v>
      </c>
      <c r="J39" s="19">
        <f t="shared" si="3"/>
        <v>197.37256527144632</v>
      </c>
      <c r="K39" s="19">
        <v>8702015</v>
      </c>
      <c r="L39" s="19">
        <f t="shared" si="4"/>
        <v>450.78817861583093</v>
      </c>
      <c r="M39" s="19">
        <v>0</v>
      </c>
      <c r="N39" s="19">
        <f t="shared" si="5"/>
        <v>0</v>
      </c>
      <c r="O39" s="19">
        <v>5354589</v>
      </c>
      <c r="P39" s="19">
        <f t="shared" si="0"/>
        <v>277.38235598839617</v>
      </c>
      <c r="Q39" s="20">
        <f t="shared" si="6"/>
        <v>105828128</v>
      </c>
      <c r="R39" s="20">
        <f t="shared" si="7"/>
        <v>5482.1864898466638</v>
      </c>
      <c r="S39" s="19">
        <v>13547724</v>
      </c>
      <c r="T39" s="19">
        <f t="shared" si="8"/>
        <v>701.80915872358059</v>
      </c>
      <c r="U39" s="19">
        <v>15223233</v>
      </c>
      <c r="V39" s="19">
        <f t="shared" si="9"/>
        <v>788.60510774968918</v>
      </c>
      <c r="W39" s="23">
        <f t="shared" si="26"/>
        <v>134599085</v>
      </c>
      <c r="X39" s="23">
        <f t="shared" si="27"/>
        <v>6972.6007563199337</v>
      </c>
      <c r="Y39" s="19">
        <v>13661865</v>
      </c>
      <c r="Z39" s="19">
        <f t="shared" si="10"/>
        <v>707.72197472026528</v>
      </c>
      <c r="AA39" s="19">
        <v>1983137</v>
      </c>
      <c r="AB39" s="19">
        <f t="shared" si="11"/>
        <v>102.73192084542063</v>
      </c>
      <c r="AC39" s="19">
        <v>2530146</v>
      </c>
      <c r="AD39" s="19">
        <f t="shared" si="12"/>
        <v>131.0684832159138</v>
      </c>
      <c r="AE39" s="19">
        <v>20428031</v>
      </c>
      <c r="AF39" s="19">
        <f t="shared" si="13"/>
        <v>1058.2278802320764</v>
      </c>
      <c r="AG39" s="19">
        <v>12266837</v>
      </c>
      <c r="AH39" s="19">
        <f t="shared" si="14"/>
        <v>635.45570866141736</v>
      </c>
      <c r="AI39" s="19">
        <v>3185161</v>
      </c>
      <c r="AJ39" s="19">
        <f t="shared" si="15"/>
        <v>165.00005180273519</v>
      </c>
      <c r="AK39" s="19">
        <v>11802992</v>
      </c>
      <c r="AL39" s="19">
        <f t="shared" si="16"/>
        <v>611.42726895980104</v>
      </c>
      <c r="AM39" s="19">
        <v>0</v>
      </c>
      <c r="AN39" s="19">
        <f t="shared" si="17"/>
        <v>0</v>
      </c>
      <c r="AO39" s="19">
        <v>28351</v>
      </c>
      <c r="AP39" s="19">
        <f t="shared" si="18"/>
        <v>1.4686593452134273</v>
      </c>
      <c r="AQ39" s="21">
        <f t="shared" si="19"/>
        <v>65886520</v>
      </c>
      <c r="AR39" s="21">
        <f t="shared" si="20"/>
        <v>3413.1019477828431</v>
      </c>
      <c r="AS39" s="19">
        <v>4667328</v>
      </c>
      <c r="AT39" s="19">
        <f t="shared" si="21"/>
        <v>241.78035640281806</v>
      </c>
      <c r="AU39" s="19">
        <v>24520467</v>
      </c>
      <c r="AV39" s="19">
        <f t="shared" si="22"/>
        <v>1270.2272585992541</v>
      </c>
      <c r="AW39" s="19">
        <v>3653430</v>
      </c>
      <c r="AX39" s="19">
        <f t="shared" si="23"/>
        <v>189.25766680480729</v>
      </c>
      <c r="AY39" s="22">
        <f t="shared" si="24"/>
        <v>233326830</v>
      </c>
      <c r="AZ39" s="19">
        <f t="shared" si="25"/>
        <v>12086.967985909656</v>
      </c>
    </row>
    <row r="40" spans="1:52" ht="16.5" customHeight="1" x14ac:dyDescent="0.2">
      <c r="A40" s="15">
        <v>38</v>
      </c>
      <c r="B40" s="16" t="s">
        <v>239</v>
      </c>
      <c r="C40" s="17" t="s">
        <v>83</v>
      </c>
      <c r="D40" s="18">
        <v>4045</v>
      </c>
      <c r="E40" s="19">
        <v>16709800</v>
      </c>
      <c r="F40" s="19">
        <f t="shared" si="1"/>
        <v>4130.97651421508</v>
      </c>
      <c r="G40" s="19">
        <v>7718921</v>
      </c>
      <c r="H40" s="19">
        <f t="shared" si="2"/>
        <v>1908.2622991347343</v>
      </c>
      <c r="I40" s="19">
        <v>1690621</v>
      </c>
      <c r="J40" s="19">
        <f t="shared" si="3"/>
        <v>417.95327564894933</v>
      </c>
      <c r="K40" s="19">
        <v>1322960</v>
      </c>
      <c r="L40" s="19">
        <f t="shared" si="4"/>
        <v>327.06056860321382</v>
      </c>
      <c r="M40" s="19">
        <v>0</v>
      </c>
      <c r="N40" s="19">
        <f t="shared" si="5"/>
        <v>0</v>
      </c>
      <c r="O40" s="19">
        <v>2892546</v>
      </c>
      <c r="P40" s="19">
        <f t="shared" si="0"/>
        <v>715.09171817058098</v>
      </c>
      <c r="Q40" s="20">
        <f t="shared" si="6"/>
        <v>30334848</v>
      </c>
      <c r="R40" s="20">
        <f t="shared" si="7"/>
        <v>7499.344375772559</v>
      </c>
      <c r="S40" s="19">
        <v>5065405</v>
      </c>
      <c r="T40" s="19">
        <f t="shared" si="8"/>
        <v>1252.2632880098888</v>
      </c>
      <c r="U40" s="19">
        <v>2309274</v>
      </c>
      <c r="V40" s="19">
        <f t="shared" si="9"/>
        <v>570.89592088998768</v>
      </c>
      <c r="W40" s="23">
        <f t="shared" si="26"/>
        <v>37709527</v>
      </c>
      <c r="X40" s="23">
        <f t="shared" si="27"/>
        <v>9322.503584672435</v>
      </c>
      <c r="Y40" s="19">
        <v>2991788</v>
      </c>
      <c r="Z40" s="19">
        <f t="shared" si="10"/>
        <v>739.62620519159452</v>
      </c>
      <c r="AA40" s="19">
        <v>2190025</v>
      </c>
      <c r="AB40" s="19">
        <f t="shared" si="11"/>
        <v>541.41532756489494</v>
      </c>
      <c r="AC40" s="19">
        <v>1192796</v>
      </c>
      <c r="AD40" s="19">
        <f t="shared" si="12"/>
        <v>294.88158220024724</v>
      </c>
      <c r="AE40" s="19">
        <v>8942231</v>
      </c>
      <c r="AF40" s="19">
        <f t="shared" si="13"/>
        <v>2210.6875154511745</v>
      </c>
      <c r="AG40" s="19">
        <v>3404514</v>
      </c>
      <c r="AH40" s="19">
        <f t="shared" si="14"/>
        <v>841.65982694684794</v>
      </c>
      <c r="AI40" s="19">
        <v>1745575</v>
      </c>
      <c r="AJ40" s="19">
        <f t="shared" si="15"/>
        <v>431.53893695920891</v>
      </c>
      <c r="AK40" s="19">
        <v>2930827</v>
      </c>
      <c r="AL40" s="19">
        <f t="shared" si="16"/>
        <v>724.55550061804695</v>
      </c>
      <c r="AM40" s="19">
        <v>0</v>
      </c>
      <c r="AN40" s="19">
        <f t="shared" si="17"/>
        <v>0</v>
      </c>
      <c r="AO40" s="19">
        <v>182626</v>
      </c>
      <c r="AP40" s="19">
        <f t="shared" si="18"/>
        <v>45.148578491965388</v>
      </c>
      <c r="AQ40" s="21">
        <f t="shared" si="19"/>
        <v>23580382</v>
      </c>
      <c r="AR40" s="21">
        <f t="shared" si="20"/>
        <v>5829.51347342398</v>
      </c>
      <c r="AS40" s="19">
        <v>81396</v>
      </c>
      <c r="AT40" s="19">
        <f t="shared" si="21"/>
        <v>20.122620519159454</v>
      </c>
      <c r="AU40" s="19">
        <v>265860</v>
      </c>
      <c r="AV40" s="19">
        <f t="shared" si="22"/>
        <v>65.725587144622992</v>
      </c>
      <c r="AW40" s="19">
        <v>1230089</v>
      </c>
      <c r="AX40" s="19">
        <f t="shared" si="23"/>
        <v>304.10111248454882</v>
      </c>
      <c r="AY40" s="22">
        <f t="shared" si="24"/>
        <v>62867254</v>
      </c>
      <c r="AZ40" s="19">
        <f t="shared" si="25"/>
        <v>15541.966378244746</v>
      </c>
    </row>
    <row r="41" spans="1:52" ht="16.5" customHeight="1" x14ac:dyDescent="0.2">
      <c r="A41" s="15">
        <v>39</v>
      </c>
      <c r="B41" s="16" t="s">
        <v>238</v>
      </c>
      <c r="C41" s="17" t="s">
        <v>84</v>
      </c>
      <c r="D41" s="18">
        <v>2945</v>
      </c>
      <c r="E41" s="19">
        <v>11185568</v>
      </c>
      <c r="F41" s="19">
        <f t="shared" si="1"/>
        <v>3798.155517826825</v>
      </c>
      <c r="G41" s="19">
        <v>1918436</v>
      </c>
      <c r="H41" s="19">
        <f t="shared" si="2"/>
        <v>651.4213921901528</v>
      </c>
      <c r="I41" s="19">
        <v>641823</v>
      </c>
      <c r="J41" s="19">
        <f t="shared" si="3"/>
        <v>217.9365025466893</v>
      </c>
      <c r="K41" s="19">
        <v>601491</v>
      </c>
      <c r="L41" s="19">
        <f t="shared" si="4"/>
        <v>204.24142614601018</v>
      </c>
      <c r="M41" s="19">
        <v>87648</v>
      </c>
      <c r="N41" s="19">
        <f t="shared" si="5"/>
        <v>29.761629881154498</v>
      </c>
      <c r="O41" s="19">
        <v>3333942</v>
      </c>
      <c r="P41" s="19">
        <f t="shared" si="0"/>
        <v>1132.0685908319185</v>
      </c>
      <c r="Q41" s="20">
        <f t="shared" si="6"/>
        <v>17768908</v>
      </c>
      <c r="R41" s="20">
        <f t="shared" si="7"/>
        <v>6033.5850594227504</v>
      </c>
      <c r="S41" s="19">
        <v>1615127</v>
      </c>
      <c r="T41" s="19">
        <f t="shared" si="8"/>
        <v>548.43022071307303</v>
      </c>
      <c r="U41" s="19">
        <v>1335545</v>
      </c>
      <c r="V41" s="19">
        <f t="shared" si="9"/>
        <v>453.49575551782681</v>
      </c>
      <c r="W41" s="23">
        <f t="shared" si="26"/>
        <v>20719580</v>
      </c>
      <c r="X41" s="23">
        <f t="shared" si="27"/>
        <v>7035.5110356536507</v>
      </c>
      <c r="Y41" s="19">
        <v>1840298</v>
      </c>
      <c r="Z41" s="19">
        <f t="shared" si="10"/>
        <v>624.88896434634978</v>
      </c>
      <c r="AA41" s="19">
        <v>1197647</v>
      </c>
      <c r="AB41" s="19">
        <f t="shared" si="11"/>
        <v>406.67130730050934</v>
      </c>
      <c r="AC41" s="19">
        <v>520366</v>
      </c>
      <c r="AD41" s="19">
        <f t="shared" si="12"/>
        <v>176.69473684210527</v>
      </c>
      <c r="AE41" s="19">
        <v>2764206</v>
      </c>
      <c r="AF41" s="19">
        <f t="shared" si="13"/>
        <v>938.60984719864177</v>
      </c>
      <c r="AG41" s="19">
        <v>4214348</v>
      </c>
      <c r="AH41" s="19">
        <f t="shared" si="14"/>
        <v>1431.0179966044143</v>
      </c>
      <c r="AI41" s="19">
        <v>823995</v>
      </c>
      <c r="AJ41" s="19">
        <f t="shared" si="15"/>
        <v>279.79456706281832</v>
      </c>
      <c r="AK41" s="19">
        <v>1986672</v>
      </c>
      <c r="AL41" s="19">
        <f t="shared" si="16"/>
        <v>674.59151103565364</v>
      </c>
      <c r="AM41" s="19">
        <v>0</v>
      </c>
      <c r="AN41" s="19">
        <f t="shared" si="17"/>
        <v>0</v>
      </c>
      <c r="AO41" s="19">
        <v>0</v>
      </c>
      <c r="AP41" s="19">
        <f t="shared" si="18"/>
        <v>0</v>
      </c>
      <c r="AQ41" s="21">
        <f t="shared" si="19"/>
        <v>13347532</v>
      </c>
      <c r="AR41" s="21">
        <f t="shared" si="20"/>
        <v>4532.2689303904926</v>
      </c>
      <c r="AS41" s="19">
        <v>0</v>
      </c>
      <c r="AT41" s="19">
        <f t="shared" si="21"/>
        <v>0</v>
      </c>
      <c r="AU41" s="19">
        <v>525109</v>
      </c>
      <c r="AV41" s="19">
        <f t="shared" si="22"/>
        <v>178.30526315789473</v>
      </c>
      <c r="AW41" s="19">
        <v>578214</v>
      </c>
      <c r="AX41" s="19">
        <f t="shared" si="23"/>
        <v>196.33752122241086</v>
      </c>
      <c r="AY41" s="22">
        <f t="shared" si="24"/>
        <v>35170435</v>
      </c>
      <c r="AZ41" s="19">
        <f t="shared" si="25"/>
        <v>11942.422750424448</v>
      </c>
    </row>
    <row r="42" spans="1:52" ht="16.5" customHeight="1" x14ac:dyDescent="0.2">
      <c r="A42" s="24">
        <v>40</v>
      </c>
      <c r="B42" s="25" t="s">
        <v>238</v>
      </c>
      <c r="C42" s="26" t="s">
        <v>85</v>
      </c>
      <c r="D42" s="27">
        <v>23329</v>
      </c>
      <c r="E42" s="28">
        <v>97455119</v>
      </c>
      <c r="F42" s="28">
        <f t="shared" si="1"/>
        <v>4177.4237644133909</v>
      </c>
      <c r="G42" s="28">
        <v>31732696</v>
      </c>
      <c r="H42" s="28">
        <f t="shared" si="2"/>
        <v>1360.225298984097</v>
      </c>
      <c r="I42" s="28">
        <v>4008947</v>
      </c>
      <c r="J42" s="28">
        <f t="shared" si="3"/>
        <v>171.8439281580865</v>
      </c>
      <c r="K42" s="28">
        <v>1728746</v>
      </c>
      <c r="L42" s="28">
        <f t="shared" si="4"/>
        <v>74.102876248446137</v>
      </c>
      <c r="M42" s="28">
        <v>46056</v>
      </c>
      <c r="N42" s="28">
        <f t="shared" si="5"/>
        <v>1.9741952076814266</v>
      </c>
      <c r="O42" s="28">
        <v>11559422</v>
      </c>
      <c r="P42" s="28">
        <f t="shared" si="0"/>
        <v>495.49582065240685</v>
      </c>
      <c r="Q42" s="29">
        <f t="shared" si="6"/>
        <v>146530986</v>
      </c>
      <c r="R42" s="29">
        <f t="shared" si="7"/>
        <v>6281.0658836641087</v>
      </c>
      <c r="S42" s="28">
        <v>12090397</v>
      </c>
      <c r="T42" s="28">
        <f t="shared" si="8"/>
        <v>518.25611899352737</v>
      </c>
      <c r="U42" s="28">
        <v>13344064</v>
      </c>
      <c r="V42" s="28">
        <f t="shared" si="9"/>
        <v>571.99468472716364</v>
      </c>
      <c r="W42" s="30">
        <f t="shared" si="26"/>
        <v>171965447</v>
      </c>
      <c r="X42" s="30">
        <f t="shared" si="27"/>
        <v>7371.3166873848004</v>
      </c>
      <c r="Y42" s="28">
        <v>15736723</v>
      </c>
      <c r="Z42" s="28">
        <f t="shared" si="10"/>
        <v>674.55626044836902</v>
      </c>
      <c r="AA42" s="28">
        <v>3940159</v>
      </c>
      <c r="AB42" s="28">
        <f t="shared" si="11"/>
        <v>168.89532341720604</v>
      </c>
      <c r="AC42" s="28">
        <v>1605951</v>
      </c>
      <c r="AD42" s="28">
        <f t="shared" si="12"/>
        <v>68.839255861802911</v>
      </c>
      <c r="AE42" s="28">
        <v>22482033</v>
      </c>
      <c r="AF42" s="28">
        <f t="shared" si="13"/>
        <v>963.69467186763256</v>
      </c>
      <c r="AG42" s="28">
        <v>13342061</v>
      </c>
      <c r="AH42" s="28">
        <f t="shared" si="14"/>
        <v>571.90882592481466</v>
      </c>
      <c r="AI42" s="28">
        <v>2322342</v>
      </c>
      <c r="AJ42" s="28">
        <f t="shared" si="15"/>
        <v>99.547430237044026</v>
      </c>
      <c r="AK42" s="28">
        <v>15585405</v>
      </c>
      <c r="AL42" s="28">
        <f t="shared" si="16"/>
        <v>668.06999871404685</v>
      </c>
      <c r="AM42" s="28">
        <v>0</v>
      </c>
      <c r="AN42" s="28">
        <f t="shared" si="17"/>
        <v>0</v>
      </c>
      <c r="AO42" s="28">
        <v>145060</v>
      </c>
      <c r="AP42" s="28">
        <f t="shared" si="18"/>
        <v>6.2180119164987779</v>
      </c>
      <c r="AQ42" s="31">
        <f t="shared" si="19"/>
        <v>75159734</v>
      </c>
      <c r="AR42" s="31">
        <f t="shared" si="20"/>
        <v>3221.7297783874146</v>
      </c>
      <c r="AS42" s="28">
        <v>6263480</v>
      </c>
      <c r="AT42" s="28">
        <f t="shared" si="21"/>
        <v>268.48471859059538</v>
      </c>
      <c r="AU42" s="28">
        <v>11144285</v>
      </c>
      <c r="AV42" s="28">
        <f t="shared" si="22"/>
        <v>477.70093017274638</v>
      </c>
      <c r="AW42" s="28">
        <v>55442449</v>
      </c>
      <c r="AX42" s="28">
        <f t="shared" si="23"/>
        <v>2376.5463157443523</v>
      </c>
      <c r="AY42" s="32">
        <f t="shared" si="24"/>
        <v>319975395</v>
      </c>
      <c r="AZ42" s="28">
        <f t="shared" si="25"/>
        <v>13715.77843027991</v>
      </c>
    </row>
    <row r="43" spans="1:52" ht="16.5" customHeight="1" x14ac:dyDescent="0.2">
      <c r="A43" s="5">
        <v>41</v>
      </c>
      <c r="B43" s="6" t="s">
        <v>238</v>
      </c>
      <c r="C43" s="7" t="s">
        <v>86</v>
      </c>
      <c r="D43" s="8">
        <v>1484</v>
      </c>
      <c r="E43" s="9">
        <v>8424413</v>
      </c>
      <c r="F43" s="9">
        <f t="shared" si="1"/>
        <v>5676.8281671159029</v>
      </c>
      <c r="G43" s="9">
        <v>1686212</v>
      </c>
      <c r="H43" s="9">
        <f t="shared" si="2"/>
        <v>1136.2614555256064</v>
      </c>
      <c r="I43" s="9">
        <v>914653</v>
      </c>
      <c r="J43" s="9">
        <f t="shared" si="3"/>
        <v>616.34299191374669</v>
      </c>
      <c r="K43" s="9">
        <v>630936</v>
      </c>
      <c r="L43" s="9">
        <f t="shared" si="4"/>
        <v>425.15902964959571</v>
      </c>
      <c r="M43" s="9">
        <v>114486</v>
      </c>
      <c r="N43" s="9">
        <f t="shared" si="5"/>
        <v>77.146900269541774</v>
      </c>
      <c r="O43" s="9">
        <v>862752</v>
      </c>
      <c r="P43" s="9">
        <f t="shared" si="0"/>
        <v>581.36927223719681</v>
      </c>
      <c r="Q43" s="10">
        <f t="shared" si="6"/>
        <v>12633452</v>
      </c>
      <c r="R43" s="10">
        <f t="shared" si="7"/>
        <v>8513.1078167115902</v>
      </c>
      <c r="S43" s="9">
        <v>1565990</v>
      </c>
      <c r="T43" s="9">
        <f t="shared" si="8"/>
        <v>1055.2493261455525</v>
      </c>
      <c r="U43" s="9">
        <v>1284207</v>
      </c>
      <c r="V43" s="9">
        <f t="shared" si="9"/>
        <v>865.36859838274938</v>
      </c>
      <c r="W43" s="12">
        <f t="shared" si="26"/>
        <v>15483649</v>
      </c>
      <c r="X43" s="12">
        <f t="shared" si="27"/>
        <v>10433.725741239892</v>
      </c>
      <c r="Y43" s="9">
        <v>1771515</v>
      </c>
      <c r="Z43" s="9">
        <f t="shared" si="10"/>
        <v>1193.7432614555255</v>
      </c>
      <c r="AA43" s="9">
        <v>1105299</v>
      </c>
      <c r="AB43" s="9">
        <f t="shared" si="11"/>
        <v>744.81064690026949</v>
      </c>
      <c r="AC43" s="9">
        <v>427674</v>
      </c>
      <c r="AD43" s="9">
        <f t="shared" si="12"/>
        <v>288.19002695417788</v>
      </c>
      <c r="AE43" s="9">
        <v>1814226</v>
      </c>
      <c r="AF43" s="9">
        <f t="shared" si="13"/>
        <v>1222.5242587601078</v>
      </c>
      <c r="AG43" s="9">
        <v>1552823</v>
      </c>
      <c r="AH43" s="9">
        <f t="shared" si="14"/>
        <v>1046.3766846361186</v>
      </c>
      <c r="AI43" s="9">
        <v>112629</v>
      </c>
      <c r="AJ43" s="9">
        <f t="shared" si="15"/>
        <v>75.895552560646905</v>
      </c>
      <c r="AK43" s="9">
        <v>1369413</v>
      </c>
      <c r="AL43" s="9">
        <f t="shared" si="16"/>
        <v>922.78504043126679</v>
      </c>
      <c r="AM43" s="9">
        <v>0</v>
      </c>
      <c r="AN43" s="9">
        <f t="shared" si="17"/>
        <v>0</v>
      </c>
      <c r="AO43" s="9">
        <v>0</v>
      </c>
      <c r="AP43" s="9">
        <f t="shared" si="18"/>
        <v>0</v>
      </c>
      <c r="AQ43" s="13">
        <f t="shared" si="19"/>
        <v>8153579</v>
      </c>
      <c r="AR43" s="13">
        <f t="shared" si="20"/>
        <v>5494.3254716981128</v>
      </c>
      <c r="AS43" s="9">
        <v>1152781</v>
      </c>
      <c r="AT43" s="9">
        <f t="shared" si="21"/>
        <v>776.80660377358492</v>
      </c>
      <c r="AU43" s="9">
        <v>965487</v>
      </c>
      <c r="AV43" s="9">
        <f t="shared" si="22"/>
        <v>650.59770889487868</v>
      </c>
      <c r="AW43" s="9">
        <v>2590815</v>
      </c>
      <c r="AX43" s="9">
        <f t="shared" si="23"/>
        <v>1745.8322102425875</v>
      </c>
      <c r="AY43" s="33">
        <f t="shared" si="24"/>
        <v>28346311</v>
      </c>
      <c r="AZ43" s="9">
        <f t="shared" si="25"/>
        <v>19101.287735849055</v>
      </c>
    </row>
    <row r="44" spans="1:52" ht="16.5" customHeight="1" x14ac:dyDescent="0.2">
      <c r="A44" s="15">
        <v>42</v>
      </c>
      <c r="B44" s="16" t="s">
        <v>238</v>
      </c>
      <c r="C44" s="17" t="s">
        <v>87</v>
      </c>
      <c r="D44" s="18">
        <v>2882</v>
      </c>
      <c r="E44" s="19">
        <v>10991094</v>
      </c>
      <c r="F44" s="19">
        <f t="shared" si="1"/>
        <v>3813.7036780013877</v>
      </c>
      <c r="G44" s="19">
        <v>2696446</v>
      </c>
      <c r="H44" s="19">
        <f t="shared" si="2"/>
        <v>935.61623872310895</v>
      </c>
      <c r="I44" s="19">
        <v>928698</v>
      </c>
      <c r="J44" s="19">
        <f t="shared" si="3"/>
        <v>322.24080499653019</v>
      </c>
      <c r="K44" s="19">
        <v>657826</v>
      </c>
      <c r="L44" s="19">
        <f t="shared" si="4"/>
        <v>228.25329632199862</v>
      </c>
      <c r="M44" s="19">
        <v>0</v>
      </c>
      <c r="N44" s="19">
        <f t="shared" si="5"/>
        <v>0</v>
      </c>
      <c r="O44" s="19">
        <v>1634525</v>
      </c>
      <c r="P44" s="19">
        <f t="shared" si="0"/>
        <v>567.1495489243581</v>
      </c>
      <c r="Q44" s="20">
        <f t="shared" si="6"/>
        <v>16908589</v>
      </c>
      <c r="R44" s="20">
        <f t="shared" si="7"/>
        <v>5866.9635669673835</v>
      </c>
      <c r="S44" s="19">
        <v>1617168</v>
      </c>
      <c r="T44" s="19">
        <f t="shared" si="8"/>
        <v>561.12699514226233</v>
      </c>
      <c r="U44" s="19">
        <v>1324171</v>
      </c>
      <c r="V44" s="19">
        <f t="shared" si="9"/>
        <v>459.46252602359471</v>
      </c>
      <c r="W44" s="23">
        <f t="shared" si="26"/>
        <v>19849928</v>
      </c>
      <c r="X44" s="23">
        <f t="shared" si="27"/>
        <v>6887.5530881332406</v>
      </c>
      <c r="Y44" s="19">
        <v>2569955</v>
      </c>
      <c r="Z44" s="19">
        <f t="shared" si="10"/>
        <v>891.72623178348374</v>
      </c>
      <c r="AA44" s="19">
        <v>964518</v>
      </c>
      <c r="AB44" s="19">
        <f t="shared" si="11"/>
        <v>334.66967383761278</v>
      </c>
      <c r="AC44" s="19">
        <v>722967</v>
      </c>
      <c r="AD44" s="19">
        <f t="shared" si="12"/>
        <v>250.8560027758501</v>
      </c>
      <c r="AE44" s="19">
        <v>3021861</v>
      </c>
      <c r="AF44" s="19">
        <f t="shared" si="13"/>
        <v>1048.5291464260929</v>
      </c>
      <c r="AG44" s="19">
        <v>2135677</v>
      </c>
      <c r="AH44" s="19">
        <f t="shared" si="14"/>
        <v>741.03990284524639</v>
      </c>
      <c r="AI44" s="19">
        <v>579972</v>
      </c>
      <c r="AJ44" s="19">
        <f t="shared" si="15"/>
        <v>201.23941707147813</v>
      </c>
      <c r="AK44" s="19">
        <v>2604251</v>
      </c>
      <c r="AL44" s="19">
        <f t="shared" si="16"/>
        <v>903.62630117973629</v>
      </c>
      <c r="AM44" s="19">
        <v>0</v>
      </c>
      <c r="AN44" s="19">
        <f t="shared" si="17"/>
        <v>0</v>
      </c>
      <c r="AO44" s="19">
        <v>9745</v>
      </c>
      <c r="AP44" s="19">
        <f t="shared" si="18"/>
        <v>3.3813324080499654</v>
      </c>
      <c r="AQ44" s="21">
        <f t="shared" si="19"/>
        <v>12608946</v>
      </c>
      <c r="AR44" s="21">
        <f t="shared" si="20"/>
        <v>4375.0680083275502</v>
      </c>
      <c r="AS44" s="19">
        <v>8129675</v>
      </c>
      <c r="AT44" s="19">
        <f t="shared" si="21"/>
        <v>2820.8448993754337</v>
      </c>
      <c r="AU44" s="19">
        <v>2582114</v>
      </c>
      <c r="AV44" s="19">
        <f t="shared" si="22"/>
        <v>895.94517696044409</v>
      </c>
      <c r="AW44" s="19">
        <v>646709</v>
      </c>
      <c r="AX44" s="19">
        <f t="shared" si="23"/>
        <v>224.39590562109646</v>
      </c>
      <c r="AY44" s="22">
        <f t="shared" si="24"/>
        <v>43817372</v>
      </c>
      <c r="AZ44" s="19">
        <f t="shared" si="25"/>
        <v>15203.807078417765</v>
      </c>
    </row>
    <row r="45" spans="1:52" ht="16.5" customHeight="1" x14ac:dyDescent="0.2">
      <c r="A45" s="15">
        <v>43</v>
      </c>
      <c r="B45" s="16" t="s">
        <v>238</v>
      </c>
      <c r="C45" s="17" t="s">
        <v>88</v>
      </c>
      <c r="D45" s="18">
        <v>4416</v>
      </c>
      <c r="E45" s="19">
        <v>16501994</v>
      </c>
      <c r="F45" s="19">
        <f t="shared" si="1"/>
        <v>3736.8645833333335</v>
      </c>
      <c r="G45" s="19">
        <v>5045907</v>
      </c>
      <c r="H45" s="19">
        <f t="shared" si="2"/>
        <v>1142.6419836956522</v>
      </c>
      <c r="I45" s="19">
        <v>1415498</v>
      </c>
      <c r="J45" s="19">
        <f t="shared" si="3"/>
        <v>320.53849637681162</v>
      </c>
      <c r="K45" s="19">
        <v>1433365</v>
      </c>
      <c r="L45" s="19">
        <f t="shared" si="4"/>
        <v>324.58446557971013</v>
      </c>
      <c r="M45" s="19">
        <v>102003</v>
      </c>
      <c r="N45" s="19">
        <f t="shared" si="5"/>
        <v>23.098505434782609</v>
      </c>
      <c r="O45" s="19">
        <v>2506625</v>
      </c>
      <c r="P45" s="19">
        <f t="shared" si="0"/>
        <v>567.6234148550725</v>
      </c>
      <c r="Q45" s="20">
        <f t="shared" si="6"/>
        <v>27005392</v>
      </c>
      <c r="R45" s="20">
        <f t="shared" si="7"/>
        <v>6115.351449275362</v>
      </c>
      <c r="S45" s="19">
        <v>2278876</v>
      </c>
      <c r="T45" s="19">
        <f t="shared" si="8"/>
        <v>516.04981884057975</v>
      </c>
      <c r="U45" s="19">
        <v>3785661</v>
      </c>
      <c r="V45" s="19">
        <f t="shared" si="9"/>
        <v>857.26019021739125</v>
      </c>
      <c r="W45" s="23">
        <f t="shared" si="26"/>
        <v>33069929</v>
      </c>
      <c r="X45" s="23">
        <f t="shared" si="27"/>
        <v>7488.661458333333</v>
      </c>
      <c r="Y45" s="19">
        <v>2517633</v>
      </c>
      <c r="Z45" s="19">
        <f t="shared" si="10"/>
        <v>570.11616847826087</v>
      </c>
      <c r="AA45" s="19">
        <v>1062633</v>
      </c>
      <c r="AB45" s="19">
        <f t="shared" si="11"/>
        <v>240.63247282608697</v>
      </c>
      <c r="AC45" s="19">
        <v>642225</v>
      </c>
      <c r="AD45" s="19">
        <f t="shared" si="12"/>
        <v>145.43138586956522</v>
      </c>
      <c r="AE45" s="19">
        <v>4200562</v>
      </c>
      <c r="AF45" s="19">
        <f t="shared" si="13"/>
        <v>951.21422101449275</v>
      </c>
      <c r="AG45" s="19">
        <v>3246933</v>
      </c>
      <c r="AH45" s="19">
        <f t="shared" si="14"/>
        <v>735.265625</v>
      </c>
      <c r="AI45" s="19">
        <v>950013</v>
      </c>
      <c r="AJ45" s="19">
        <f t="shared" si="15"/>
        <v>215.1297554347826</v>
      </c>
      <c r="AK45" s="19">
        <v>2993141</v>
      </c>
      <c r="AL45" s="19">
        <f t="shared" si="16"/>
        <v>677.79461050724638</v>
      </c>
      <c r="AM45" s="19">
        <v>0</v>
      </c>
      <c r="AN45" s="19">
        <f t="shared" si="17"/>
        <v>0</v>
      </c>
      <c r="AO45" s="19">
        <v>38031</v>
      </c>
      <c r="AP45" s="19">
        <f t="shared" si="18"/>
        <v>8.6120923913043477</v>
      </c>
      <c r="AQ45" s="21">
        <f t="shared" si="19"/>
        <v>15651171</v>
      </c>
      <c r="AR45" s="21">
        <f t="shared" si="20"/>
        <v>3544.196331521739</v>
      </c>
      <c r="AS45" s="19">
        <v>1679396</v>
      </c>
      <c r="AT45" s="19">
        <f t="shared" si="21"/>
        <v>380.29800724637681</v>
      </c>
      <c r="AU45" s="19">
        <v>3143195</v>
      </c>
      <c r="AV45" s="19">
        <f t="shared" si="22"/>
        <v>711.77423007246375</v>
      </c>
      <c r="AW45" s="19">
        <v>10150571</v>
      </c>
      <c r="AX45" s="19">
        <f t="shared" si="23"/>
        <v>2298.589447463768</v>
      </c>
      <c r="AY45" s="22">
        <f t="shared" si="24"/>
        <v>63694262</v>
      </c>
      <c r="AZ45" s="19">
        <f t="shared" si="25"/>
        <v>14423.519474637682</v>
      </c>
    </row>
    <row r="46" spans="1:52" ht="16.5" customHeight="1" x14ac:dyDescent="0.2">
      <c r="A46" s="15">
        <v>44</v>
      </c>
      <c r="B46" s="16" t="s">
        <v>239</v>
      </c>
      <c r="C46" s="17" t="s">
        <v>89</v>
      </c>
      <c r="D46" s="18">
        <v>7698</v>
      </c>
      <c r="E46" s="19">
        <v>32177699</v>
      </c>
      <c r="F46" s="19">
        <f t="shared" si="1"/>
        <v>4180.0076643283974</v>
      </c>
      <c r="G46" s="19">
        <v>6463728</v>
      </c>
      <c r="H46" s="19">
        <f t="shared" si="2"/>
        <v>839.66328916601719</v>
      </c>
      <c r="I46" s="19">
        <v>1314366</v>
      </c>
      <c r="J46" s="19">
        <f t="shared" si="3"/>
        <v>170.74123148869836</v>
      </c>
      <c r="K46" s="19">
        <v>817591</v>
      </c>
      <c r="L46" s="19">
        <f t="shared" si="4"/>
        <v>106.20823590542999</v>
      </c>
      <c r="M46" s="19">
        <v>133999</v>
      </c>
      <c r="N46" s="19">
        <f t="shared" si="5"/>
        <v>17.406988828267082</v>
      </c>
      <c r="O46" s="19">
        <v>4705307</v>
      </c>
      <c r="P46" s="19">
        <f t="shared" si="0"/>
        <v>611.23759418030659</v>
      </c>
      <c r="Q46" s="20">
        <f t="shared" si="6"/>
        <v>45612690</v>
      </c>
      <c r="R46" s="20">
        <f t="shared" si="7"/>
        <v>5925.265003897116</v>
      </c>
      <c r="S46" s="19">
        <v>4676933</v>
      </c>
      <c r="T46" s="19">
        <f t="shared" si="8"/>
        <v>607.55170174071191</v>
      </c>
      <c r="U46" s="19">
        <v>3871070</v>
      </c>
      <c r="V46" s="19">
        <f t="shared" si="9"/>
        <v>502.86697843595738</v>
      </c>
      <c r="W46" s="23">
        <f t="shared" si="26"/>
        <v>54160693</v>
      </c>
      <c r="X46" s="23">
        <f t="shared" si="27"/>
        <v>7035.6836840737851</v>
      </c>
      <c r="Y46" s="19">
        <v>4034508</v>
      </c>
      <c r="Z46" s="19">
        <f t="shared" si="10"/>
        <v>524.09820732657829</v>
      </c>
      <c r="AA46" s="19">
        <v>2329664</v>
      </c>
      <c r="AB46" s="19">
        <f t="shared" si="11"/>
        <v>302.63237204468692</v>
      </c>
      <c r="AC46" s="19">
        <v>659255</v>
      </c>
      <c r="AD46" s="19">
        <f t="shared" si="12"/>
        <v>85.639776565341649</v>
      </c>
      <c r="AE46" s="19">
        <v>12911637</v>
      </c>
      <c r="AF46" s="19">
        <f t="shared" si="13"/>
        <v>1677.271628994544</v>
      </c>
      <c r="AG46" s="19">
        <v>3892148</v>
      </c>
      <c r="AH46" s="19">
        <f t="shared" si="14"/>
        <v>505.60509223174853</v>
      </c>
      <c r="AI46" s="19">
        <v>515777</v>
      </c>
      <c r="AJ46" s="19">
        <f t="shared" si="15"/>
        <v>67.001428942582493</v>
      </c>
      <c r="AK46" s="19">
        <v>4674954</v>
      </c>
      <c r="AL46" s="19">
        <f t="shared" si="16"/>
        <v>607.29462197973498</v>
      </c>
      <c r="AM46" s="19">
        <v>0</v>
      </c>
      <c r="AN46" s="19">
        <f t="shared" si="17"/>
        <v>0</v>
      </c>
      <c r="AO46" s="19">
        <v>8000</v>
      </c>
      <c r="AP46" s="19">
        <f t="shared" si="18"/>
        <v>1.0392309690828787</v>
      </c>
      <c r="AQ46" s="21">
        <f t="shared" si="19"/>
        <v>29025943</v>
      </c>
      <c r="AR46" s="21">
        <f t="shared" si="20"/>
        <v>3770.5823590543</v>
      </c>
      <c r="AS46" s="19">
        <v>6251694</v>
      </c>
      <c r="AT46" s="19">
        <f t="shared" si="21"/>
        <v>812.11925175370231</v>
      </c>
      <c r="AU46" s="19">
        <v>671700</v>
      </c>
      <c r="AV46" s="19">
        <f t="shared" si="22"/>
        <v>87.256430241621203</v>
      </c>
      <c r="AW46" s="19">
        <v>4195223</v>
      </c>
      <c r="AX46" s="19">
        <f t="shared" si="23"/>
        <v>544.97570797609774</v>
      </c>
      <c r="AY46" s="22">
        <f t="shared" si="24"/>
        <v>94305253</v>
      </c>
      <c r="AZ46" s="19">
        <f t="shared" si="25"/>
        <v>12250.617433099507</v>
      </c>
    </row>
    <row r="47" spans="1:52" ht="16.5" customHeight="1" x14ac:dyDescent="0.2">
      <c r="A47" s="24">
        <v>45</v>
      </c>
      <c r="B47" s="25" t="s">
        <v>238</v>
      </c>
      <c r="C47" s="26" t="s">
        <v>90</v>
      </c>
      <c r="D47" s="27">
        <v>9572</v>
      </c>
      <c r="E47" s="28">
        <v>55485396</v>
      </c>
      <c r="F47" s="28">
        <f t="shared" si="1"/>
        <v>5796.6356038445465</v>
      </c>
      <c r="G47" s="28">
        <v>18873789</v>
      </c>
      <c r="H47" s="28">
        <f t="shared" si="2"/>
        <v>1971.770685332219</v>
      </c>
      <c r="I47" s="28">
        <v>1690621</v>
      </c>
      <c r="J47" s="28">
        <f t="shared" si="3"/>
        <v>176.62150020894276</v>
      </c>
      <c r="K47" s="28">
        <v>8394153</v>
      </c>
      <c r="L47" s="28">
        <f t="shared" si="4"/>
        <v>876.94870455495197</v>
      </c>
      <c r="M47" s="28">
        <v>277607</v>
      </c>
      <c r="N47" s="28">
        <f t="shared" si="5"/>
        <v>29.001984956122023</v>
      </c>
      <c r="O47" s="28">
        <v>5845850</v>
      </c>
      <c r="P47" s="28">
        <f t="shared" si="0"/>
        <v>610.72398662766398</v>
      </c>
      <c r="Q47" s="29">
        <f t="shared" si="6"/>
        <v>90567416</v>
      </c>
      <c r="R47" s="29">
        <f t="shared" si="7"/>
        <v>9461.7024655244459</v>
      </c>
      <c r="S47" s="28">
        <v>8465878</v>
      </c>
      <c r="T47" s="28">
        <f t="shared" si="8"/>
        <v>884.44191391558718</v>
      </c>
      <c r="U47" s="28">
        <v>7669570</v>
      </c>
      <c r="V47" s="28">
        <f t="shared" si="9"/>
        <v>801.25052235687417</v>
      </c>
      <c r="W47" s="30">
        <f t="shared" si="26"/>
        <v>106702864</v>
      </c>
      <c r="X47" s="30">
        <f t="shared" si="27"/>
        <v>11147.394901796908</v>
      </c>
      <c r="Y47" s="28">
        <v>11078536</v>
      </c>
      <c r="Z47" s="28">
        <f t="shared" si="10"/>
        <v>1157.3898871709152</v>
      </c>
      <c r="AA47" s="28">
        <v>3204329</v>
      </c>
      <c r="AB47" s="28">
        <f t="shared" si="11"/>
        <v>334.76065608023401</v>
      </c>
      <c r="AC47" s="28">
        <v>1798514</v>
      </c>
      <c r="AD47" s="28">
        <f t="shared" si="12"/>
        <v>187.89323025491015</v>
      </c>
      <c r="AE47" s="28">
        <v>15878667</v>
      </c>
      <c r="AF47" s="28">
        <f t="shared" si="13"/>
        <v>1658.8661721688256</v>
      </c>
      <c r="AG47" s="28">
        <v>10143652</v>
      </c>
      <c r="AH47" s="28">
        <f t="shared" si="14"/>
        <v>1059.7212703719181</v>
      </c>
      <c r="AI47" s="28">
        <v>2849911</v>
      </c>
      <c r="AJ47" s="28">
        <f t="shared" si="15"/>
        <v>297.73412035102382</v>
      </c>
      <c r="AK47" s="28">
        <v>6452940</v>
      </c>
      <c r="AL47" s="28">
        <f t="shared" si="16"/>
        <v>674.14751358127876</v>
      </c>
      <c r="AM47" s="28">
        <v>0</v>
      </c>
      <c r="AN47" s="28">
        <f t="shared" si="17"/>
        <v>0</v>
      </c>
      <c r="AO47" s="28">
        <v>132595</v>
      </c>
      <c r="AP47" s="28">
        <f t="shared" si="18"/>
        <v>13.852381947346426</v>
      </c>
      <c r="AQ47" s="31">
        <f t="shared" si="19"/>
        <v>51539144</v>
      </c>
      <c r="AR47" s="31">
        <f t="shared" si="20"/>
        <v>5384.365231926452</v>
      </c>
      <c r="AS47" s="28">
        <v>18509798</v>
      </c>
      <c r="AT47" s="28">
        <f t="shared" si="21"/>
        <v>1933.744045131634</v>
      </c>
      <c r="AU47" s="28">
        <v>10992082</v>
      </c>
      <c r="AV47" s="28">
        <f t="shared" si="22"/>
        <v>1148.3579189302131</v>
      </c>
      <c r="AW47" s="28">
        <v>6071152</v>
      </c>
      <c r="AX47" s="28">
        <f t="shared" si="23"/>
        <v>634.2615963226076</v>
      </c>
      <c r="AY47" s="32">
        <f t="shared" si="24"/>
        <v>193815040</v>
      </c>
      <c r="AZ47" s="28">
        <f t="shared" si="25"/>
        <v>20248.123694107813</v>
      </c>
    </row>
    <row r="48" spans="1:52" ht="16.5" customHeight="1" x14ac:dyDescent="0.2">
      <c r="A48" s="5">
        <v>46</v>
      </c>
      <c r="B48" s="6" t="s">
        <v>238</v>
      </c>
      <c r="C48" s="7" t="s">
        <v>91</v>
      </c>
      <c r="D48" s="8">
        <v>1181</v>
      </c>
      <c r="E48" s="9">
        <v>3573805</v>
      </c>
      <c r="F48" s="9">
        <f t="shared" si="1"/>
        <v>3026.0838272650294</v>
      </c>
      <c r="G48" s="9">
        <v>1004397</v>
      </c>
      <c r="H48" s="9">
        <f t="shared" si="2"/>
        <v>850.46316680779</v>
      </c>
      <c r="I48" s="9">
        <v>276253</v>
      </c>
      <c r="J48" s="9">
        <f t="shared" si="3"/>
        <v>233.91447925486875</v>
      </c>
      <c r="K48" s="9">
        <v>543047</v>
      </c>
      <c r="L48" s="9">
        <f t="shared" si="4"/>
        <v>459.81964436917866</v>
      </c>
      <c r="M48" s="9">
        <v>0</v>
      </c>
      <c r="N48" s="9">
        <f t="shared" si="5"/>
        <v>0</v>
      </c>
      <c r="O48" s="9">
        <v>518548</v>
      </c>
      <c r="P48" s="9">
        <f t="shared" si="0"/>
        <v>439.0753598645216</v>
      </c>
      <c r="Q48" s="10">
        <f t="shared" si="6"/>
        <v>5916050</v>
      </c>
      <c r="R48" s="10">
        <f t="shared" si="7"/>
        <v>5009.3564775613886</v>
      </c>
      <c r="S48" s="9">
        <v>998601</v>
      </c>
      <c r="T48" s="9">
        <f t="shared" si="8"/>
        <v>845.55546147332768</v>
      </c>
      <c r="U48" s="9">
        <v>968749</v>
      </c>
      <c r="V48" s="9">
        <f t="shared" si="9"/>
        <v>820.27857747671464</v>
      </c>
      <c r="W48" s="12">
        <f t="shared" si="26"/>
        <v>7883400</v>
      </c>
      <c r="X48" s="12">
        <f t="shared" si="27"/>
        <v>6675.1905165114313</v>
      </c>
      <c r="Y48" s="9">
        <v>557115</v>
      </c>
      <c r="Z48" s="9">
        <f t="shared" si="10"/>
        <v>471.731583403895</v>
      </c>
      <c r="AA48" s="9">
        <v>707372</v>
      </c>
      <c r="AB48" s="9">
        <f t="shared" si="11"/>
        <v>598.96020321761216</v>
      </c>
      <c r="AC48" s="9">
        <v>385723</v>
      </c>
      <c r="AD48" s="9">
        <f t="shared" si="12"/>
        <v>326.60711261642678</v>
      </c>
      <c r="AE48" s="9">
        <v>1333758</v>
      </c>
      <c r="AF48" s="9">
        <f t="shared" si="13"/>
        <v>1129.346316680779</v>
      </c>
      <c r="AG48" s="9">
        <v>1261971</v>
      </c>
      <c r="AH48" s="9">
        <f t="shared" si="14"/>
        <v>1068.5613886536833</v>
      </c>
      <c r="AI48" s="9">
        <v>237632</v>
      </c>
      <c r="AJ48" s="9">
        <f t="shared" si="15"/>
        <v>201.21253175275191</v>
      </c>
      <c r="AK48" s="9">
        <v>1282718</v>
      </c>
      <c r="AL48" s="9">
        <f t="shared" si="16"/>
        <v>1086.1287044877222</v>
      </c>
      <c r="AM48" s="9">
        <v>0</v>
      </c>
      <c r="AN48" s="9">
        <f t="shared" si="17"/>
        <v>0</v>
      </c>
      <c r="AO48" s="9">
        <v>8800</v>
      </c>
      <c r="AP48" s="9">
        <f t="shared" si="18"/>
        <v>7.4513124470787471</v>
      </c>
      <c r="AQ48" s="13">
        <f t="shared" si="19"/>
        <v>5775089</v>
      </c>
      <c r="AR48" s="13">
        <f t="shared" si="20"/>
        <v>4889.9991532599488</v>
      </c>
      <c r="AS48" s="9">
        <v>107605</v>
      </c>
      <c r="AT48" s="9">
        <f t="shared" si="21"/>
        <v>91.11346316680779</v>
      </c>
      <c r="AU48" s="9">
        <v>559959</v>
      </c>
      <c r="AV48" s="9">
        <f t="shared" si="22"/>
        <v>474.13971210838275</v>
      </c>
      <c r="AW48" s="9">
        <v>816500</v>
      </c>
      <c r="AX48" s="9">
        <f t="shared" si="23"/>
        <v>691.36325148179503</v>
      </c>
      <c r="AY48" s="33">
        <f t="shared" si="24"/>
        <v>15142553</v>
      </c>
      <c r="AZ48" s="9">
        <f t="shared" si="25"/>
        <v>12821.806096528366</v>
      </c>
    </row>
    <row r="49" spans="1:52" ht="16.5" customHeight="1" x14ac:dyDescent="0.2">
      <c r="A49" s="15">
        <v>47</v>
      </c>
      <c r="B49" s="16" t="s">
        <v>238</v>
      </c>
      <c r="C49" s="17" t="s">
        <v>92</v>
      </c>
      <c r="D49" s="18">
        <v>3822</v>
      </c>
      <c r="E49" s="19">
        <v>21936309</v>
      </c>
      <c r="F49" s="19">
        <f t="shared" si="1"/>
        <v>5739.4843014128728</v>
      </c>
      <c r="G49" s="19">
        <v>5314475</v>
      </c>
      <c r="H49" s="19">
        <f t="shared" si="2"/>
        <v>1390.4958137100994</v>
      </c>
      <c r="I49" s="19">
        <v>951146</v>
      </c>
      <c r="J49" s="19">
        <f t="shared" si="3"/>
        <v>248.86080586080587</v>
      </c>
      <c r="K49" s="19">
        <v>1389045</v>
      </c>
      <c r="L49" s="19">
        <f t="shared" si="4"/>
        <v>363.43406593406593</v>
      </c>
      <c r="M49" s="19">
        <v>0</v>
      </c>
      <c r="N49" s="19">
        <f t="shared" si="5"/>
        <v>0</v>
      </c>
      <c r="O49" s="19">
        <v>3437808</v>
      </c>
      <c r="P49" s="19">
        <f t="shared" si="0"/>
        <v>899.47880690737838</v>
      </c>
      <c r="Q49" s="20">
        <f t="shared" si="6"/>
        <v>33028783</v>
      </c>
      <c r="R49" s="20">
        <f t="shared" si="7"/>
        <v>8641.7537938252226</v>
      </c>
      <c r="S49" s="19">
        <v>4261798</v>
      </c>
      <c r="T49" s="19">
        <f t="shared" si="8"/>
        <v>1115.0701203558347</v>
      </c>
      <c r="U49" s="19">
        <v>3191211</v>
      </c>
      <c r="V49" s="19">
        <f t="shared" si="9"/>
        <v>834.95839874411308</v>
      </c>
      <c r="W49" s="23">
        <f t="shared" si="26"/>
        <v>40481792</v>
      </c>
      <c r="X49" s="23">
        <f t="shared" si="27"/>
        <v>10591.78231292517</v>
      </c>
      <c r="Y49" s="19">
        <v>3992297</v>
      </c>
      <c r="Z49" s="19">
        <f t="shared" si="10"/>
        <v>1044.5570381998953</v>
      </c>
      <c r="AA49" s="19">
        <v>2280470</v>
      </c>
      <c r="AB49" s="19">
        <f t="shared" si="11"/>
        <v>596.66928309785453</v>
      </c>
      <c r="AC49" s="19">
        <v>699928</v>
      </c>
      <c r="AD49" s="19">
        <f t="shared" si="12"/>
        <v>183.13134484563057</v>
      </c>
      <c r="AE49" s="19">
        <v>5935806</v>
      </c>
      <c r="AF49" s="19">
        <f t="shared" si="13"/>
        <v>1553.0627943485085</v>
      </c>
      <c r="AG49" s="19">
        <v>4337353</v>
      </c>
      <c r="AH49" s="19">
        <f t="shared" si="14"/>
        <v>1134.8385661957091</v>
      </c>
      <c r="AI49" s="19">
        <v>1810875</v>
      </c>
      <c r="AJ49" s="19">
        <f t="shared" si="15"/>
        <v>473.80298273155415</v>
      </c>
      <c r="AK49" s="19">
        <v>3158087</v>
      </c>
      <c r="AL49" s="19">
        <f t="shared" si="16"/>
        <v>826.29173207744634</v>
      </c>
      <c r="AM49" s="19">
        <v>0</v>
      </c>
      <c r="AN49" s="19">
        <f t="shared" si="17"/>
        <v>0</v>
      </c>
      <c r="AO49" s="19">
        <v>6745</v>
      </c>
      <c r="AP49" s="19">
        <f t="shared" si="18"/>
        <v>1.7647828362114077</v>
      </c>
      <c r="AQ49" s="21">
        <f t="shared" si="19"/>
        <v>22221561</v>
      </c>
      <c r="AR49" s="21">
        <f t="shared" si="20"/>
        <v>5814.11852433281</v>
      </c>
      <c r="AS49" s="19">
        <v>24450239</v>
      </c>
      <c r="AT49" s="19">
        <f t="shared" si="21"/>
        <v>6397.2367870225016</v>
      </c>
      <c r="AU49" s="19">
        <v>6798876</v>
      </c>
      <c r="AV49" s="19">
        <f t="shared" si="22"/>
        <v>1778.8791208791208</v>
      </c>
      <c r="AW49" s="19">
        <v>1070600</v>
      </c>
      <c r="AX49" s="19">
        <f t="shared" si="23"/>
        <v>280.11512297226585</v>
      </c>
      <c r="AY49" s="22">
        <f t="shared" si="24"/>
        <v>95023068</v>
      </c>
      <c r="AZ49" s="19">
        <f t="shared" si="25"/>
        <v>24862.13186813187</v>
      </c>
    </row>
    <row r="50" spans="1:52" ht="16.5" customHeight="1" x14ac:dyDescent="0.2">
      <c r="A50" s="15">
        <v>48</v>
      </c>
      <c r="B50" s="16" t="s">
        <v>239</v>
      </c>
      <c r="C50" s="17" t="s">
        <v>93</v>
      </c>
      <c r="D50" s="18">
        <v>6025</v>
      </c>
      <c r="E50" s="19">
        <v>27435872</v>
      </c>
      <c r="F50" s="19">
        <f t="shared" si="1"/>
        <v>4553.6717012448134</v>
      </c>
      <c r="G50" s="19">
        <v>11332656</v>
      </c>
      <c r="H50" s="19">
        <f t="shared" si="2"/>
        <v>1880.9387551867219</v>
      </c>
      <c r="I50" s="19">
        <v>1637219</v>
      </c>
      <c r="J50" s="19">
        <f t="shared" si="3"/>
        <v>271.73759336099585</v>
      </c>
      <c r="K50" s="19">
        <v>2582610</v>
      </c>
      <c r="L50" s="19">
        <f t="shared" si="4"/>
        <v>428.64896265560168</v>
      </c>
      <c r="M50" s="19">
        <v>0</v>
      </c>
      <c r="N50" s="19">
        <f t="shared" si="5"/>
        <v>0</v>
      </c>
      <c r="O50" s="19">
        <v>4333044</v>
      </c>
      <c r="P50" s="19">
        <f t="shared" si="0"/>
        <v>719.17742738589209</v>
      </c>
      <c r="Q50" s="20">
        <f t="shared" si="6"/>
        <v>47321401</v>
      </c>
      <c r="R50" s="20">
        <f t="shared" si="7"/>
        <v>7854.1744398340252</v>
      </c>
      <c r="S50" s="19">
        <v>4995408</v>
      </c>
      <c r="T50" s="19">
        <f t="shared" si="8"/>
        <v>829.1133609958506</v>
      </c>
      <c r="U50" s="19">
        <v>1614304</v>
      </c>
      <c r="V50" s="19">
        <f t="shared" si="9"/>
        <v>267.93427385892119</v>
      </c>
      <c r="W50" s="23">
        <f t="shared" si="26"/>
        <v>53931113</v>
      </c>
      <c r="X50" s="23">
        <f t="shared" si="27"/>
        <v>8951.2220746887961</v>
      </c>
      <c r="Y50" s="19">
        <v>5559326</v>
      </c>
      <c r="Z50" s="19">
        <f t="shared" si="10"/>
        <v>922.70970954356847</v>
      </c>
      <c r="AA50" s="19">
        <v>2076780</v>
      </c>
      <c r="AB50" s="19">
        <f t="shared" si="11"/>
        <v>344.69377593360997</v>
      </c>
      <c r="AC50" s="19">
        <v>736199</v>
      </c>
      <c r="AD50" s="19">
        <f t="shared" si="12"/>
        <v>122.19070539419087</v>
      </c>
      <c r="AE50" s="19">
        <v>7860673</v>
      </c>
      <c r="AF50" s="19">
        <f t="shared" si="13"/>
        <v>1304.6760165975104</v>
      </c>
      <c r="AG50" s="19">
        <v>4405401</v>
      </c>
      <c r="AH50" s="19">
        <f t="shared" si="14"/>
        <v>731.18688796680499</v>
      </c>
      <c r="AI50" s="19">
        <v>1051064</v>
      </c>
      <c r="AJ50" s="19">
        <f t="shared" si="15"/>
        <v>174.45045643153526</v>
      </c>
      <c r="AK50" s="19">
        <v>3946002</v>
      </c>
      <c r="AL50" s="19">
        <f t="shared" si="16"/>
        <v>654.9380912863071</v>
      </c>
      <c r="AM50" s="19">
        <v>0</v>
      </c>
      <c r="AN50" s="19">
        <f t="shared" si="17"/>
        <v>0</v>
      </c>
      <c r="AO50" s="19">
        <v>0</v>
      </c>
      <c r="AP50" s="19">
        <f t="shared" si="18"/>
        <v>0</v>
      </c>
      <c r="AQ50" s="21">
        <f t="shared" si="19"/>
        <v>25635445</v>
      </c>
      <c r="AR50" s="21">
        <f t="shared" si="20"/>
        <v>4254.8456431535269</v>
      </c>
      <c r="AS50" s="19">
        <v>12982820</v>
      </c>
      <c r="AT50" s="19">
        <f t="shared" si="21"/>
        <v>2154.8248962655603</v>
      </c>
      <c r="AU50" s="19">
        <v>6195614</v>
      </c>
      <c r="AV50" s="19">
        <f t="shared" si="22"/>
        <v>1028.3176763485478</v>
      </c>
      <c r="AW50" s="19">
        <v>5142739</v>
      </c>
      <c r="AX50" s="19">
        <f t="shared" si="23"/>
        <v>853.56663900414935</v>
      </c>
      <c r="AY50" s="22">
        <f t="shared" si="24"/>
        <v>103887731</v>
      </c>
      <c r="AZ50" s="19">
        <f t="shared" si="25"/>
        <v>17242.776929460582</v>
      </c>
    </row>
    <row r="51" spans="1:52" ht="16.5" customHeight="1" x14ac:dyDescent="0.2">
      <c r="A51" s="15">
        <v>49</v>
      </c>
      <c r="B51" s="16" t="s">
        <v>238</v>
      </c>
      <c r="C51" s="17" t="s">
        <v>94</v>
      </c>
      <c r="D51" s="18">
        <v>13625</v>
      </c>
      <c r="E51" s="19">
        <v>52462521</v>
      </c>
      <c r="F51" s="19">
        <f t="shared" si="1"/>
        <v>3850.4602568807341</v>
      </c>
      <c r="G51" s="19">
        <v>18172315</v>
      </c>
      <c r="H51" s="19">
        <f t="shared" si="2"/>
        <v>1333.7478899082569</v>
      </c>
      <c r="I51" s="19">
        <v>3824314</v>
      </c>
      <c r="J51" s="19">
        <f t="shared" si="3"/>
        <v>280.68359633027524</v>
      </c>
      <c r="K51" s="19">
        <v>1866179</v>
      </c>
      <c r="L51" s="19">
        <f t="shared" si="4"/>
        <v>136.96726605504588</v>
      </c>
      <c r="M51" s="19">
        <v>20980</v>
      </c>
      <c r="N51" s="19">
        <f t="shared" si="5"/>
        <v>1.5398165137614679</v>
      </c>
      <c r="O51" s="19">
        <v>6863293</v>
      </c>
      <c r="P51" s="19">
        <f t="shared" si="0"/>
        <v>503.72792660550459</v>
      </c>
      <c r="Q51" s="20">
        <f t="shared" si="6"/>
        <v>83209602</v>
      </c>
      <c r="R51" s="20">
        <f t="shared" si="7"/>
        <v>6107.1267522935777</v>
      </c>
      <c r="S51" s="19">
        <v>6800734</v>
      </c>
      <c r="T51" s="19">
        <f t="shared" si="8"/>
        <v>499.13644036697247</v>
      </c>
      <c r="U51" s="19">
        <v>5703785</v>
      </c>
      <c r="V51" s="19">
        <f t="shared" si="9"/>
        <v>418.62642201834865</v>
      </c>
      <c r="W51" s="23">
        <f t="shared" si="26"/>
        <v>95714121</v>
      </c>
      <c r="X51" s="23">
        <f t="shared" si="27"/>
        <v>7024.8896146788993</v>
      </c>
      <c r="Y51" s="19">
        <v>8098316</v>
      </c>
      <c r="Z51" s="19">
        <f t="shared" si="10"/>
        <v>594.37181651376147</v>
      </c>
      <c r="AA51" s="19">
        <v>3506456</v>
      </c>
      <c r="AB51" s="19">
        <f t="shared" si="11"/>
        <v>257.35456880733943</v>
      </c>
      <c r="AC51" s="19">
        <v>1165734</v>
      </c>
      <c r="AD51" s="19">
        <f t="shared" si="12"/>
        <v>85.558458715596331</v>
      </c>
      <c r="AE51" s="19">
        <v>9797430</v>
      </c>
      <c r="AF51" s="19">
        <f t="shared" si="13"/>
        <v>719.07743119266058</v>
      </c>
      <c r="AG51" s="19">
        <v>9035806</v>
      </c>
      <c r="AH51" s="19">
        <f t="shared" si="14"/>
        <v>663.17842201834867</v>
      </c>
      <c r="AI51" s="19">
        <v>1790072</v>
      </c>
      <c r="AJ51" s="19">
        <f t="shared" si="15"/>
        <v>131.38143119266056</v>
      </c>
      <c r="AK51" s="19">
        <v>9535358</v>
      </c>
      <c r="AL51" s="19">
        <f t="shared" si="16"/>
        <v>699.84278899082574</v>
      </c>
      <c r="AM51" s="19">
        <v>0</v>
      </c>
      <c r="AN51" s="19">
        <f t="shared" si="17"/>
        <v>0</v>
      </c>
      <c r="AO51" s="19">
        <v>3825</v>
      </c>
      <c r="AP51" s="19">
        <f t="shared" si="18"/>
        <v>0.28073394495412846</v>
      </c>
      <c r="AQ51" s="21">
        <f t="shared" si="19"/>
        <v>42932997</v>
      </c>
      <c r="AR51" s="21">
        <f t="shared" si="20"/>
        <v>3151.0456513761469</v>
      </c>
      <c r="AS51" s="19">
        <v>2422861</v>
      </c>
      <c r="AT51" s="19">
        <f t="shared" si="21"/>
        <v>177.8246605504587</v>
      </c>
      <c r="AU51" s="19">
        <v>1550807</v>
      </c>
      <c r="AV51" s="19">
        <f t="shared" si="22"/>
        <v>113.82069724770642</v>
      </c>
      <c r="AW51" s="19">
        <v>15806031</v>
      </c>
      <c r="AX51" s="19">
        <f t="shared" si="23"/>
        <v>1160.0756697247707</v>
      </c>
      <c r="AY51" s="22">
        <f t="shared" si="24"/>
        <v>158426817</v>
      </c>
      <c r="AZ51" s="19">
        <f t="shared" si="25"/>
        <v>11627.656293577982</v>
      </c>
    </row>
    <row r="52" spans="1:52" ht="16.5" customHeight="1" x14ac:dyDescent="0.2">
      <c r="A52" s="24">
        <v>50</v>
      </c>
      <c r="B52" s="25" t="s">
        <v>238</v>
      </c>
      <c r="C52" s="26" t="s">
        <v>95</v>
      </c>
      <c r="D52" s="27">
        <v>8031</v>
      </c>
      <c r="E52" s="28">
        <v>29106063</v>
      </c>
      <c r="F52" s="28">
        <f t="shared" si="1"/>
        <v>3624.2140455734029</v>
      </c>
      <c r="G52" s="28">
        <v>6737034</v>
      </c>
      <c r="H52" s="28">
        <f t="shared" si="2"/>
        <v>838.87859544265973</v>
      </c>
      <c r="I52" s="28">
        <v>1479549</v>
      </c>
      <c r="J52" s="28">
        <f t="shared" si="3"/>
        <v>184.22973477773627</v>
      </c>
      <c r="K52" s="28">
        <v>1225410</v>
      </c>
      <c r="L52" s="28">
        <f t="shared" si="4"/>
        <v>152.58498319013822</v>
      </c>
      <c r="M52" s="28">
        <v>0</v>
      </c>
      <c r="N52" s="28">
        <f t="shared" si="5"/>
        <v>0</v>
      </c>
      <c r="O52" s="28">
        <v>5515568</v>
      </c>
      <c r="P52" s="28">
        <f t="shared" si="0"/>
        <v>686.78470925164982</v>
      </c>
      <c r="Q52" s="29">
        <f t="shared" si="6"/>
        <v>44063624</v>
      </c>
      <c r="R52" s="29">
        <f t="shared" si="7"/>
        <v>5486.6920682355867</v>
      </c>
      <c r="S52" s="28">
        <v>5705699</v>
      </c>
      <c r="T52" s="28">
        <f t="shared" si="8"/>
        <v>710.45934503797787</v>
      </c>
      <c r="U52" s="28">
        <v>3173986</v>
      </c>
      <c r="V52" s="28">
        <f t="shared" si="9"/>
        <v>395.21678495828667</v>
      </c>
      <c r="W52" s="30">
        <f t="shared" si="26"/>
        <v>52943309</v>
      </c>
      <c r="X52" s="30">
        <f t="shared" si="27"/>
        <v>6592.3681982318512</v>
      </c>
      <c r="Y52" s="28">
        <v>4552111</v>
      </c>
      <c r="Z52" s="28">
        <f t="shared" si="10"/>
        <v>566.81745735275808</v>
      </c>
      <c r="AA52" s="28">
        <v>1569724</v>
      </c>
      <c r="AB52" s="28">
        <f t="shared" si="11"/>
        <v>195.45809986303075</v>
      </c>
      <c r="AC52" s="28">
        <v>1131873</v>
      </c>
      <c r="AD52" s="28">
        <f t="shared" si="12"/>
        <v>140.93799028763542</v>
      </c>
      <c r="AE52" s="28">
        <v>7087299</v>
      </c>
      <c r="AF52" s="28">
        <f t="shared" si="13"/>
        <v>882.4927157265596</v>
      </c>
      <c r="AG52" s="28">
        <v>5212482</v>
      </c>
      <c r="AH52" s="28">
        <f t="shared" si="14"/>
        <v>649.04519985057902</v>
      </c>
      <c r="AI52" s="28">
        <v>873944</v>
      </c>
      <c r="AJ52" s="28">
        <f t="shared" si="15"/>
        <v>108.82131739509401</v>
      </c>
      <c r="AK52" s="28">
        <v>5579937</v>
      </c>
      <c r="AL52" s="28">
        <f t="shared" si="16"/>
        <v>694.79977586850953</v>
      </c>
      <c r="AM52" s="28">
        <v>0</v>
      </c>
      <c r="AN52" s="28">
        <f t="shared" si="17"/>
        <v>0</v>
      </c>
      <c r="AO52" s="28">
        <v>68727</v>
      </c>
      <c r="AP52" s="28">
        <f t="shared" si="18"/>
        <v>8.5577138587971611</v>
      </c>
      <c r="AQ52" s="31">
        <f t="shared" si="19"/>
        <v>26076097</v>
      </c>
      <c r="AR52" s="31">
        <f t="shared" si="20"/>
        <v>3246.9302702029636</v>
      </c>
      <c r="AS52" s="28">
        <v>23608573</v>
      </c>
      <c r="AT52" s="28">
        <f t="shared" si="21"/>
        <v>2939.6803635910846</v>
      </c>
      <c r="AU52" s="28">
        <v>8900928</v>
      </c>
      <c r="AV52" s="28">
        <f t="shared" si="22"/>
        <v>1108.3212551363467</v>
      </c>
      <c r="AW52" s="28">
        <v>17980043</v>
      </c>
      <c r="AX52" s="28">
        <f t="shared" si="23"/>
        <v>2238.8299091022291</v>
      </c>
      <c r="AY52" s="32">
        <f t="shared" si="24"/>
        <v>129508950</v>
      </c>
      <c r="AZ52" s="28">
        <f t="shared" si="25"/>
        <v>16126.129996264475</v>
      </c>
    </row>
    <row r="53" spans="1:52" ht="16.5" customHeight="1" x14ac:dyDescent="0.2">
      <c r="A53" s="5">
        <v>51</v>
      </c>
      <c r="B53" s="6" t="s">
        <v>238</v>
      </c>
      <c r="C53" s="7" t="s">
        <v>96</v>
      </c>
      <c r="D53" s="8">
        <v>8563</v>
      </c>
      <c r="E53" s="9">
        <v>32051440</v>
      </c>
      <c r="F53" s="9">
        <f t="shared" si="1"/>
        <v>3743.0152983767371</v>
      </c>
      <c r="G53" s="9">
        <v>9792601</v>
      </c>
      <c r="H53" s="9">
        <f t="shared" si="2"/>
        <v>1143.594651407217</v>
      </c>
      <c r="I53" s="9">
        <v>2327471</v>
      </c>
      <c r="J53" s="9">
        <f t="shared" si="3"/>
        <v>271.80555879948616</v>
      </c>
      <c r="K53" s="9">
        <v>1905587</v>
      </c>
      <c r="L53" s="9">
        <f t="shared" si="4"/>
        <v>222.53731168982833</v>
      </c>
      <c r="M53" s="9">
        <v>28970</v>
      </c>
      <c r="N53" s="9">
        <f t="shared" si="5"/>
        <v>3.3831601074389819</v>
      </c>
      <c r="O53" s="9">
        <v>4363781</v>
      </c>
      <c r="P53" s="9">
        <f t="shared" si="0"/>
        <v>509.60889875043796</v>
      </c>
      <c r="Q53" s="10">
        <f t="shared" si="6"/>
        <v>50469850</v>
      </c>
      <c r="R53" s="10">
        <f t="shared" si="7"/>
        <v>5893.9448791311461</v>
      </c>
      <c r="S53" s="9">
        <v>5312192</v>
      </c>
      <c r="T53" s="9">
        <f t="shared" si="8"/>
        <v>620.36575966366922</v>
      </c>
      <c r="U53" s="9">
        <v>5611276</v>
      </c>
      <c r="V53" s="9">
        <f t="shared" si="9"/>
        <v>655.29323835104515</v>
      </c>
      <c r="W53" s="12">
        <f t="shared" si="26"/>
        <v>61393318</v>
      </c>
      <c r="X53" s="12">
        <f t="shared" si="27"/>
        <v>7169.6038771458598</v>
      </c>
      <c r="Y53" s="9">
        <v>5774115</v>
      </c>
      <c r="Z53" s="9">
        <f t="shared" si="10"/>
        <v>674.30982132430222</v>
      </c>
      <c r="AA53" s="9">
        <v>1988872</v>
      </c>
      <c r="AB53" s="9">
        <f t="shared" si="11"/>
        <v>232.26345906808362</v>
      </c>
      <c r="AC53" s="9">
        <v>834580</v>
      </c>
      <c r="AD53" s="9">
        <f t="shared" si="12"/>
        <v>97.463505780684343</v>
      </c>
      <c r="AE53" s="9">
        <v>13316981</v>
      </c>
      <c r="AF53" s="9">
        <f t="shared" si="13"/>
        <v>1555.1770407567442</v>
      </c>
      <c r="AG53" s="9">
        <v>3844677</v>
      </c>
      <c r="AH53" s="9">
        <f t="shared" si="14"/>
        <v>448.98715403480088</v>
      </c>
      <c r="AI53" s="9">
        <v>1404078</v>
      </c>
      <c r="AJ53" s="9">
        <f t="shared" si="15"/>
        <v>163.97033749854023</v>
      </c>
      <c r="AK53" s="9">
        <v>6401380</v>
      </c>
      <c r="AL53" s="9">
        <f t="shared" si="16"/>
        <v>747.56277005722291</v>
      </c>
      <c r="AM53" s="9">
        <v>0</v>
      </c>
      <c r="AN53" s="9">
        <f t="shared" si="17"/>
        <v>0</v>
      </c>
      <c r="AO53" s="9">
        <v>24765</v>
      </c>
      <c r="AP53" s="9">
        <f t="shared" si="18"/>
        <v>2.8920938923274555</v>
      </c>
      <c r="AQ53" s="13">
        <f t="shared" si="19"/>
        <v>33589448</v>
      </c>
      <c r="AR53" s="13">
        <f t="shared" si="20"/>
        <v>3922.6261824127059</v>
      </c>
      <c r="AS53" s="9">
        <v>2250431</v>
      </c>
      <c r="AT53" s="9">
        <f t="shared" si="21"/>
        <v>262.80871190003501</v>
      </c>
      <c r="AU53" s="9">
        <v>3499754</v>
      </c>
      <c r="AV53" s="9">
        <f t="shared" si="22"/>
        <v>408.70652808595116</v>
      </c>
      <c r="AW53" s="9">
        <v>1733535</v>
      </c>
      <c r="AX53" s="9">
        <f t="shared" si="23"/>
        <v>202.44482074039473</v>
      </c>
      <c r="AY53" s="33">
        <f t="shared" si="24"/>
        <v>102466486</v>
      </c>
      <c r="AZ53" s="9">
        <f t="shared" si="25"/>
        <v>11966.190120284948</v>
      </c>
    </row>
    <row r="54" spans="1:52" ht="16.5" customHeight="1" x14ac:dyDescent="0.2">
      <c r="A54" s="15">
        <v>52</v>
      </c>
      <c r="B54" s="16" t="s">
        <v>238</v>
      </c>
      <c r="C54" s="17" t="s">
        <v>97</v>
      </c>
      <c r="D54" s="18">
        <v>38111</v>
      </c>
      <c r="E54" s="19">
        <v>167383628</v>
      </c>
      <c r="F54" s="19">
        <f t="shared" si="1"/>
        <v>4392.0030437406522</v>
      </c>
      <c r="G54" s="19">
        <v>78372934</v>
      </c>
      <c r="H54" s="19">
        <f t="shared" si="2"/>
        <v>2056.4386660019418</v>
      </c>
      <c r="I54" s="19">
        <v>6287306</v>
      </c>
      <c r="J54" s="19">
        <f t="shared" si="3"/>
        <v>164.97352470415365</v>
      </c>
      <c r="K54" s="19">
        <v>9485253</v>
      </c>
      <c r="L54" s="19">
        <f t="shared" si="4"/>
        <v>248.88491511637059</v>
      </c>
      <c r="M54" s="19">
        <v>0</v>
      </c>
      <c r="N54" s="19">
        <f t="shared" si="5"/>
        <v>0</v>
      </c>
      <c r="O54" s="19">
        <v>13948355</v>
      </c>
      <c r="P54" s="19">
        <f t="shared" si="0"/>
        <v>365.99288919209675</v>
      </c>
      <c r="Q54" s="20">
        <f t="shared" si="6"/>
        <v>275477476</v>
      </c>
      <c r="R54" s="20">
        <f t="shared" si="7"/>
        <v>7228.2930387552151</v>
      </c>
      <c r="S54" s="19">
        <v>28578746</v>
      </c>
      <c r="T54" s="19">
        <f t="shared" si="8"/>
        <v>749.88181889743123</v>
      </c>
      <c r="U54" s="19">
        <v>15285975</v>
      </c>
      <c r="V54" s="19">
        <f t="shared" si="9"/>
        <v>401.09089239327227</v>
      </c>
      <c r="W54" s="23">
        <f t="shared" si="26"/>
        <v>319342197</v>
      </c>
      <c r="X54" s="23">
        <f t="shared" si="27"/>
        <v>8379.265750045919</v>
      </c>
      <c r="Y54" s="19">
        <v>25492267</v>
      </c>
      <c r="Z54" s="19">
        <f t="shared" si="10"/>
        <v>668.89525333893107</v>
      </c>
      <c r="AA54" s="19">
        <v>8785700</v>
      </c>
      <c r="AB54" s="19">
        <f t="shared" si="11"/>
        <v>230.52924352549132</v>
      </c>
      <c r="AC54" s="19">
        <v>2674293</v>
      </c>
      <c r="AD54" s="19">
        <f t="shared" si="12"/>
        <v>70.171157933405055</v>
      </c>
      <c r="AE54" s="19">
        <v>41519236</v>
      </c>
      <c r="AF54" s="19">
        <f t="shared" si="13"/>
        <v>1089.4291936711186</v>
      </c>
      <c r="AG54" s="19">
        <v>33954475</v>
      </c>
      <c r="AH54" s="19">
        <f t="shared" si="14"/>
        <v>890.93634383773713</v>
      </c>
      <c r="AI54" s="19">
        <v>7698623</v>
      </c>
      <c r="AJ54" s="19">
        <f t="shared" si="15"/>
        <v>202.00527406785443</v>
      </c>
      <c r="AK54" s="19">
        <v>22981154</v>
      </c>
      <c r="AL54" s="19">
        <f t="shared" si="16"/>
        <v>603.00579885072557</v>
      </c>
      <c r="AM54" s="19">
        <v>0</v>
      </c>
      <c r="AN54" s="19">
        <f t="shared" si="17"/>
        <v>0</v>
      </c>
      <c r="AO54" s="19">
        <v>1275237</v>
      </c>
      <c r="AP54" s="19">
        <f t="shared" si="18"/>
        <v>33.461126708824224</v>
      </c>
      <c r="AQ54" s="21">
        <f t="shared" si="19"/>
        <v>144380985</v>
      </c>
      <c r="AR54" s="21">
        <f t="shared" si="20"/>
        <v>3788.4333919340875</v>
      </c>
      <c r="AS54" s="19">
        <v>21471391</v>
      </c>
      <c r="AT54" s="19">
        <f t="shared" si="21"/>
        <v>563.3909107606728</v>
      </c>
      <c r="AU54" s="19">
        <v>58733444</v>
      </c>
      <c r="AV54" s="19">
        <f t="shared" si="22"/>
        <v>1541.1152685576342</v>
      </c>
      <c r="AW54" s="19">
        <v>13915759</v>
      </c>
      <c r="AX54" s="19">
        <f t="shared" si="23"/>
        <v>365.13759806879904</v>
      </c>
      <c r="AY54" s="22">
        <f t="shared" si="24"/>
        <v>557843776</v>
      </c>
      <c r="AZ54" s="19">
        <f t="shared" si="25"/>
        <v>14637.342919367113</v>
      </c>
    </row>
    <row r="55" spans="1:52" ht="16.5" customHeight="1" x14ac:dyDescent="0.2">
      <c r="A55" s="15">
        <v>53</v>
      </c>
      <c r="B55" s="16" t="s">
        <v>239</v>
      </c>
      <c r="C55" s="17" t="s">
        <v>98</v>
      </c>
      <c r="D55" s="18">
        <v>19369</v>
      </c>
      <c r="E55" s="19">
        <v>72613378</v>
      </c>
      <c r="F55" s="19">
        <f t="shared" si="1"/>
        <v>3748.9482162217978</v>
      </c>
      <c r="G55" s="19">
        <v>24898592</v>
      </c>
      <c r="H55" s="19">
        <f t="shared" si="2"/>
        <v>1285.4867055604316</v>
      </c>
      <c r="I55" s="19">
        <v>3532817</v>
      </c>
      <c r="J55" s="19">
        <f t="shared" si="3"/>
        <v>182.39542568021065</v>
      </c>
      <c r="K55" s="19">
        <v>4738558</v>
      </c>
      <c r="L55" s="19">
        <f t="shared" si="4"/>
        <v>244.64649697970984</v>
      </c>
      <c r="M55" s="19">
        <v>0</v>
      </c>
      <c r="N55" s="19">
        <f t="shared" si="5"/>
        <v>0</v>
      </c>
      <c r="O55" s="19">
        <v>9082866</v>
      </c>
      <c r="P55" s="19">
        <f t="shared" si="0"/>
        <v>468.93830347462438</v>
      </c>
      <c r="Q55" s="20">
        <f t="shared" si="6"/>
        <v>114866211</v>
      </c>
      <c r="R55" s="20">
        <f t="shared" si="7"/>
        <v>5930.415147916774</v>
      </c>
      <c r="S55" s="19">
        <v>12760284</v>
      </c>
      <c r="T55" s="19">
        <f t="shared" si="8"/>
        <v>658.79931849863181</v>
      </c>
      <c r="U55" s="19">
        <v>8647544</v>
      </c>
      <c r="V55" s="19">
        <f t="shared" si="9"/>
        <v>446.46311115700348</v>
      </c>
      <c r="W55" s="23">
        <f t="shared" si="26"/>
        <v>136274039</v>
      </c>
      <c r="X55" s="23">
        <f t="shared" si="27"/>
        <v>7035.67757757241</v>
      </c>
      <c r="Y55" s="19">
        <v>10863010</v>
      </c>
      <c r="Z55" s="19">
        <f t="shared" si="10"/>
        <v>560.84516495430842</v>
      </c>
      <c r="AA55" s="19">
        <v>2248001</v>
      </c>
      <c r="AB55" s="19">
        <f t="shared" si="11"/>
        <v>116.06179978315866</v>
      </c>
      <c r="AC55" s="19">
        <v>1575963</v>
      </c>
      <c r="AD55" s="19">
        <f t="shared" si="12"/>
        <v>81.365222778666947</v>
      </c>
      <c r="AE55" s="19">
        <v>18864989</v>
      </c>
      <c r="AF55" s="19">
        <f t="shared" si="13"/>
        <v>973.97847075223297</v>
      </c>
      <c r="AG55" s="19">
        <v>14230201</v>
      </c>
      <c r="AH55" s="19">
        <f t="shared" si="14"/>
        <v>734.68950384635241</v>
      </c>
      <c r="AI55" s="19">
        <v>2430143</v>
      </c>
      <c r="AJ55" s="19">
        <f t="shared" si="15"/>
        <v>125.46558934379679</v>
      </c>
      <c r="AK55" s="19">
        <v>11617371</v>
      </c>
      <c r="AL55" s="19">
        <f t="shared" si="16"/>
        <v>599.79198719603494</v>
      </c>
      <c r="AM55" s="19">
        <v>0</v>
      </c>
      <c r="AN55" s="19">
        <f t="shared" si="17"/>
        <v>0</v>
      </c>
      <c r="AO55" s="19">
        <v>144745</v>
      </c>
      <c r="AP55" s="19">
        <f t="shared" si="18"/>
        <v>7.4730239041767774</v>
      </c>
      <c r="AQ55" s="21">
        <f t="shared" si="19"/>
        <v>61974423</v>
      </c>
      <c r="AR55" s="21">
        <f t="shared" si="20"/>
        <v>3199.6707625587278</v>
      </c>
      <c r="AS55" s="19">
        <v>2805695</v>
      </c>
      <c r="AT55" s="19">
        <f t="shared" si="21"/>
        <v>144.85492281480717</v>
      </c>
      <c r="AU55" s="19">
        <v>1486965</v>
      </c>
      <c r="AV55" s="19">
        <f t="shared" si="22"/>
        <v>76.770354690484794</v>
      </c>
      <c r="AW55" s="19">
        <v>7244430</v>
      </c>
      <c r="AX55" s="19">
        <f t="shared" si="23"/>
        <v>374.02189065000772</v>
      </c>
      <c r="AY55" s="22">
        <f t="shared" si="24"/>
        <v>209785552</v>
      </c>
      <c r="AZ55" s="19">
        <f t="shared" si="25"/>
        <v>10830.995508286436</v>
      </c>
    </row>
    <row r="56" spans="1:52" ht="16.5" customHeight="1" x14ac:dyDescent="0.2">
      <c r="A56" s="15">
        <v>54</v>
      </c>
      <c r="B56" s="16" t="s">
        <v>238</v>
      </c>
      <c r="C56" s="17" t="s">
        <v>99</v>
      </c>
      <c r="D56" s="18">
        <v>523</v>
      </c>
      <c r="E56" s="19">
        <v>2349882</v>
      </c>
      <c r="F56" s="19">
        <f t="shared" si="1"/>
        <v>4493.0822179732313</v>
      </c>
      <c r="G56" s="19">
        <v>966534</v>
      </c>
      <c r="H56" s="19">
        <f t="shared" si="2"/>
        <v>1848.057361376673</v>
      </c>
      <c r="I56" s="19">
        <v>191076</v>
      </c>
      <c r="J56" s="19">
        <f t="shared" si="3"/>
        <v>365.34608030592733</v>
      </c>
      <c r="K56" s="19">
        <v>122055</v>
      </c>
      <c r="L56" s="19">
        <f t="shared" si="4"/>
        <v>233.37476099426385</v>
      </c>
      <c r="M56" s="19">
        <v>7076</v>
      </c>
      <c r="N56" s="19">
        <f t="shared" si="5"/>
        <v>13.529636711281071</v>
      </c>
      <c r="O56" s="19">
        <v>567961</v>
      </c>
      <c r="P56" s="19">
        <f t="shared" si="0"/>
        <v>1085.9674952198852</v>
      </c>
      <c r="Q56" s="20">
        <f t="shared" si="6"/>
        <v>4204584</v>
      </c>
      <c r="R56" s="20">
        <f t="shared" si="7"/>
        <v>8039.3575525812621</v>
      </c>
      <c r="S56" s="19">
        <v>672276</v>
      </c>
      <c r="T56" s="19">
        <f t="shared" si="8"/>
        <v>1285.4225621414914</v>
      </c>
      <c r="U56" s="19">
        <v>625908</v>
      </c>
      <c r="V56" s="19">
        <f t="shared" si="9"/>
        <v>1196.7648183556405</v>
      </c>
      <c r="W56" s="23">
        <f t="shared" si="26"/>
        <v>5502768</v>
      </c>
      <c r="X56" s="23">
        <f t="shared" si="27"/>
        <v>10521.544933078394</v>
      </c>
      <c r="Y56" s="19">
        <v>444184</v>
      </c>
      <c r="Z56" s="19">
        <f t="shared" si="10"/>
        <v>849.30019120458894</v>
      </c>
      <c r="AA56" s="19">
        <v>529514</v>
      </c>
      <c r="AB56" s="19">
        <f t="shared" si="11"/>
        <v>1012.4550669216061</v>
      </c>
      <c r="AC56" s="19">
        <v>235695</v>
      </c>
      <c r="AD56" s="19">
        <f t="shared" si="12"/>
        <v>450.65965583173994</v>
      </c>
      <c r="AE56" s="19">
        <v>795546</v>
      </c>
      <c r="AF56" s="19">
        <f t="shared" si="13"/>
        <v>1521.1204588910134</v>
      </c>
      <c r="AG56" s="19">
        <v>497619</v>
      </c>
      <c r="AH56" s="19">
        <f t="shared" si="14"/>
        <v>951.47036328871889</v>
      </c>
      <c r="AI56" s="19">
        <v>0</v>
      </c>
      <c r="AJ56" s="19">
        <f t="shared" si="15"/>
        <v>0</v>
      </c>
      <c r="AK56" s="19">
        <v>428737</v>
      </c>
      <c r="AL56" s="19">
        <f t="shared" si="16"/>
        <v>819.7648183556405</v>
      </c>
      <c r="AM56" s="19">
        <v>0</v>
      </c>
      <c r="AN56" s="19">
        <f t="shared" si="17"/>
        <v>0</v>
      </c>
      <c r="AO56" s="19">
        <v>0</v>
      </c>
      <c r="AP56" s="19">
        <f t="shared" si="18"/>
        <v>0</v>
      </c>
      <c r="AQ56" s="21">
        <f t="shared" si="19"/>
        <v>2931295</v>
      </c>
      <c r="AR56" s="21">
        <f t="shared" si="20"/>
        <v>5604.7705544933078</v>
      </c>
      <c r="AS56" s="19">
        <v>0</v>
      </c>
      <c r="AT56" s="19">
        <f t="shared" si="21"/>
        <v>0</v>
      </c>
      <c r="AU56" s="19">
        <v>72959</v>
      </c>
      <c r="AV56" s="19">
        <f t="shared" si="22"/>
        <v>139.50095602294456</v>
      </c>
      <c r="AW56" s="19">
        <v>356039</v>
      </c>
      <c r="AX56" s="19">
        <f t="shared" si="23"/>
        <v>680.76290630975143</v>
      </c>
      <c r="AY56" s="22">
        <f t="shared" si="24"/>
        <v>8863061</v>
      </c>
      <c r="AZ56" s="19">
        <f t="shared" si="25"/>
        <v>16946.579349904398</v>
      </c>
    </row>
    <row r="57" spans="1:52" ht="16.5" customHeight="1" x14ac:dyDescent="0.2">
      <c r="A57" s="24">
        <v>55</v>
      </c>
      <c r="B57" s="25" t="s">
        <v>238</v>
      </c>
      <c r="C57" s="26" t="s">
        <v>100</v>
      </c>
      <c r="D57" s="27">
        <v>17722</v>
      </c>
      <c r="E57" s="28">
        <v>67089068</v>
      </c>
      <c r="F57" s="28">
        <f t="shared" si="1"/>
        <v>3785.6375126960838</v>
      </c>
      <c r="G57" s="28">
        <v>18327264</v>
      </c>
      <c r="H57" s="28">
        <f t="shared" si="2"/>
        <v>1034.1532558401987</v>
      </c>
      <c r="I57" s="28">
        <v>4018852</v>
      </c>
      <c r="J57" s="28">
        <f t="shared" si="3"/>
        <v>226.77192190497686</v>
      </c>
      <c r="K57" s="28">
        <v>5535452</v>
      </c>
      <c r="L57" s="28">
        <f t="shared" si="4"/>
        <v>312.34917052251438</v>
      </c>
      <c r="M57" s="28">
        <v>722731</v>
      </c>
      <c r="N57" s="28">
        <f t="shared" si="5"/>
        <v>40.781570928789073</v>
      </c>
      <c r="O57" s="28">
        <v>9664777</v>
      </c>
      <c r="P57" s="28">
        <f t="shared" si="0"/>
        <v>545.3547567994583</v>
      </c>
      <c r="Q57" s="29">
        <f t="shared" si="6"/>
        <v>105358144</v>
      </c>
      <c r="R57" s="29">
        <f t="shared" si="7"/>
        <v>5945.0481886920215</v>
      </c>
      <c r="S57" s="28">
        <v>11343710</v>
      </c>
      <c r="T57" s="28">
        <f t="shared" si="8"/>
        <v>640.09197607493513</v>
      </c>
      <c r="U57" s="28">
        <v>10782925</v>
      </c>
      <c r="V57" s="28">
        <f t="shared" si="9"/>
        <v>608.44853853966822</v>
      </c>
      <c r="W57" s="30">
        <f t="shared" si="26"/>
        <v>127484779</v>
      </c>
      <c r="X57" s="30">
        <f t="shared" si="27"/>
        <v>7193.5887033066247</v>
      </c>
      <c r="Y57" s="28">
        <v>10423353</v>
      </c>
      <c r="Z57" s="28">
        <f t="shared" si="10"/>
        <v>588.15895497122222</v>
      </c>
      <c r="AA57" s="28">
        <v>1995035</v>
      </c>
      <c r="AB57" s="28">
        <f t="shared" si="11"/>
        <v>112.57391942218712</v>
      </c>
      <c r="AC57" s="28">
        <v>2307067</v>
      </c>
      <c r="AD57" s="28">
        <f t="shared" si="12"/>
        <v>130.18096151675883</v>
      </c>
      <c r="AE57" s="28">
        <v>14490067</v>
      </c>
      <c r="AF57" s="28">
        <f t="shared" si="13"/>
        <v>817.63158785690098</v>
      </c>
      <c r="AG57" s="28">
        <v>11182253</v>
      </c>
      <c r="AH57" s="28">
        <f t="shared" si="14"/>
        <v>630.98143550389352</v>
      </c>
      <c r="AI57" s="28">
        <v>1988694</v>
      </c>
      <c r="AJ57" s="28">
        <f t="shared" si="15"/>
        <v>112.21611556257758</v>
      </c>
      <c r="AK57" s="28">
        <v>11418750</v>
      </c>
      <c r="AL57" s="28">
        <f t="shared" si="16"/>
        <v>644.32626114434038</v>
      </c>
      <c r="AM57" s="28">
        <v>0</v>
      </c>
      <c r="AN57" s="28">
        <f t="shared" si="17"/>
        <v>0</v>
      </c>
      <c r="AO57" s="28">
        <v>0</v>
      </c>
      <c r="AP57" s="28">
        <f t="shared" si="18"/>
        <v>0</v>
      </c>
      <c r="AQ57" s="31">
        <f t="shared" si="19"/>
        <v>53805219</v>
      </c>
      <c r="AR57" s="31">
        <f t="shared" si="20"/>
        <v>3036.0692359778805</v>
      </c>
      <c r="AS57" s="28">
        <v>10882530</v>
      </c>
      <c r="AT57" s="28">
        <f t="shared" si="21"/>
        <v>614.06895384268137</v>
      </c>
      <c r="AU57" s="28">
        <v>1071138</v>
      </c>
      <c r="AV57" s="28">
        <f t="shared" si="22"/>
        <v>60.441146597449496</v>
      </c>
      <c r="AW57" s="28">
        <v>22926064</v>
      </c>
      <c r="AX57" s="28">
        <f t="shared" si="23"/>
        <v>1293.6499266448482</v>
      </c>
      <c r="AY57" s="32">
        <f t="shared" si="24"/>
        <v>216169730</v>
      </c>
      <c r="AZ57" s="28">
        <f t="shared" si="25"/>
        <v>12197.817966369485</v>
      </c>
    </row>
    <row r="58" spans="1:52" ht="16.5" customHeight="1" x14ac:dyDescent="0.2">
      <c r="A58" s="5">
        <v>56</v>
      </c>
      <c r="B58" s="6" t="s">
        <v>238</v>
      </c>
      <c r="C58" s="7" t="s">
        <v>101</v>
      </c>
      <c r="D58" s="8">
        <v>2057</v>
      </c>
      <c r="E58" s="9">
        <v>9844616</v>
      </c>
      <c r="F58" s="9">
        <f t="shared" si="1"/>
        <v>4785.9095770539625</v>
      </c>
      <c r="G58" s="9">
        <v>1965539</v>
      </c>
      <c r="H58" s="9">
        <f t="shared" si="2"/>
        <v>955.5367039377735</v>
      </c>
      <c r="I58" s="9">
        <v>600958</v>
      </c>
      <c r="J58" s="9">
        <f t="shared" si="3"/>
        <v>292.15264948954791</v>
      </c>
      <c r="K58" s="9">
        <v>564024</v>
      </c>
      <c r="L58" s="9">
        <f t="shared" si="4"/>
        <v>274.19737481769567</v>
      </c>
      <c r="M58" s="9">
        <v>0</v>
      </c>
      <c r="N58" s="9">
        <f t="shared" si="5"/>
        <v>0</v>
      </c>
      <c r="O58" s="9">
        <v>2578598</v>
      </c>
      <c r="P58" s="9">
        <f t="shared" si="0"/>
        <v>1253.5721925133689</v>
      </c>
      <c r="Q58" s="10">
        <f t="shared" si="6"/>
        <v>15553735</v>
      </c>
      <c r="R58" s="10">
        <f t="shared" si="7"/>
        <v>7561.3684978123483</v>
      </c>
      <c r="S58" s="9">
        <v>1626720</v>
      </c>
      <c r="T58" s="9">
        <f t="shared" si="8"/>
        <v>790.82158483228</v>
      </c>
      <c r="U58" s="9">
        <v>1553796</v>
      </c>
      <c r="V58" s="9">
        <f t="shared" si="9"/>
        <v>755.36995624696158</v>
      </c>
      <c r="W58" s="12">
        <f t="shared" si="26"/>
        <v>18734251</v>
      </c>
      <c r="X58" s="12">
        <f t="shared" si="27"/>
        <v>9107.56003889159</v>
      </c>
      <c r="Y58" s="9">
        <v>1445435</v>
      </c>
      <c r="Z58" s="9">
        <f t="shared" si="10"/>
        <v>702.69081186193489</v>
      </c>
      <c r="AA58" s="9">
        <v>1159501</v>
      </c>
      <c r="AB58" s="9">
        <f t="shared" si="11"/>
        <v>563.68546426835201</v>
      </c>
      <c r="AC58" s="9">
        <v>458581</v>
      </c>
      <c r="AD58" s="9">
        <f t="shared" si="12"/>
        <v>222.9368011667477</v>
      </c>
      <c r="AE58" s="9">
        <v>1846522</v>
      </c>
      <c r="AF58" s="9">
        <f t="shared" si="13"/>
        <v>897.67719980554205</v>
      </c>
      <c r="AG58" s="9">
        <v>3507600</v>
      </c>
      <c r="AH58" s="9">
        <f t="shared" si="14"/>
        <v>1705.2017501215362</v>
      </c>
      <c r="AI58" s="9">
        <v>117950</v>
      </c>
      <c r="AJ58" s="9">
        <f t="shared" si="15"/>
        <v>57.340787554691296</v>
      </c>
      <c r="AK58" s="9">
        <v>1427561</v>
      </c>
      <c r="AL58" s="9">
        <f t="shared" si="16"/>
        <v>694.00145843461348</v>
      </c>
      <c r="AM58" s="9">
        <v>0</v>
      </c>
      <c r="AN58" s="9">
        <f t="shared" si="17"/>
        <v>0</v>
      </c>
      <c r="AO58" s="9">
        <v>16500</v>
      </c>
      <c r="AP58" s="9">
        <f t="shared" si="18"/>
        <v>8.0213903743315509</v>
      </c>
      <c r="AQ58" s="13">
        <f t="shared" si="19"/>
        <v>9979650</v>
      </c>
      <c r="AR58" s="13">
        <f t="shared" si="20"/>
        <v>4851.5556635877492</v>
      </c>
      <c r="AS58" s="9">
        <v>9485729</v>
      </c>
      <c r="AT58" s="9">
        <f t="shared" si="21"/>
        <v>4611.4385026737964</v>
      </c>
      <c r="AU58" s="9">
        <v>2580513</v>
      </c>
      <c r="AV58" s="9">
        <f t="shared" si="22"/>
        <v>1254.5031599416627</v>
      </c>
      <c r="AW58" s="9">
        <v>14752364</v>
      </c>
      <c r="AX58" s="9">
        <f t="shared" si="23"/>
        <v>7171.7860962566847</v>
      </c>
      <c r="AY58" s="33">
        <f t="shared" si="24"/>
        <v>55532507</v>
      </c>
      <c r="AZ58" s="9">
        <f t="shared" si="25"/>
        <v>26996.843461351484</v>
      </c>
    </row>
    <row r="59" spans="1:52" ht="16.5" customHeight="1" x14ac:dyDescent="0.2">
      <c r="A59" s="15">
        <v>57</v>
      </c>
      <c r="B59" s="16" t="s">
        <v>238</v>
      </c>
      <c r="C59" s="17" t="s">
        <v>102</v>
      </c>
      <c r="D59" s="18">
        <v>9678</v>
      </c>
      <c r="E59" s="19">
        <v>35907416</v>
      </c>
      <c r="F59" s="19">
        <f t="shared" si="1"/>
        <v>3710.210374044224</v>
      </c>
      <c r="G59" s="19">
        <v>10132094</v>
      </c>
      <c r="H59" s="19">
        <f t="shared" si="2"/>
        <v>1046.9202314527795</v>
      </c>
      <c r="I59" s="19">
        <v>2238738</v>
      </c>
      <c r="J59" s="19">
        <f t="shared" si="3"/>
        <v>231.32238065716058</v>
      </c>
      <c r="K59" s="19">
        <v>1503092</v>
      </c>
      <c r="L59" s="19">
        <f t="shared" si="4"/>
        <v>155.31018805538335</v>
      </c>
      <c r="M59" s="19">
        <v>0</v>
      </c>
      <c r="N59" s="19">
        <f t="shared" si="5"/>
        <v>0</v>
      </c>
      <c r="O59" s="19">
        <v>3945006</v>
      </c>
      <c r="P59" s="19">
        <f t="shared" si="0"/>
        <v>407.62616243025417</v>
      </c>
      <c r="Q59" s="20">
        <f t="shared" si="6"/>
        <v>53726346</v>
      </c>
      <c r="R59" s="20">
        <f t="shared" si="7"/>
        <v>5551.3893366398015</v>
      </c>
      <c r="S59" s="19">
        <v>5846061</v>
      </c>
      <c r="T59" s="19">
        <f t="shared" si="8"/>
        <v>604.05672659640425</v>
      </c>
      <c r="U59" s="19">
        <v>4917531</v>
      </c>
      <c r="V59" s="19">
        <f t="shared" si="9"/>
        <v>508.11438313701177</v>
      </c>
      <c r="W59" s="23">
        <f t="shared" si="26"/>
        <v>64489938</v>
      </c>
      <c r="X59" s="23">
        <f t="shared" si="27"/>
        <v>6663.5604463732179</v>
      </c>
      <c r="Y59" s="19">
        <v>5157381</v>
      </c>
      <c r="Z59" s="19">
        <f t="shared" si="10"/>
        <v>532.89739615623057</v>
      </c>
      <c r="AA59" s="19">
        <v>2941181</v>
      </c>
      <c r="AB59" s="19">
        <f t="shared" si="11"/>
        <v>303.90380243852036</v>
      </c>
      <c r="AC59" s="19">
        <v>920530</v>
      </c>
      <c r="AD59" s="19">
        <f t="shared" si="12"/>
        <v>95.115726389749952</v>
      </c>
      <c r="AE59" s="19">
        <v>8603019</v>
      </c>
      <c r="AF59" s="19">
        <f t="shared" si="13"/>
        <v>888.92529448233108</v>
      </c>
      <c r="AG59" s="19">
        <v>5236546</v>
      </c>
      <c r="AH59" s="19">
        <f t="shared" si="14"/>
        <v>541.07728869601158</v>
      </c>
      <c r="AI59" s="19">
        <v>1004615</v>
      </c>
      <c r="AJ59" s="19">
        <f t="shared" si="15"/>
        <v>103.80398842736102</v>
      </c>
      <c r="AK59" s="19">
        <v>5556008</v>
      </c>
      <c r="AL59" s="19">
        <f t="shared" si="16"/>
        <v>574.08638148377759</v>
      </c>
      <c r="AM59" s="19">
        <v>0</v>
      </c>
      <c r="AN59" s="19">
        <f t="shared" si="17"/>
        <v>0</v>
      </c>
      <c r="AO59" s="19">
        <v>79993</v>
      </c>
      <c r="AP59" s="19">
        <f t="shared" si="18"/>
        <v>8.2654474064889438</v>
      </c>
      <c r="AQ59" s="21">
        <f t="shared" si="19"/>
        <v>29499273</v>
      </c>
      <c r="AR59" s="21">
        <f t="shared" si="20"/>
        <v>3048.0753254804713</v>
      </c>
      <c r="AS59" s="19">
        <v>1854225</v>
      </c>
      <c r="AT59" s="19">
        <f t="shared" si="21"/>
        <v>191.59175449473031</v>
      </c>
      <c r="AU59" s="19">
        <v>456476</v>
      </c>
      <c r="AV59" s="19">
        <f t="shared" si="22"/>
        <v>47.166356685265548</v>
      </c>
      <c r="AW59" s="19">
        <v>11537390</v>
      </c>
      <c r="AX59" s="19">
        <f t="shared" si="23"/>
        <v>1192.1254391403183</v>
      </c>
      <c r="AY59" s="22">
        <f t="shared" si="24"/>
        <v>107837302</v>
      </c>
      <c r="AZ59" s="19">
        <f t="shared" si="25"/>
        <v>11142.519322174003</v>
      </c>
    </row>
    <row r="60" spans="1:52" ht="16.5" customHeight="1" x14ac:dyDescent="0.2">
      <c r="A60" s="15">
        <v>58</v>
      </c>
      <c r="B60" s="16" t="s">
        <v>238</v>
      </c>
      <c r="C60" s="17" t="s">
        <v>103</v>
      </c>
      <c r="D60" s="18">
        <v>8840</v>
      </c>
      <c r="E60" s="19">
        <v>34581378</v>
      </c>
      <c r="F60" s="19">
        <f t="shared" si="1"/>
        <v>3911.920588235294</v>
      </c>
      <c r="G60" s="19">
        <v>9518457</v>
      </c>
      <c r="H60" s="19">
        <f t="shared" si="2"/>
        <v>1076.7485294117646</v>
      </c>
      <c r="I60" s="19">
        <v>1660549</v>
      </c>
      <c r="J60" s="19">
        <f t="shared" si="3"/>
        <v>187.84490950226245</v>
      </c>
      <c r="K60" s="19">
        <v>1343150</v>
      </c>
      <c r="L60" s="19">
        <f t="shared" si="4"/>
        <v>151.94004524886878</v>
      </c>
      <c r="M60" s="19">
        <v>0</v>
      </c>
      <c r="N60" s="19">
        <f t="shared" si="5"/>
        <v>0</v>
      </c>
      <c r="O60" s="19">
        <v>4963227</v>
      </c>
      <c r="P60" s="19">
        <f t="shared" si="0"/>
        <v>561.45101809954747</v>
      </c>
      <c r="Q60" s="20">
        <f t="shared" si="6"/>
        <v>52066761</v>
      </c>
      <c r="R60" s="20">
        <f t="shared" si="7"/>
        <v>5889.9050904977375</v>
      </c>
      <c r="S60" s="19">
        <v>4397918</v>
      </c>
      <c r="T60" s="19">
        <f t="shared" si="8"/>
        <v>497.50203619909502</v>
      </c>
      <c r="U60" s="19">
        <v>4085366</v>
      </c>
      <c r="V60" s="19">
        <f t="shared" si="9"/>
        <v>462.14547511312219</v>
      </c>
      <c r="W60" s="23">
        <f t="shared" si="26"/>
        <v>60550045</v>
      </c>
      <c r="X60" s="23">
        <f t="shared" si="27"/>
        <v>6849.5526018099545</v>
      </c>
      <c r="Y60" s="19">
        <v>5898111</v>
      </c>
      <c r="Z60" s="19">
        <f t="shared" si="10"/>
        <v>667.20712669683257</v>
      </c>
      <c r="AA60" s="19">
        <v>2030232</v>
      </c>
      <c r="AB60" s="19">
        <f t="shared" si="11"/>
        <v>229.66425339366515</v>
      </c>
      <c r="AC60" s="19">
        <v>643896</v>
      </c>
      <c r="AD60" s="19">
        <f t="shared" si="12"/>
        <v>72.838914027149315</v>
      </c>
      <c r="AE60" s="19">
        <v>10005595</v>
      </c>
      <c r="AF60" s="19">
        <f t="shared" si="13"/>
        <v>1131.8546380090497</v>
      </c>
      <c r="AG60" s="19">
        <v>6752413</v>
      </c>
      <c r="AH60" s="19">
        <f t="shared" si="14"/>
        <v>763.8476244343891</v>
      </c>
      <c r="AI60" s="19">
        <v>1166869</v>
      </c>
      <c r="AJ60" s="19">
        <f t="shared" si="15"/>
        <v>131.99875565610859</v>
      </c>
      <c r="AK60" s="19">
        <v>5830806</v>
      </c>
      <c r="AL60" s="19">
        <f t="shared" si="16"/>
        <v>659.59343891402716</v>
      </c>
      <c r="AM60" s="19">
        <v>10777</v>
      </c>
      <c r="AN60" s="19">
        <f t="shared" si="17"/>
        <v>1.2191176470588236</v>
      </c>
      <c r="AO60" s="19">
        <v>28213</v>
      </c>
      <c r="AP60" s="19">
        <f t="shared" si="18"/>
        <v>3.1915158371040726</v>
      </c>
      <c r="AQ60" s="21">
        <f t="shared" si="19"/>
        <v>32366912</v>
      </c>
      <c r="AR60" s="21">
        <f t="shared" si="20"/>
        <v>3661.4153846153845</v>
      </c>
      <c r="AS60" s="19">
        <v>904555</v>
      </c>
      <c r="AT60" s="19">
        <f t="shared" si="21"/>
        <v>102.3252262443439</v>
      </c>
      <c r="AU60" s="19">
        <v>4043879</v>
      </c>
      <c r="AV60" s="19">
        <f t="shared" si="22"/>
        <v>457.45237556561085</v>
      </c>
      <c r="AW60" s="19">
        <v>26372098</v>
      </c>
      <c r="AX60" s="19">
        <f t="shared" si="23"/>
        <v>2983.2690045248869</v>
      </c>
      <c r="AY60" s="22">
        <f t="shared" si="24"/>
        <v>124237489</v>
      </c>
      <c r="AZ60" s="19">
        <f t="shared" si="25"/>
        <v>14054.014592760181</v>
      </c>
    </row>
    <row r="61" spans="1:52" ht="16.5" customHeight="1" x14ac:dyDescent="0.2">
      <c r="A61" s="15">
        <v>59</v>
      </c>
      <c r="B61" s="16" t="s">
        <v>238</v>
      </c>
      <c r="C61" s="17" t="s">
        <v>104</v>
      </c>
      <c r="D61" s="18">
        <v>5238</v>
      </c>
      <c r="E61" s="19">
        <v>18424713</v>
      </c>
      <c r="F61" s="19">
        <f t="shared" si="1"/>
        <v>3517.509163802978</v>
      </c>
      <c r="G61" s="19">
        <v>5456346</v>
      </c>
      <c r="H61" s="19">
        <f t="shared" si="2"/>
        <v>1041.684994272623</v>
      </c>
      <c r="I61" s="19">
        <v>1238458</v>
      </c>
      <c r="J61" s="19">
        <f t="shared" si="3"/>
        <v>236.43718976708666</v>
      </c>
      <c r="K61" s="19">
        <v>731402</v>
      </c>
      <c r="L61" s="19">
        <f t="shared" si="4"/>
        <v>139.63382970599466</v>
      </c>
      <c r="M61" s="19">
        <v>12888</v>
      </c>
      <c r="N61" s="19">
        <f t="shared" si="5"/>
        <v>2.4604810996563575</v>
      </c>
      <c r="O61" s="19">
        <v>2950393</v>
      </c>
      <c r="P61" s="19">
        <f t="shared" si="0"/>
        <v>563.26708667430319</v>
      </c>
      <c r="Q61" s="20">
        <f t="shared" si="6"/>
        <v>28814200</v>
      </c>
      <c r="R61" s="20">
        <f t="shared" si="7"/>
        <v>5500.9927453226419</v>
      </c>
      <c r="S61" s="19">
        <v>3085489</v>
      </c>
      <c r="T61" s="19">
        <f t="shared" si="8"/>
        <v>589.0586101565483</v>
      </c>
      <c r="U61" s="19">
        <v>3995134</v>
      </c>
      <c r="V61" s="19">
        <f t="shared" si="9"/>
        <v>762.72126765941198</v>
      </c>
      <c r="W61" s="23">
        <f t="shared" si="26"/>
        <v>35894823</v>
      </c>
      <c r="X61" s="23">
        <f t="shared" si="27"/>
        <v>6852.7726231386023</v>
      </c>
      <c r="Y61" s="19">
        <v>3707805</v>
      </c>
      <c r="Z61" s="19">
        <f t="shared" si="10"/>
        <v>707.86655211912944</v>
      </c>
      <c r="AA61" s="19">
        <v>1300787</v>
      </c>
      <c r="AB61" s="19">
        <f t="shared" si="11"/>
        <v>248.33657884688813</v>
      </c>
      <c r="AC61" s="19">
        <v>527091</v>
      </c>
      <c r="AD61" s="19">
        <f t="shared" si="12"/>
        <v>100.6282932416953</v>
      </c>
      <c r="AE61" s="19">
        <v>4323779</v>
      </c>
      <c r="AF61" s="19">
        <f t="shared" si="13"/>
        <v>825.46372661321118</v>
      </c>
      <c r="AG61" s="19">
        <v>4406115</v>
      </c>
      <c r="AH61" s="19">
        <f t="shared" si="14"/>
        <v>841.18270332187853</v>
      </c>
      <c r="AI61" s="19">
        <v>0</v>
      </c>
      <c r="AJ61" s="19">
        <f t="shared" si="15"/>
        <v>0</v>
      </c>
      <c r="AK61" s="19">
        <v>4090736</v>
      </c>
      <c r="AL61" s="19">
        <f t="shared" si="16"/>
        <v>780.97289041618933</v>
      </c>
      <c r="AM61" s="19">
        <v>0</v>
      </c>
      <c r="AN61" s="19">
        <f t="shared" si="17"/>
        <v>0</v>
      </c>
      <c r="AO61" s="19">
        <v>24991</v>
      </c>
      <c r="AP61" s="19">
        <f t="shared" si="18"/>
        <v>4.771095838106147</v>
      </c>
      <c r="AQ61" s="21">
        <f t="shared" si="19"/>
        <v>18381304</v>
      </c>
      <c r="AR61" s="21">
        <f t="shared" si="20"/>
        <v>3509.2218403970983</v>
      </c>
      <c r="AS61" s="19">
        <v>90630</v>
      </c>
      <c r="AT61" s="19">
        <f t="shared" si="21"/>
        <v>17.302405498281786</v>
      </c>
      <c r="AU61" s="19">
        <v>1566714</v>
      </c>
      <c r="AV61" s="19">
        <f t="shared" si="22"/>
        <v>299.1053837342497</v>
      </c>
      <c r="AW61" s="19">
        <v>229353</v>
      </c>
      <c r="AX61" s="19">
        <f t="shared" si="23"/>
        <v>43.786368843069873</v>
      </c>
      <c r="AY61" s="22">
        <f t="shared" si="24"/>
        <v>56162824</v>
      </c>
      <c r="AZ61" s="19">
        <f t="shared" si="25"/>
        <v>10722.188621611302</v>
      </c>
    </row>
    <row r="62" spans="1:52" ht="16.5" customHeight="1" x14ac:dyDescent="0.2">
      <c r="A62" s="24">
        <v>60</v>
      </c>
      <c r="B62" s="25" t="s">
        <v>238</v>
      </c>
      <c r="C62" s="26" t="s">
        <v>105</v>
      </c>
      <c r="D62" s="27">
        <v>6219</v>
      </c>
      <c r="E62" s="28">
        <v>24364046</v>
      </c>
      <c r="F62" s="28">
        <f t="shared" si="1"/>
        <v>3917.6790480784694</v>
      </c>
      <c r="G62" s="28">
        <v>7952315</v>
      </c>
      <c r="H62" s="28">
        <f t="shared" si="2"/>
        <v>1278.7128155652033</v>
      </c>
      <c r="I62" s="28">
        <v>1497139</v>
      </c>
      <c r="J62" s="28">
        <f t="shared" si="3"/>
        <v>240.73629200836146</v>
      </c>
      <c r="K62" s="28">
        <v>489420</v>
      </c>
      <c r="L62" s="28">
        <f t="shared" si="4"/>
        <v>78.697539797395081</v>
      </c>
      <c r="M62" s="28">
        <v>4152</v>
      </c>
      <c r="N62" s="28">
        <f t="shared" si="5"/>
        <v>0.66763145200192953</v>
      </c>
      <c r="O62" s="28">
        <v>2975776</v>
      </c>
      <c r="P62" s="28">
        <f t="shared" si="0"/>
        <v>478.49750763788393</v>
      </c>
      <c r="Q62" s="29">
        <f t="shared" si="6"/>
        <v>37282848</v>
      </c>
      <c r="R62" s="29">
        <f t="shared" si="7"/>
        <v>5994.9908345393151</v>
      </c>
      <c r="S62" s="28">
        <v>3065512</v>
      </c>
      <c r="T62" s="28">
        <f t="shared" si="8"/>
        <v>492.92683711207587</v>
      </c>
      <c r="U62" s="28">
        <v>2847234</v>
      </c>
      <c r="V62" s="28">
        <f t="shared" si="9"/>
        <v>457.82826821032319</v>
      </c>
      <c r="W62" s="30">
        <f t="shared" si="26"/>
        <v>43195594</v>
      </c>
      <c r="X62" s="30">
        <f t="shared" si="27"/>
        <v>6945.7459398617139</v>
      </c>
      <c r="Y62" s="28">
        <v>3687613</v>
      </c>
      <c r="Z62" s="28">
        <f t="shared" si="10"/>
        <v>592.95915742080717</v>
      </c>
      <c r="AA62" s="28">
        <v>1506869</v>
      </c>
      <c r="AB62" s="28">
        <f t="shared" si="11"/>
        <v>242.30085222704614</v>
      </c>
      <c r="AC62" s="28">
        <v>646992</v>
      </c>
      <c r="AD62" s="28">
        <f t="shared" si="12"/>
        <v>104.03473227206946</v>
      </c>
      <c r="AE62" s="28">
        <v>6149643</v>
      </c>
      <c r="AF62" s="28">
        <f t="shared" si="13"/>
        <v>988.84756391702842</v>
      </c>
      <c r="AG62" s="28">
        <v>3935549</v>
      </c>
      <c r="AH62" s="28">
        <f t="shared" si="14"/>
        <v>632.8266602347644</v>
      </c>
      <c r="AI62" s="28">
        <v>209936</v>
      </c>
      <c r="AJ62" s="28">
        <f t="shared" si="15"/>
        <v>33.757195690625501</v>
      </c>
      <c r="AK62" s="28">
        <v>4620721</v>
      </c>
      <c r="AL62" s="28">
        <f t="shared" si="16"/>
        <v>743.00064319022351</v>
      </c>
      <c r="AM62" s="28">
        <v>0</v>
      </c>
      <c r="AN62" s="28">
        <f t="shared" si="17"/>
        <v>0</v>
      </c>
      <c r="AO62" s="28">
        <v>20000</v>
      </c>
      <c r="AP62" s="28">
        <f t="shared" si="18"/>
        <v>3.2159511175430135</v>
      </c>
      <c r="AQ62" s="31">
        <f t="shared" si="19"/>
        <v>20777323</v>
      </c>
      <c r="AR62" s="31">
        <f t="shared" si="20"/>
        <v>3340.9427560701079</v>
      </c>
      <c r="AS62" s="28">
        <v>5053966</v>
      </c>
      <c r="AT62" s="28">
        <f t="shared" si="21"/>
        <v>812.6653802862196</v>
      </c>
      <c r="AU62" s="28">
        <v>7074421</v>
      </c>
      <c r="AV62" s="28">
        <f t="shared" si="22"/>
        <v>1137.5496060459882</v>
      </c>
      <c r="AW62" s="28">
        <v>2856556</v>
      </c>
      <c r="AX62" s="28">
        <f t="shared" si="23"/>
        <v>459.32722302620999</v>
      </c>
      <c r="AY62" s="32">
        <f t="shared" si="24"/>
        <v>78957860</v>
      </c>
      <c r="AZ62" s="28">
        <f t="shared" si="25"/>
        <v>12696.23090529024</v>
      </c>
    </row>
    <row r="63" spans="1:52" ht="16.5" customHeight="1" x14ac:dyDescent="0.2">
      <c r="A63" s="5">
        <v>61</v>
      </c>
      <c r="B63" s="6" t="s">
        <v>238</v>
      </c>
      <c r="C63" s="7" t="s">
        <v>106</v>
      </c>
      <c r="D63" s="8">
        <v>3882</v>
      </c>
      <c r="E63" s="9">
        <v>17914102</v>
      </c>
      <c r="F63" s="9">
        <f t="shared" si="1"/>
        <v>4614.6579082946937</v>
      </c>
      <c r="G63" s="9">
        <v>8061209</v>
      </c>
      <c r="H63" s="9">
        <f t="shared" si="2"/>
        <v>2076.560793405461</v>
      </c>
      <c r="I63" s="9">
        <v>707609</v>
      </c>
      <c r="J63" s="9">
        <f t="shared" si="3"/>
        <v>182.27949510561567</v>
      </c>
      <c r="K63" s="9">
        <v>2474473</v>
      </c>
      <c r="L63" s="9">
        <f t="shared" si="4"/>
        <v>637.42220504894385</v>
      </c>
      <c r="M63" s="9">
        <v>0</v>
      </c>
      <c r="N63" s="9">
        <f t="shared" si="5"/>
        <v>0</v>
      </c>
      <c r="O63" s="9">
        <v>5031357</v>
      </c>
      <c r="P63" s="9">
        <f t="shared" si="0"/>
        <v>1296.0734157650695</v>
      </c>
      <c r="Q63" s="10">
        <f t="shared" si="6"/>
        <v>34188750</v>
      </c>
      <c r="R63" s="10">
        <f t="shared" si="7"/>
        <v>8806.9938176197829</v>
      </c>
      <c r="S63" s="9">
        <v>3363955</v>
      </c>
      <c r="T63" s="9">
        <f t="shared" si="8"/>
        <v>866.55203503348787</v>
      </c>
      <c r="U63" s="9">
        <v>2708119</v>
      </c>
      <c r="V63" s="9">
        <f t="shared" si="9"/>
        <v>697.60922205048939</v>
      </c>
      <c r="W63" s="12">
        <f t="shared" si="26"/>
        <v>40260824</v>
      </c>
      <c r="X63" s="12">
        <f t="shared" si="27"/>
        <v>10371.155074703762</v>
      </c>
      <c r="Y63" s="9">
        <v>3253588</v>
      </c>
      <c r="Z63" s="9">
        <f t="shared" si="10"/>
        <v>838.12158681092217</v>
      </c>
      <c r="AA63" s="9">
        <v>1635839</v>
      </c>
      <c r="AB63" s="9">
        <f t="shared" si="11"/>
        <v>421.39077794951055</v>
      </c>
      <c r="AC63" s="9">
        <v>433727</v>
      </c>
      <c r="AD63" s="9">
        <f t="shared" si="12"/>
        <v>111.72771767130345</v>
      </c>
      <c r="AE63" s="9">
        <v>4037839</v>
      </c>
      <c r="AF63" s="9">
        <f t="shared" si="13"/>
        <v>1040.1439979392067</v>
      </c>
      <c r="AG63" s="9">
        <v>3026938</v>
      </c>
      <c r="AH63" s="9">
        <f t="shared" si="14"/>
        <v>779.73673364245235</v>
      </c>
      <c r="AI63" s="9">
        <v>399276</v>
      </c>
      <c r="AJ63" s="9">
        <f t="shared" si="15"/>
        <v>102.85316846986089</v>
      </c>
      <c r="AK63" s="9">
        <v>2984581</v>
      </c>
      <c r="AL63" s="9">
        <f t="shared" si="16"/>
        <v>768.82560535806283</v>
      </c>
      <c r="AM63" s="9">
        <v>53</v>
      </c>
      <c r="AN63" s="9">
        <f t="shared" si="17"/>
        <v>1.3652756311179804E-2</v>
      </c>
      <c r="AO63" s="9">
        <v>0</v>
      </c>
      <c r="AP63" s="9">
        <f t="shared" si="18"/>
        <v>0</v>
      </c>
      <c r="AQ63" s="13">
        <f t="shared" si="19"/>
        <v>15771841</v>
      </c>
      <c r="AR63" s="13">
        <f t="shared" si="20"/>
        <v>4062.8132405976303</v>
      </c>
      <c r="AS63" s="9">
        <v>6764583</v>
      </c>
      <c r="AT63" s="9">
        <f t="shared" si="21"/>
        <v>1742.5510046367851</v>
      </c>
      <c r="AU63" s="9">
        <v>3960294</v>
      </c>
      <c r="AV63" s="9">
        <f t="shared" si="22"/>
        <v>1020.1684698608965</v>
      </c>
      <c r="AW63" s="9">
        <v>6388244</v>
      </c>
      <c r="AX63" s="9">
        <f t="shared" si="23"/>
        <v>1645.6063884595569</v>
      </c>
      <c r="AY63" s="33">
        <f t="shared" si="24"/>
        <v>73145786</v>
      </c>
      <c r="AZ63" s="9">
        <f t="shared" si="25"/>
        <v>18842.294178258631</v>
      </c>
    </row>
    <row r="64" spans="1:52" ht="16.5" customHeight="1" x14ac:dyDescent="0.2">
      <c r="A64" s="15">
        <v>62</v>
      </c>
      <c r="B64" s="16" t="s">
        <v>238</v>
      </c>
      <c r="C64" s="17" t="s">
        <v>107</v>
      </c>
      <c r="D64" s="18">
        <v>2039</v>
      </c>
      <c r="E64" s="19">
        <v>8960458</v>
      </c>
      <c r="F64" s="19">
        <f t="shared" si="1"/>
        <v>4394.5355566454145</v>
      </c>
      <c r="G64" s="19">
        <v>1473919</v>
      </c>
      <c r="H64" s="19">
        <f t="shared" si="2"/>
        <v>722.86365865620405</v>
      </c>
      <c r="I64" s="19">
        <v>820208</v>
      </c>
      <c r="J64" s="19">
        <f t="shared" si="3"/>
        <v>402.25993133889159</v>
      </c>
      <c r="K64" s="19">
        <v>164004</v>
      </c>
      <c r="L64" s="19">
        <f t="shared" si="4"/>
        <v>80.433545855811673</v>
      </c>
      <c r="M64" s="19">
        <v>0</v>
      </c>
      <c r="N64" s="19">
        <f t="shared" si="5"/>
        <v>0</v>
      </c>
      <c r="O64" s="19">
        <v>865045</v>
      </c>
      <c r="P64" s="19">
        <f t="shared" si="0"/>
        <v>424.24963217263365</v>
      </c>
      <c r="Q64" s="20">
        <f t="shared" si="6"/>
        <v>12283634</v>
      </c>
      <c r="R64" s="20">
        <f t="shared" si="7"/>
        <v>6024.3423246689554</v>
      </c>
      <c r="S64" s="19">
        <v>1361294</v>
      </c>
      <c r="T64" s="19">
        <f t="shared" si="8"/>
        <v>667.62824914173609</v>
      </c>
      <c r="U64" s="19">
        <v>1225450</v>
      </c>
      <c r="V64" s="19">
        <f t="shared" si="9"/>
        <v>601.0053948013732</v>
      </c>
      <c r="W64" s="23">
        <f t="shared" si="26"/>
        <v>14870378</v>
      </c>
      <c r="X64" s="23">
        <f t="shared" si="27"/>
        <v>7292.9759686120651</v>
      </c>
      <c r="Y64" s="19">
        <v>1054186</v>
      </c>
      <c r="Z64" s="19">
        <f t="shared" si="10"/>
        <v>517.01128003923498</v>
      </c>
      <c r="AA64" s="19">
        <v>562440</v>
      </c>
      <c r="AB64" s="19">
        <f t="shared" si="11"/>
        <v>275.84109857773416</v>
      </c>
      <c r="AC64" s="19">
        <v>506256</v>
      </c>
      <c r="AD64" s="19">
        <f t="shared" si="12"/>
        <v>248.28641490926924</v>
      </c>
      <c r="AE64" s="19">
        <v>1604260</v>
      </c>
      <c r="AF64" s="19">
        <f t="shared" si="13"/>
        <v>786.78764100049045</v>
      </c>
      <c r="AG64" s="19">
        <v>1599621</v>
      </c>
      <c r="AH64" s="19">
        <f t="shared" si="14"/>
        <v>784.51250613045613</v>
      </c>
      <c r="AI64" s="19">
        <v>15760</v>
      </c>
      <c r="AJ64" s="19">
        <f t="shared" si="15"/>
        <v>7.729279058361942</v>
      </c>
      <c r="AK64" s="19">
        <v>1432706</v>
      </c>
      <c r="AL64" s="19">
        <f t="shared" si="16"/>
        <v>702.6512996566945</v>
      </c>
      <c r="AM64" s="19">
        <v>0</v>
      </c>
      <c r="AN64" s="19">
        <f t="shared" si="17"/>
        <v>0</v>
      </c>
      <c r="AO64" s="19">
        <v>10062</v>
      </c>
      <c r="AP64" s="19">
        <f t="shared" si="18"/>
        <v>4.9347719470328588</v>
      </c>
      <c r="AQ64" s="21">
        <f t="shared" si="19"/>
        <v>6785291</v>
      </c>
      <c r="AR64" s="21">
        <f t="shared" si="20"/>
        <v>3327.7542913192742</v>
      </c>
      <c r="AS64" s="19">
        <v>1444176</v>
      </c>
      <c r="AT64" s="19">
        <f t="shared" si="21"/>
        <v>708.27660617949971</v>
      </c>
      <c r="AU64" s="19">
        <v>0</v>
      </c>
      <c r="AV64" s="19">
        <f t="shared" si="22"/>
        <v>0</v>
      </c>
      <c r="AW64" s="19">
        <v>251028</v>
      </c>
      <c r="AX64" s="19">
        <f t="shared" si="23"/>
        <v>123.11329082883766</v>
      </c>
      <c r="AY64" s="22">
        <f t="shared" si="24"/>
        <v>23350873</v>
      </c>
      <c r="AZ64" s="19">
        <f t="shared" si="25"/>
        <v>11452.120156939676</v>
      </c>
    </row>
    <row r="65" spans="1:52" ht="16.5" customHeight="1" x14ac:dyDescent="0.2">
      <c r="A65" s="15">
        <v>63</v>
      </c>
      <c r="B65" s="16" t="s">
        <v>238</v>
      </c>
      <c r="C65" s="17" t="s">
        <v>108</v>
      </c>
      <c r="D65" s="18">
        <v>2202</v>
      </c>
      <c r="E65" s="19">
        <v>9915789</v>
      </c>
      <c r="F65" s="19">
        <f t="shared" si="1"/>
        <v>4503.0831062670304</v>
      </c>
      <c r="G65" s="19">
        <v>3278005</v>
      </c>
      <c r="H65" s="19">
        <f t="shared" si="2"/>
        <v>1488.6489554950044</v>
      </c>
      <c r="I65" s="19">
        <v>470815</v>
      </c>
      <c r="J65" s="19">
        <f t="shared" si="3"/>
        <v>213.81244323342415</v>
      </c>
      <c r="K65" s="19">
        <v>952960</v>
      </c>
      <c r="L65" s="19">
        <f t="shared" si="4"/>
        <v>432.77020890099908</v>
      </c>
      <c r="M65" s="19">
        <v>131832</v>
      </c>
      <c r="N65" s="19">
        <f t="shared" si="5"/>
        <v>59.869209809264305</v>
      </c>
      <c r="O65" s="19">
        <v>1821150</v>
      </c>
      <c r="P65" s="19">
        <f t="shared" si="0"/>
        <v>827.04359673024521</v>
      </c>
      <c r="Q65" s="20">
        <f t="shared" si="6"/>
        <v>16570551</v>
      </c>
      <c r="R65" s="20">
        <f t="shared" si="7"/>
        <v>7525.2275204359676</v>
      </c>
      <c r="S65" s="19">
        <v>1285260</v>
      </c>
      <c r="T65" s="19">
        <f t="shared" si="8"/>
        <v>583.67847411444143</v>
      </c>
      <c r="U65" s="19">
        <v>1830125</v>
      </c>
      <c r="V65" s="19">
        <f t="shared" si="9"/>
        <v>831.11943687556766</v>
      </c>
      <c r="W65" s="23">
        <f t="shared" si="26"/>
        <v>19685936</v>
      </c>
      <c r="X65" s="23">
        <f t="shared" si="27"/>
        <v>8940.0254314259764</v>
      </c>
      <c r="Y65" s="19">
        <v>1982918</v>
      </c>
      <c r="Z65" s="19">
        <f t="shared" si="10"/>
        <v>900.50772025431422</v>
      </c>
      <c r="AA65" s="19">
        <v>820609</v>
      </c>
      <c r="AB65" s="19">
        <f t="shared" si="11"/>
        <v>372.66530426884651</v>
      </c>
      <c r="AC65" s="19">
        <v>646542</v>
      </c>
      <c r="AD65" s="19">
        <f t="shared" si="12"/>
        <v>293.6158038147139</v>
      </c>
      <c r="AE65" s="19">
        <v>3637360</v>
      </c>
      <c r="AF65" s="19">
        <f t="shared" si="13"/>
        <v>1651.8437783832878</v>
      </c>
      <c r="AG65" s="19">
        <v>2092133</v>
      </c>
      <c r="AH65" s="19">
        <f t="shared" si="14"/>
        <v>950.10581289736604</v>
      </c>
      <c r="AI65" s="19">
        <v>1969453</v>
      </c>
      <c r="AJ65" s="19">
        <f t="shared" si="15"/>
        <v>894.39282470481385</v>
      </c>
      <c r="AK65" s="19">
        <v>1335544</v>
      </c>
      <c r="AL65" s="19">
        <f t="shared" si="16"/>
        <v>606.51407811080833</v>
      </c>
      <c r="AM65" s="19">
        <v>0</v>
      </c>
      <c r="AN65" s="19">
        <f t="shared" si="17"/>
        <v>0</v>
      </c>
      <c r="AO65" s="19">
        <v>13000</v>
      </c>
      <c r="AP65" s="19">
        <f t="shared" si="18"/>
        <v>5.9037238873751132</v>
      </c>
      <c r="AQ65" s="21">
        <f t="shared" si="19"/>
        <v>12497559</v>
      </c>
      <c r="AR65" s="21">
        <f t="shared" si="20"/>
        <v>5675.5490463215256</v>
      </c>
      <c r="AS65" s="19">
        <v>27742</v>
      </c>
      <c r="AT65" s="19">
        <f t="shared" si="21"/>
        <v>12.598546775658493</v>
      </c>
      <c r="AU65" s="19">
        <v>67084</v>
      </c>
      <c r="AV65" s="19">
        <f t="shared" si="22"/>
        <v>30.46503178928247</v>
      </c>
      <c r="AW65" s="19">
        <v>609914</v>
      </c>
      <c r="AX65" s="19">
        <f t="shared" si="23"/>
        <v>276.98183469573115</v>
      </c>
      <c r="AY65" s="22">
        <f t="shared" si="24"/>
        <v>32888235</v>
      </c>
      <c r="AZ65" s="19">
        <f t="shared" si="25"/>
        <v>14935.619891008175</v>
      </c>
    </row>
    <row r="66" spans="1:52" ht="16.5" customHeight="1" x14ac:dyDescent="0.2">
      <c r="A66" s="15">
        <v>64</v>
      </c>
      <c r="B66" s="16" t="s">
        <v>238</v>
      </c>
      <c r="C66" s="17" t="s">
        <v>109</v>
      </c>
      <c r="D66" s="18">
        <v>2263</v>
      </c>
      <c r="E66" s="19">
        <v>8766485</v>
      </c>
      <c r="F66" s="19">
        <f t="shared" si="1"/>
        <v>3873.8334069818825</v>
      </c>
      <c r="G66" s="19">
        <v>2684933</v>
      </c>
      <c r="H66" s="19">
        <f t="shared" si="2"/>
        <v>1186.4485196641626</v>
      </c>
      <c r="I66" s="19">
        <v>901013</v>
      </c>
      <c r="J66" s="19">
        <f t="shared" si="3"/>
        <v>398.14980114891739</v>
      </c>
      <c r="K66" s="19">
        <v>254883</v>
      </c>
      <c r="L66" s="19">
        <f t="shared" si="4"/>
        <v>112.63057887759611</v>
      </c>
      <c r="M66" s="19">
        <v>147733</v>
      </c>
      <c r="N66" s="19">
        <f t="shared" si="5"/>
        <v>65.281926646045079</v>
      </c>
      <c r="O66" s="19">
        <v>1185962</v>
      </c>
      <c r="P66" s="19">
        <f t="shared" si="0"/>
        <v>524.06628369421128</v>
      </c>
      <c r="Q66" s="20">
        <f t="shared" si="6"/>
        <v>13941009</v>
      </c>
      <c r="R66" s="20">
        <f t="shared" si="7"/>
        <v>6160.410517012815</v>
      </c>
      <c r="S66" s="19">
        <v>1248748</v>
      </c>
      <c r="T66" s="19">
        <f t="shared" si="8"/>
        <v>551.81087052585065</v>
      </c>
      <c r="U66" s="19">
        <v>1837467</v>
      </c>
      <c r="V66" s="19">
        <f t="shared" si="9"/>
        <v>811.96067167476804</v>
      </c>
      <c r="W66" s="23">
        <f t="shared" si="26"/>
        <v>17027224</v>
      </c>
      <c r="X66" s="23">
        <f t="shared" si="27"/>
        <v>7524.1820592134336</v>
      </c>
      <c r="Y66" s="19">
        <v>1684881</v>
      </c>
      <c r="Z66" s="19">
        <f t="shared" si="10"/>
        <v>744.53424657534242</v>
      </c>
      <c r="AA66" s="19">
        <v>632219</v>
      </c>
      <c r="AB66" s="19">
        <f t="shared" si="11"/>
        <v>279.37207247017233</v>
      </c>
      <c r="AC66" s="19">
        <v>376953</v>
      </c>
      <c r="AD66" s="19">
        <f t="shared" si="12"/>
        <v>166.57224922669025</v>
      </c>
      <c r="AE66" s="19">
        <v>2449890</v>
      </c>
      <c r="AF66" s="19">
        <f t="shared" si="13"/>
        <v>1082.5850640742378</v>
      </c>
      <c r="AG66" s="19">
        <v>1465737</v>
      </c>
      <c r="AH66" s="19">
        <f t="shared" si="14"/>
        <v>647.69642068051257</v>
      </c>
      <c r="AI66" s="19">
        <v>26705</v>
      </c>
      <c r="AJ66" s="19">
        <f t="shared" si="15"/>
        <v>11.800707026071587</v>
      </c>
      <c r="AK66" s="19">
        <v>1722805</v>
      </c>
      <c r="AL66" s="19">
        <f t="shared" si="16"/>
        <v>761.29253203711892</v>
      </c>
      <c r="AM66" s="19">
        <v>0</v>
      </c>
      <c r="AN66" s="19">
        <f t="shared" si="17"/>
        <v>0</v>
      </c>
      <c r="AO66" s="19">
        <v>18960</v>
      </c>
      <c r="AP66" s="19">
        <f t="shared" si="18"/>
        <v>8.3782589482987184</v>
      </c>
      <c r="AQ66" s="21">
        <f t="shared" si="19"/>
        <v>8378150</v>
      </c>
      <c r="AR66" s="21">
        <f t="shared" si="20"/>
        <v>3702.2315510384446</v>
      </c>
      <c r="AS66" s="19">
        <v>0</v>
      </c>
      <c r="AT66" s="19">
        <f t="shared" si="21"/>
        <v>0</v>
      </c>
      <c r="AU66" s="19">
        <v>1218385</v>
      </c>
      <c r="AV66" s="19">
        <f t="shared" si="22"/>
        <v>538.39372514361469</v>
      </c>
      <c r="AW66" s="19">
        <v>259603</v>
      </c>
      <c r="AX66" s="19">
        <f t="shared" si="23"/>
        <v>114.71630578877595</v>
      </c>
      <c r="AY66" s="22">
        <f t="shared" si="24"/>
        <v>26883362</v>
      </c>
      <c r="AZ66" s="19">
        <f t="shared" si="25"/>
        <v>11879.523641184269</v>
      </c>
    </row>
    <row r="67" spans="1:52" ht="16.5" customHeight="1" x14ac:dyDescent="0.2">
      <c r="A67" s="24">
        <v>65</v>
      </c>
      <c r="B67" s="25" t="s">
        <v>238</v>
      </c>
      <c r="C67" s="26" t="s">
        <v>110</v>
      </c>
      <c r="D67" s="27">
        <v>8297</v>
      </c>
      <c r="E67" s="28">
        <v>28390567</v>
      </c>
      <c r="F67" s="28">
        <f t="shared" si="1"/>
        <v>3421.7870314571533</v>
      </c>
      <c r="G67" s="28">
        <v>13659596</v>
      </c>
      <c r="H67" s="28">
        <f t="shared" si="2"/>
        <v>1646.3295166927805</v>
      </c>
      <c r="I67" s="28">
        <v>1418447</v>
      </c>
      <c r="J67" s="28">
        <f t="shared" si="3"/>
        <v>170.95902133301192</v>
      </c>
      <c r="K67" s="28">
        <v>7160674</v>
      </c>
      <c r="L67" s="28">
        <f t="shared" si="4"/>
        <v>863.04375075328437</v>
      </c>
      <c r="M67" s="28">
        <v>0</v>
      </c>
      <c r="N67" s="28">
        <f t="shared" si="5"/>
        <v>0</v>
      </c>
      <c r="O67" s="28">
        <v>5305624</v>
      </c>
      <c r="P67" s="28">
        <f t="shared" ref="P67:P71" si="28">IFERROR(O67/$D67,0)</f>
        <v>639.46293841147406</v>
      </c>
      <c r="Q67" s="29">
        <f t="shared" si="6"/>
        <v>55934908</v>
      </c>
      <c r="R67" s="29">
        <f t="shared" si="7"/>
        <v>6741.5822586477043</v>
      </c>
      <c r="S67" s="28">
        <v>5908324</v>
      </c>
      <c r="T67" s="28">
        <f t="shared" si="8"/>
        <v>712.10365192238157</v>
      </c>
      <c r="U67" s="28">
        <v>4622323</v>
      </c>
      <c r="V67" s="28">
        <f t="shared" si="9"/>
        <v>557.10774978908034</v>
      </c>
      <c r="W67" s="30">
        <f t="shared" si="26"/>
        <v>66465555</v>
      </c>
      <c r="X67" s="30">
        <f t="shared" si="27"/>
        <v>8010.7936603591661</v>
      </c>
      <c r="Y67" s="28">
        <v>5223696</v>
      </c>
      <c r="Z67" s="28">
        <f t="shared" si="10"/>
        <v>629.58852597324335</v>
      </c>
      <c r="AA67" s="28">
        <v>2675026</v>
      </c>
      <c r="AB67" s="28">
        <f t="shared" si="11"/>
        <v>322.40882246595157</v>
      </c>
      <c r="AC67" s="28">
        <v>1464991</v>
      </c>
      <c r="AD67" s="28">
        <f t="shared" si="12"/>
        <v>176.56875979269614</v>
      </c>
      <c r="AE67" s="28">
        <v>8561503</v>
      </c>
      <c r="AF67" s="28">
        <f t="shared" si="13"/>
        <v>1031.8793539833675</v>
      </c>
      <c r="AG67" s="28">
        <v>3939139</v>
      </c>
      <c r="AH67" s="28">
        <f t="shared" si="14"/>
        <v>474.76666264915031</v>
      </c>
      <c r="AI67" s="28">
        <v>3459105</v>
      </c>
      <c r="AJ67" s="28">
        <f t="shared" si="15"/>
        <v>416.9103290345908</v>
      </c>
      <c r="AK67" s="28">
        <v>6225899</v>
      </c>
      <c r="AL67" s="28">
        <f t="shared" si="16"/>
        <v>750.3795347716042</v>
      </c>
      <c r="AM67" s="28">
        <v>0</v>
      </c>
      <c r="AN67" s="28">
        <f t="shared" si="17"/>
        <v>0</v>
      </c>
      <c r="AO67" s="28">
        <v>0</v>
      </c>
      <c r="AP67" s="28">
        <f t="shared" si="18"/>
        <v>0</v>
      </c>
      <c r="AQ67" s="31">
        <f t="shared" si="19"/>
        <v>31549359</v>
      </c>
      <c r="AR67" s="31">
        <f t="shared" si="20"/>
        <v>3802.5019886706036</v>
      </c>
      <c r="AS67" s="28">
        <v>9080983</v>
      </c>
      <c r="AT67" s="28">
        <f t="shared" si="21"/>
        <v>1094.4899361214898</v>
      </c>
      <c r="AU67" s="28">
        <v>6640043</v>
      </c>
      <c r="AV67" s="28">
        <f t="shared" si="22"/>
        <v>800.29444377485834</v>
      </c>
      <c r="AW67" s="28">
        <v>2969241</v>
      </c>
      <c r="AX67" s="28">
        <f t="shared" si="23"/>
        <v>357.86922984211162</v>
      </c>
      <c r="AY67" s="32">
        <f t="shared" si="24"/>
        <v>116705181</v>
      </c>
      <c r="AZ67" s="28">
        <f t="shared" si="25"/>
        <v>14065.949258768229</v>
      </c>
    </row>
    <row r="68" spans="1:52" ht="16.5" customHeight="1" x14ac:dyDescent="0.2">
      <c r="A68" s="5">
        <v>66</v>
      </c>
      <c r="B68" s="6" t="s">
        <v>238</v>
      </c>
      <c r="C68" s="7" t="s">
        <v>111</v>
      </c>
      <c r="D68" s="8">
        <v>2023</v>
      </c>
      <c r="E68" s="9">
        <v>9480381</v>
      </c>
      <c r="F68" s="9">
        <f t="shared" ref="F68:F71" si="29">IFERROR(E68/$D68,0)</f>
        <v>4686.2980721700442</v>
      </c>
      <c r="G68" s="9">
        <v>2713890</v>
      </c>
      <c r="H68" s="9">
        <f t="shared" ref="H68:H71" si="30">IFERROR(G68/$D68,0)</f>
        <v>1341.517548195749</v>
      </c>
      <c r="I68" s="9">
        <v>307175</v>
      </c>
      <c r="J68" s="9">
        <f t="shared" ref="J68:J71" si="31">IFERROR(I68/$D68,0)</f>
        <v>151.8413247652002</v>
      </c>
      <c r="K68" s="9">
        <v>590353</v>
      </c>
      <c r="L68" s="9">
        <f t="shared" ref="L68:L71" si="32">IFERROR(K68/$D68,0)</f>
        <v>291.82056351952548</v>
      </c>
      <c r="M68" s="9">
        <v>7779</v>
      </c>
      <c r="N68" s="9">
        <f t="shared" ref="N68:N71" si="33">IFERROR(M68/$D68,0)</f>
        <v>3.8452792881858624</v>
      </c>
      <c r="O68" s="9">
        <v>908847</v>
      </c>
      <c r="P68" s="9">
        <f t="shared" si="28"/>
        <v>449.25704399406823</v>
      </c>
      <c r="Q68" s="10">
        <f t="shared" ref="Q68:Q71" si="34">SUM(E68,G68,I68,K68,M68,O68)</f>
        <v>14008425</v>
      </c>
      <c r="R68" s="10">
        <f t="shared" ref="R68:R73" si="35">Q68/$D68</f>
        <v>6924.5798319327732</v>
      </c>
      <c r="S68" s="9">
        <v>2803882</v>
      </c>
      <c r="T68" s="9">
        <f t="shared" ref="T68:T71" si="36">IFERROR(S68/$D68,0)</f>
        <v>1386.0019772614928</v>
      </c>
      <c r="U68" s="9">
        <v>1696521</v>
      </c>
      <c r="V68" s="9">
        <f t="shared" ref="V68:V71" si="37">IFERROR(U68/$D68,0)</f>
        <v>838.61641127039047</v>
      </c>
      <c r="W68" s="12">
        <f t="shared" si="26"/>
        <v>18508828</v>
      </c>
      <c r="X68" s="12">
        <f t="shared" si="27"/>
        <v>9149.1982204646556</v>
      </c>
      <c r="Y68" s="9">
        <v>1863825</v>
      </c>
      <c r="Z68" s="9">
        <f t="shared" ref="Z68:Z71" si="38">IFERROR(Y68/$D68,0)</f>
        <v>921.31735046959966</v>
      </c>
      <c r="AA68" s="9">
        <v>1453882</v>
      </c>
      <c r="AB68" s="9">
        <f t="shared" ref="AB68:AB71" si="39">IFERROR(AA68/$D68,0)</f>
        <v>718.6762234305487</v>
      </c>
      <c r="AC68" s="9">
        <v>834113</v>
      </c>
      <c r="AD68" s="9">
        <f t="shared" ref="AD68:AD71" si="40">IFERROR(AC68/$D68,0)</f>
        <v>412.31487889273359</v>
      </c>
      <c r="AE68" s="9">
        <v>2653098</v>
      </c>
      <c r="AF68" s="9">
        <f t="shared" ref="AF68:AF71" si="41">IFERROR(AE68/$D68,0)</f>
        <v>1311.4671280276816</v>
      </c>
      <c r="AG68" s="9">
        <v>1439639</v>
      </c>
      <c r="AH68" s="9">
        <f t="shared" ref="AH68:AH71" si="42">IFERROR(AG68/$D68,0)</f>
        <v>711.63568956994561</v>
      </c>
      <c r="AI68" s="9">
        <v>662634</v>
      </c>
      <c r="AJ68" s="9">
        <f t="shared" ref="AJ68:AJ71" si="43">IFERROR(AI68/$D68,0)</f>
        <v>327.5501730103806</v>
      </c>
      <c r="AK68" s="9">
        <v>1782580</v>
      </c>
      <c r="AL68" s="9">
        <f t="shared" ref="AL68:AL71" si="44">IFERROR(AK68/$D68,0)</f>
        <v>881.15669797330702</v>
      </c>
      <c r="AM68" s="9">
        <v>0</v>
      </c>
      <c r="AN68" s="9">
        <f t="shared" ref="AN68:AN71" si="45">IFERROR(AM68/$D68,0)</f>
        <v>0</v>
      </c>
      <c r="AO68" s="9">
        <v>3133</v>
      </c>
      <c r="AP68" s="9">
        <f t="shared" ref="AP68:AP71" si="46">IFERROR(AO68/$D68,0)</f>
        <v>1.5486900642609984</v>
      </c>
      <c r="AQ68" s="13">
        <f t="shared" ref="AQ68:AQ71" si="47">SUM(Y68,AA68,AC68,AE68,AG68,AI68,AK68,AM68,AO68)</f>
        <v>10692904</v>
      </c>
      <c r="AR68" s="13">
        <f t="shared" ref="AR68:AR71" si="48">AQ68/$D68</f>
        <v>5285.6668314384578</v>
      </c>
      <c r="AS68" s="9">
        <v>14068</v>
      </c>
      <c r="AT68" s="9">
        <f t="shared" ref="AT68:AT71" si="49">IFERROR(AS68/$D68,0)</f>
        <v>6.9540286702916463</v>
      </c>
      <c r="AU68" s="9">
        <v>51000</v>
      </c>
      <c r="AV68" s="9">
        <f t="shared" ref="AV68:AV71" si="50">IFERROR(AU68/$D68,0)</f>
        <v>25.210084033613445</v>
      </c>
      <c r="AW68" s="9">
        <v>7271070</v>
      </c>
      <c r="AX68" s="9">
        <f t="shared" ref="AX68:AX71" si="51">IFERROR(AW68/$D68,0)</f>
        <v>3594.201680672269</v>
      </c>
      <c r="AY68" s="33">
        <f t="shared" ref="AY68:AY71" si="52">SUM(W68,AQ68,AS68,AU68,AW68)</f>
        <v>36537870</v>
      </c>
      <c r="AZ68" s="9">
        <f t="shared" ref="AZ68:AZ73" si="53">IFERROR(AY68/$D68,0)</f>
        <v>18061.230845279289</v>
      </c>
    </row>
    <row r="69" spans="1:52" ht="16.5" customHeight="1" x14ac:dyDescent="0.2">
      <c r="A69" s="15">
        <v>67</v>
      </c>
      <c r="B69" s="16" t="s">
        <v>238</v>
      </c>
      <c r="C69" s="17" t="s">
        <v>112</v>
      </c>
      <c r="D69" s="18">
        <v>5519</v>
      </c>
      <c r="E69" s="19">
        <v>23757644</v>
      </c>
      <c r="F69" s="19">
        <f t="shared" si="29"/>
        <v>4304.7008516035512</v>
      </c>
      <c r="G69" s="19">
        <v>5642448</v>
      </c>
      <c r="H69" s="19">
        <f t="shared" si="30"/>
        <v>1022.367820257293</v>
      </c>
      <c r="I69" s="19">
        <v>1167805</v>
      </c>
      <c r="J69" s="19">
        <f t="shared" si="31"/>
        <v>211.59720963942743</v>
      </c>
      <c r="K69" s="19">
        <v>2140833</v>
      </c>
      <c r="L69" s="19">
        <f t="shared" si="32"/>
        <v>387.90233737996016</v>
      </c>
      <c r="M69" s="19">
        <v>0</v>
      </c>
      <c r="N69" s="19">
        <f t="shared" si="33"/>
        <v>0</v>
      </c>
      <c r="O69" s="19">
        <v>1541351</v>
      </c>
      <c r="P69" s="19">
        <f t="shared" si="28"/>
        <v>279.28084797970649</v>
      </c>
      <c r="Q69" s="20">
        <f t="shared" si="34"/>
        <v>34250081</v>
      </c>
      <c r="R69" s="20">
        <f t="shared" si="35"/>
        <v>6205.8490668599388</v>
      </c>
      <c r="S69" s="19">
        <v>2754904</v>
      </c>
      <c r="T69" s="19">
        <f t="shared" si="36"/>
        <v>499.16724044210906</v>
      </c>
      <c r="U69" s="19">
        <v>2623297</v>
      </c>
      <c r="V69" s="19">
        <f t="shared" si="37"/>
        <v>475.32107265809026</v>
      </c>
      <c r="W69" s="23">
        <f t="shared" ref="W69:W71" si="54">SUM(Q69,S69,U69)</f>
        <v>39628282</v>
      </c>
      <c r="X69" s="23">
        <f t="shared" ref="X69:X71" si="55">W69/$D69</f>
        <v>7180.3373799601377</v>
      </c>
      <c r="Y69" s="19">
        <v>3095923</v>
      </c>
      <c r="Z69" s="19">
        <f t="shared" si="38"/>
        <v>560.95723863018668</v>
      </c>
      <c r="AA69" s="19">
        <v>1320051</v>
      </c>
      <c r="AB69" s="19">
        <f t="shared" si="39"/>
        <v>239.18300416742164</v>
      </c>
      <c r="AC69" s="19">
        <v>718583</v>
      </c>
      <c r="AD69" s="19">
        <f t="shared" si="40"/>
        <v>130.20166696865374</v>
      </c>
      <c r="AE69" s="19">
        <v>5985976</v>
      </c>
      <c r="AF69" s="19">
        <f t="shared" si="41"/>
        <v>1084.6124297880051</v>
      </c>
      <c r="AG69" s="19">
        <v>3862258</v>
      </c>
      <c r="AH69" s="19">
        <f t="shared" si="42"/>
        <v>699.81119768073927</v>
      </c>
      <c r="AI69" s="19">
        <v>1649371</v>
      </c>
      <c r="AJ69" s="19">
        <f t="shared" si="43"/>
        <v>298.85323428157272</v>
      </c>
      <c r="AK69" s="19">
        <v>2643151</v>
      </c>
      <c r="AL69" s="19">
        <f t="shared" si="44"/>
        <v>478.91846348976264</v>
      </c>
      <c r="AM69" s="19">
        <v>0</v>
      </c>
      <c r="AN69" s="19">
        <f t="shared" si="45"/>
        <v>0</v>
      </c>
      <c r="AO69" s="19">
        <v>0</v>
      </c>
      <c r="AP69" s="19">
        <f t="shared" si="46"/>
        <v>0</v>
      </c>
      <c r="AQ69" s="21">
        <f t="shared" si="47"/>
        <v>19275313</v>
      </c>
      <c r="AR69" s="21">
        <f t="shared" si="48"/>
        <v>3492.5372350063417</v>
      </c>
      <c r="AS69" s="19">
        <v>84619</v>
      </c>
      <c r="AT69" s="19">
        <f t="shared" si="49"/>
        <v>15.332306577278493</v>
      </c>
      <c r="AU69" s="19">
        <v>18031906</v>
      </c>
      <c r="AV69" s="19">
        <f t="shared" si="50"/>
        <v>3267.2415292625474</v>
      </c>
      <c r="AW69" s="19">
        <v>2464058</v>
      </c>
      <c r="AX69" s="19">
        <f t="shared" si="51"/>
        <v>446.46820076100744</v>
      </c>
      <c r="AY69" s="22">
        <f t="shared" si="52"/>
        <v>79484178</v>
      </c>
      <c r="AZ69" s="19">
        <f t="shared" si="53"/>
        <v>14401.916651567313</v>
      </c>
    </row>
    <row r="70" spans="1:52" ht="16.5" customHeight="1" x14ac:dyDescent="0.2">
      <c r="A70" s="15">
        <v>68</v>
      </c>
      <c r="B70" s="16" t="s">
        <v>238</v>
      </c>
      <c r="C70" s="17" t="s">
        <v>113</v>
      </c>
      <c r="D70" s="18">
        <v>1415</v>
      </c>
      <c r="E70" s="19">
        <v>6096912</v>
      </c>
      <c r="F70" s="19">
        <f t="shared" si="29"/>
        <v>4308.7717314487636</v>
      </c>
      <c r="G70" s="19">
        <v>1127577</v>
      </c>
      <c r="H70" s="19">
        <f t="shared" si="30"/>
        <v>796.87420494699643</v>
      </c>
      <c r="I70" s="19">
        <v>290485</v>
      </c>
      <c r="J70" s="19">
        <f t="shared" si="31"/>
        <v>205.28975265017667</v>
      </c>
      <c r="K70" s="19">
        <v>593335</v>
      </c>
      <c r="L70" s="19">
        <f t="shared" si="32"/>
        <v>419.31802120141344</v>
      </c>
      <c r="M70" s="19">
        <v>0</v>
      </c>
      <c r="N70" s="19">
        <f t="shared" si="33"/>
        <v>0</v>
      </c>
      <c r="O70" s="19">
        <v>1749881</v>
      </c>
      <c r="P70" s="19">
        <f t="shared" si="28"/>
        <v>1236.6650176678445</v>
      </c>
      <c r="Q70" s="20">
        <f t="shared" si="34"/>
        <v>9858190</v>
      </c>
      <c r="R70" s="20">
        <f t="shared" si="35"/>
        <v>6966.9187279151947</v>
      </c>
      <c r="S70" s="19">
        <v>731868</v>
      </c>
      <c r="T70" s="19">
        <f t="shared" si="36"/>
        <v>517.22120141342759</v>
      </c>
      <c r="U70" s="19">
        <v>779034</v>
      </c>
      <c r="V70" s="19">
        <f t="shared" si="37"/>
        <v>550.55406360424024</v>
      </c>
      <c r="W70" s="23">
        <f t="shared" si="54"/>
        <v>11369092</v>
      </c>
      <c r="X70" s="23">
        <f t="shared" si="55"/>
        <v>8034.6939929328619</v>
      </c>
      <c r="Y70" s="19">
        <v>1188351</v>
      </c>
      <c r="Z70" s="19">
        <f t="shared" si="38"/>
        <v>839.82402826855127</v>
      </c>
      <c r="AA70" s="19">
        <v>1061560</v>
      </c>
      <c r="AB70" s="19">
        <f t="shared" si="39"/>
        <v>750.21908127208485</v>
      </c>
      <c r="AC70" s="19">
        <v>376324</v>
      </c>
      <c r="AD70" s="19">
        <f t="shared" si="40"/>
        <v>265.95335689045936</v>
      </c>
      <c r="AE70" s="19">
        <v>1358718</v>
      </c>
      <c r="AF70" s="19">
        <f t="shared" si="41"/>
        <v>960.22473498233217</v>
      </c>
      <c r="AG70" s="19">
        <v>660780</v>
      </c>
      <c r="AH70" s="19">
        <f t="shared" si="42"/>
        <v>466.98233215547702</v>
      </c>
      <c r="AI70" s="19">
        <v>257703</v>
      </c>
      <c r="AJ70" s="19">
        <f t="shared" si="43"/>
        <v>182.12226148409894</v>
      </c>
      <c r="AK70" s="19">
        <v>933793</v>
      </c>
      <c r="AL70" s="19">
        <f t="shared" si="44"/>
        <v>659.9243816254417</v>
      </c>
      <c r="AM70" s="19">
        <v>0</v>
      </c>
      <c r="AN70" s="19">
        <f t="shared" si="45"/>
        <v>0</v>
      </c>
      <c r="AO70" s="19">
        <v>0</v>
      </c>
      <c r="AP70" s="19">
        <f t="shared" si="46"/>
        <v>0</v>
      </c>
      <c r="AQ70" s="21">
        <f t="shared" si="47"/>
        <v>5837229</v>
      </c>
      <c r="AR70" s="21">
        <f t="shared" si="48"/>
        <v>4125.2501766784453</v>
      </c>
      <c r="AS70" s="19">
        <v>2972495</v>
      </c>
      <c r="AT70" s="19">
        <f t="shared" si="49"/>
        <v>2100.7031802120141</v>
      </c>
      <c r="AU70" s="19">
        <v>109548</v>
      </c>
      <c r="AV70" s="19">
        <f t="shared" si="50"/>
        <v>77.41908127208481</v>
      </c>
      <c r="AW70" s="19">
        <v>1953465</v>
      </c>
      <c r="AX70" s="19">
        <f t="shared" si="51"/>
        <v>1380.5406360424029</v>
      </c>
      <c r="AY70" s="22">
        <f t="shared" si="52"/>
        <v>22241829</v>
      </c>
      <c r="AZ70" s="19">
        <f t="shared" si="53"/>
        <v>15718.607067137809</v>
      </c>
    </row>
    <row r="71" spans="1:52" ht="16.5" customHeight="1" x14ac:dyDescent="0.2">
      <c r="A71" s="15">
        <v>69</v>
      </c>
      <c r="B71" s="16" t="s">
        <v>238</v>
      </c>
      <c r="C71" s="17" t="s">
        <v>114</v>
      </c>
      <c r="D71" s="18">
        <v>4595</v>
      </c>
      <c r="E71" s="19">
        <v>18008480</v>
      </c>
      <c r="F71" s="19">
        <f t="shared" si="29"/>
        <v>3919.146898803047</v>
      </c>
      <c r="G71" s="19">
        <v>4238712</v>
      </c>
      <c r="H71" s="19">
        <f t="shared" si="30"/>
        <v>922.46180631120785</v>
      </c>
      <c r="I71" s="19">
        <v>1007479</v>
      </c>
      <c r="J71" s="19">
        <f t="shared" si="31"/>
        <v>219.25549510337322</v>
      </c>
      <c r="K71" s="19">
        <v>2269928</v>
      </c>
      <c r="L71" s="19">
        <f t="shared" si="32"/>
        <v>493.99956474428728</v>
      </c>
      <c r="M71" s="19">
        <v>0</v>
      </c>
      <c r="N71" s="19">
        <f t="shared" si="33"/>
        <v>0</v>
      </c>
      <c r="O71" s="19">
        <v>1045974</v>
      </c>
      <c r="P71" s="19">
        <f t="shared" si="28"/>
        <v>227.63307943416757</v>
      </c>
      <c r="Q71" s="20">
        <f t="shared" si="34"/>
        <v>26570573</v>
      </c>
      <c r="R71" s="20">
        <f t="shared" si="35"/>
        <v>5782.4968443960825</v>
      </c>
      <c r="S71" s="19">
        <v>2967669</v>
      </c>
      <c r="T71" s="19">
        <f t="shared" si="36"/>
        <v>645.84744287268768</v>
      </c>
      <c r="U71" s="19">
        <v>2051646</v>
      </c>
      <c r="V71" s="19">
        <f t="shared" si="37"/>
        <v>446.49532100108814</v>
      </c>
      <c r="W71" s="23">
        <f t="shared" si="54"/>
        <v>31589888</v>
      </c>
      <c r="X71" s="23">
        <f t="shared" si="55"/>
        <v>6874.8396082698582</v>
      </c>
      <c r="Y71" s="19">
        <v>2285663</v>
      </c>
      <c r="Z71" s="19">
        <f t="shared" si="38"/>
        <v>497.42393906420023</v>
      </c>
      <c r="AA71" s="19">
        <v>1568415</v>
      </c>
      <c r="AB71" s="19">
        <f t="shared" si="39"/>
        <v>341.33079434167576</v>
      </c>
      <c r="AC71" s="19">
        <v>580860</v>
      </c>
      <c r="AD71" s="19">
        <f t="shared" si="40"/>
        <v>126.41131664853101</v>
      </c>
      <c r="AE71" s="19">
        <v>3738196</v>
      </c>
      <c r="AF71" s="19">
        <f t="shared" si="41"/>
        <v>813.53558215451574</v>
      </c>
      <c r="AG71" s="19">
        <v>4885675</v>
      </c>
      <c r="AH71" s="19">
        <f t="shared" si="42"/>
        <v>1063.258977149075</v>
      </c>
      <c r="AI71" s="19">
        <v>1569683</v>
      </c>
      <c r="AJ71" s="19">
        <f t="shared" si="43"/>
        <v>341.60674646354732</v>
      </c>
      <c r="AK71" s="19">
        <v>2866160</v>
      </c>
      <c r="AL71" s="19">
        <f t="shared" si="44"/>
        <v>623.75625680087046</v>
      </c>
      <c r="AM71" s="19">
        <v>0</v>
      </c>
      <c r="AN71" s="19">
        <f t="shared" si="45"/>
        <v>0</v>
      </c>
      <c r="AO71" s="19">
        <v>0</v>
      </c>
      <c r="AP71" s="19">
        <f t="shared" si="46"/>
        <v>0</v>
      </c>
      <c r="AQ71" s="21">
        <f t="shared" si="47"/>
        <v>17494652</v>
      </c>
      <c r="AR71" s="21">
        <f t="shared" si="48"/>
        <v>3807.3236126224156</v>
      </c>
      <c r="AS71" s="19">
        <v>1647926</v>
      </c>
      <c r="AT71" s="19">
        <f t="shared" si="49"/>
        <v>358.63460282916213</v>
      </c>
      <c r="AU71" s="19">
        <v>5269870</v>
      </c>
      <c r="AV71" s="19">
        <f t="shared" si="50"/>
        <v>1146.8705114254624</v>
      </c>
      <c r="AW71" s="19">
        <v>1644854</v>
      </c>
      <c r="AX71" s="19">
        <f t="shared" si="51"/>
        <v>357.96605005440699</v>
      </c>
      <c r="AY71" s="22">
        <f t="shared" si="52"/>
        <v>57647190</v>
      </c>
      <c r="AZ71" s="19">
        <f t="shared" si="53"/>
        <v>12545.634385201305</v>
      </c>
    </row>
    <row r="72" spans="1:52" ht="16.5" customHeight="1" x14ac:dyDescent="0.2">
      <c r="A72" s="24">
        <v>396</v>
      </c>
      <c r="B72" s="25"/>
      <c r="C72" s="26" t="s">
        <v>115</v>
      </c>
      <c r="D72" s="27">
        <v>29468</v>
      </c>
      <c r="E72" s="28">
        <v>120951538</v>
      </c>
      <c r="F72" s="28">
        <v>4104.5044794353198</v>
      </c>
      <c r="G72" s="28">
        <v>37906125</v>
      </c>
      <c r="H72" s="28">
        <v>1286.348751187729</v>
      </c>
      <c r="I72" s="28">
        <v>1300832</v>
      </c>
      <c r="J72" s="28">
        <v>44.143884892086334</v>
      </c>
      <c r="K72" s="28">
        <v>11831634</v>
      </c>
      <c r="L72" s="28">
        <v>401.50787294692549</v>
      </c>
      <c r="M72" s="28">
        <v>0</v>
      </c>
      <c r="N72" s="28">
        <v>0</v>
      </c>
      <c r="O72" s="28">
        <v>12255047</v>
      </c>
      <c r="P72" s="28">
        <v>415.87644224243246</v>
      </c>
      <c r="Q72" s="29">
        <v>184245176</v>
      </c>
      <c r="R72" s="29">
        <v>6252.3814307044931</v>
      </c>
      <c r="S72" s="28">
        <v>24008949</v>
      </c>
      <c r="T72" s="28">
        <v>814.74647074792995</v>
      </c>
      <c r="U72" s="28">
        <v>21006782</v>
      </c>
      <c r="V72" s="28">
        <v>712.86758517714134</v>
      </c>
      <c r="W72" s="30">
        <v>229260907</v>
      </c>
      <c r="X72" s="30">
        <v>7779.9954866295639</v>
      </c>
      <c r="Y72" s="28">
        <v>41722811</v>
      </c>
      <c r="Z72" s="28">
        <v>1415.8684335550427</v>
      </c>
      <c r="AA72" s="28">
        <v>8982653</v>
      </c>
      <c r="AB72" s="28">
        <v>304.82737206461246</v>
      </c>
      <c r="AC72" s="28">
        <v>6848278</v>
      </c>
      <c r="AD72" s="28">
        <v>232.39710872811185</v>
      </c>
      <c r="AE72" s="28">
        <v>32117926</v>
      </c>
      <c r="AF72" s="28">
        <v>1089.9255463553686</v>
      </c>
      <c r="AG72" s="28">
        <v>28293188</v>
      </c>
      <c r="AH72" s="28">
        <v>960.13261843355508</v>
      </c>
      <c r="AI72" s="28">
        <v>6170854</v>
      </c>
      <c r="AJ72" s="28">
        <v>209.40864666757162</v>
      </c>
      <c r="AK72" s="28">
        <v>20800323</v>
      </c>
      <c r="AL72" s="28">
        <v>705.86137505090267</v>
      </c>
      <c r="AM72" s="28">
        <v>5526</v>
      </c>
      <c r="AN72" s="28">
        <v>0.18752545133704357</v>
      </c>
      <c r="AO72" s="28">
        <v>3500</v>
      </c>
      <c r="AP72" s="28">
        <v>0.11877290620333922</v>
      </c>
      <c r="AQ72" s="31">
        <v>144945059</v>
      </c>
      <c r="AR72" s="31">
        <v>4918.7273992127057</v>
      </c>
      <c r="AS72" s="28">
        <v>2061804</v>
      </c>
      <c r="AT72" s="28">
        <v>69.967558029048462</v>
      </c>
      <c r="AU72" s="28">
        <v>116386</v>
      </c>
      <c r="AV72" s="28">
        <v>3.9495724175376679</v>
      </c>
      <c r="AW72" s="28">
        <v>6011146</v>
      </c>
      <c r="AX72" s="28">
        <v>203.98893715216505</v>
      </c>
      <c r="AY72" s="32">
        <v>382395302</v>
      </c>
      <c r="AZ72" s="28">
        <v>12976.628953441021</v>
      </c>
    </row>
    <row r="73" spans="1:52" ht="16.5" customHeight="1" thickBot="1" x14ac:dyDescent="0.25">
      <c r="A73" s="34"/>
      <c r="B73" s="35"/>
      <c r="C73" s="36" t="s">
        <v>116</v>
      </c>
      <c r="D73" s="37">
        <f>SUM(D3:D72)</f>
        <v>674876</v>
      </c>
      <c r="E73" s="38">
        <f>SUM(E3:E72)</f>
        <v>2737987074</v>
      </c>
      <c r="F73" s="38">
        <f t="shared" ref="F73" si="56">IFERROR(E73/$D73,0)</f>
        <v>4057.0224367143001</v>
      </c>
      <c r="G73" s="38">
        <f t="shared" ref="G73" si="57">SUM(G3:G72)</f>
        <v>892408214</v>
      </c>
      <c r="H73" s="38">
        <f t="shared" ref="H73" si="58">IFERROR(G73/$D73,0)</f>
        <v>1322.3291597271202</v>
      </c>
      <c r="I73" s="38">
        <f t="shared" ref="I73" si="59">SUM(I3:I72)</f>
        <v>131967213</v>
      </c>
      <c r="J73" s="38">
        <f t="shared" ref="J73" si="60">IFERROR(I73/$D73,0)</f>
        <v>195.54290417795269</v>
      </c>
      <c r="K73" s="38">
        <f t="shared" ref="K73" si="61">SUM(K3:K72)</f>
        <v>202161586</v>
      </c>
      <c r="L73" s="38">
        <f t="shared" ref="L73" si="62">IFERROR(K73/$D73,0)</f>
        <v>299.55367504548985</v>
      </c>
      <c r="M73" s="38">
        <f t="shared" ref="M73" si="63">SUM(M3:M72)</f>
        <v>4101338</v>
      </c>
      <c r="N73" s="38">
        <f t="shared" ref="N73" si="64">IFERROR(M73/$D73,0)</f>
        <v>6.0771726954284935</v>
      </c>
      <c r="O73" s="38">
        <f t="shared" ref="O73" si="65">SUM(O3:O72)</f>
        <v>379174269</v>
      </c>
      <c r="P73" s="38">
        <f>IFERROR(O73/$D73,0)</f>
        <v>561.84287039396872</v>
      </c>
      <c r="Q73" s="39">
        <f>SUM(Q3:Q71)</f>
        <v>4163554518</v>
      </c>
      <c r="R73" s="39">
        <f t="shared" si="35"/>
        <v>6169.3622502504168</v>
      </c>
      <c r="S73" s="38">
        <f t="shared" ref="S73" si="66">SUM(S3:S72)</f>
        <v>491609862</v>
      </c>
      <c r="T73" s="38">
        <f t="shared" ref="T73" si="67">IFERROR(S73/$D73,0)</f>
        <v>728.44472466053026</v>
      </c>
      <c r="U73" s="38">
        <f t="shared" ref="U73" si="68">SUM(U3:U72)</f>
        <v>400486650</v>
      </c>
      <c r="V73" s="38">
        <f t="shared" ref="V73" si="69">IFERROR(U73/$D73,0)</f>
        <v>593.42256947943031</v>
      </c>
      <c r="W73" s="40">
        <f>SUM(W3:W71)</f>
        <v>5010635299</v>
      </c>
      <c r="X73" s="41">
        <f>SUM(X3:X72)</f>
        <v>556131.8159969555</v>
      </c>
      <c r="Y73" s="38">
        <f t="shared" ref="Y73" si="70">SUM(Y3:Y72)</f>
        <v>490149408</v>
      </c>
      <c r="Z73" s="38">
        <f t="shared" ref="Z73" si="71">IFERROR(Y73/$D73,0)</f>
        <v>726.28069156407992</v>
      </c>
      <c r="AA73" s="38">
        <f t="shared" ref="AA73" si="72">SUM(AA3:AA72)</f>
        <v>201501970</v>
      </c>
      <c r="AB73" s="38">
        <f t="shared" ref="AB73" si="73">IFERROR(AA73/$D73,0)</f>
        <v>298.57628660672481</v>
      </c>
      <c r="AC73" s="38">
        <f t="shared" ref="AC73" si="74">SUM(AC3:AC72)</f>
        <v>90706798</v>
      </c>
      <c r="AD73" s="38">
        <f t="shared" ref="AD73" si="75">IFERROR(AC73/$D73,0)</f>
        <v>134.40513220206378</v>
      </c>
      <c r="AE73" s="38">
        <f t="shared" ref="AE73" si="76">SUM(AE3:AE72)</f>
        <v>731624741</v>
      </c>
      <c r="AF73" s="38">
        <f t="shared" ref="AF73" si="77">IFERROR(AE73/$D73,0)</f>
        <v>1084.0876561027508</v>
      </c>
      <c r="AG73" s="38">
        <f t="shared" ref="AG73" si="78">SUM(AG3:AG72)</f>
        <v>473099982</v>
      </c>
      <c r="AH73" s="38">
        <f t="shared" ref="AH73" si="79">IFERROR(AG73/$D73,0)</f>
        <v>701.01764175937501</v>
      </c>
      <c r="AI73" s="38">
        <f t="shared" ref="AI73" si="80">SUM(AI3:AI72)</f>
        <v>126255595</v>
      </c>
      <c r="AJ73" s="38">
        <f t="shared" ref="AJ73" si="81">IFERROR(AI73/$D73,0)</f>
        <v>187.07969315844687</v>
      </c>
      <c r="AK73" s="38">
        <f t="shared" ref="AK73" si="82">SUM(AK3:AK72)</f>
        <v>420464983</v>
      </c>
      <c r="AL73" s="38">
        <f t="shared" ref="AL73" si="83">IFERROR(AK73/$D73,0)</f>
        <v>623.02553802476302</v>
      </c>
      <c r="AM73" s="38">
        <f t="shared" ref="AM73" si="84">SUM(AM3:AM72)</f>
        <v>107060</v>
      </c>
      <c r="AN73" s="38">
        <f t="shared" ref="AN73" si="85">IFERROR(AM73/$D73,0)</f>
        <v>0.15863654952909867</v>
      </c>
      <c r="AO73" s="38">
        <f t="shared" ref="AO73" si="86">SUM(AO3:AO72)</f>
        <v>7053231</v>
      </c>
      <c r="AP73" s="38">
        <f t="shared" ref="AP73" si="87">IFERROR(AO73/$D73,0)</f>
        <v>10.451151026262602</v>
      </c>
      <c r="AQ73" s="42">
        <f>SUM(AQ3:AQ71)</f>
        <v>2396018709</v>
      </c>
      <c r="AR73" s="42">
        <f>SUM(AR3:AR71)</f>
        <v>284286.39422160527</v>
      </c>
      <c r="AS73" s="38">
        <f t="shared" ref="AS73" si="88">SUM(AS3:AS72)</f>
        <v>481144857</v>
      </c>
      <c r="AT73" s="38">
        <f t="shared" ref="AT73" si="89">IFERROR(AS73/$D73,0)</f>
        <v>712.93816493696625</v>
      </c>
      <c r="AU73" s="38">
        <f t="shared" ref="AU73" si="90">SUM(AU3:AU72)</f>
        <v>432395976</v>
      </c>
      <c r="AV73" s="38">
        <f t="shared" ref="AV73" si="91">IFERROR(AU73/$D73,0)</f>
        <v>640.70433086967091</v>
      </c>
      <c r="AW73" s="38">
        <f t="shared" ref="AW73" si="92">SUM(AW3:AW72)</f>
        <v>968226229</v>
      </c>
      <c r="AX73" s="38">
        <f t="shared" ref="AX73" si="93">IFERROR(AW73/$D73,0)</f>
        <v>1434.6727828519608</v>
      </c>
      <c r="AY73" s="43">
        <f t="shared" ref="AY73" si="94">SUM(AY3:AY72)</f>
        <v>9662627036</v>
      </c>
      <c r="AZ73" s="38">
        <f t="shared" si="53"/>
        <v>14317.633218546815</v>
      </c>
    </row>
    <row r="74" spans="1:52" ht="8.25" customHeight="1" thickTop="1" x14ac:dyDescent="0.2">
      <c r="A74" s="44"/>
      <c r="B74" s="45"/>
      <c r="C74" s="46"/>
      <c r="D74" s="47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8"/>
      <c r="AZ74" s="46"/>
    </row>
    <row r="75" spans="1:52" ht="16.5" customHeight="1" x14ac:dyDescent="0.2">
      <c r="A75" s="5">
        <v>318001</v>
      </c>
      <c r="B75" s="6" t="s">
        <v>238</v>
      </c>
      <c r="C75" s="7" t="s">
        <v>117</v>
      </c>
      <c r="D75" s="8">
        <v>1441</v>
      </c>
      <c r="E75" s="9">
        <v>6673273</v>
      </c>
      <c r="F75" s="9">
        <f t="shared" ref="F75:F78" si="95">IFERROR(E75/$D75,0)</f>
        <v>4631.0013879250519</v>
      </c>
      <c r="G75" s="9">
        <v>0</v>
      </c>
      <c r="H75" s="9">
        <f t="shared" ref="H75:H78" si="96">IFERROR(G75/$D75,0)</f>
        <v>0</v>
      </c>
      <c r="I75" s="9">
        <v>120950</v>
      </c>
      <c r="J75" s="9">
        <f t="shared" ref="J75:J78" si="97">IFERROR(I75/$D75,0)</f>
        <v>83.934767522553784</v>
      </c>
      <c r="K75" s="9">
        <v>2573109</v>
      </c>
      <c r="L75" s="9">
        <f t="shared" ref="L75:L78" si="98">IFERROR(K75/$D75,0)</f>
        <v>1785.6412213740457</v>
      </c>
      <c r="M75" s="9">
        <v>0</v>
      </c>
      <c r="N75" s="9">
        <f t="shared" ref="N75:N78" si="99">IFERROR(M75/$D75,0)</f>
        <v>0</v>
      </c>
      <c r="O75" s="9">
        <v>0</v>
      </c>
      <c r="P75" s="9">
        <f>IFERROR(O75/$D75,0)</f>
        <v>0</v>
      </c>
      <c r="Q75" s="10">
        <f t="shared" ref="Q75:Q77" si="100">SUM(E75,G75,I75,K75,M75,O75)</f>
        <v>9367332</v>
      </c>
      <c r="R75" s="10">
        <f t="shared" ref="R75:R78" si="101">Q75/$D75</f>
        <v>6500.5773768216513</v>
      </c>
      <c r="S75" s="9">
        <v>1171006</v>
      </c>
      <c r="T75" s="9">
        <f t="shared" ref="T75:T78" si="102">IFERROR(S75/$D75,0)</f>
        <v>812.63428174878561</v>
      </c>
      <c r="U75" s="9">
        <v>246361</v>
      </c>
      <c r="V75" s="9">
        <f t="shared" ref="V75:V78" si="103">IFERROR(U75/$D75,0)</f>
        <v>170.96530187369882</v>
      </c>
      <c r="W75" s="12">
        <f t="shared" ref="W75:W77" si="104">SUM(Q75,S75,U75)</f>
        <v>10784699</v>
      </c>
      <c r="X75" s="12">
        <f t="shared" ref="X75:X77" si="105">W75/$D75</f>
        <v>7484.1769604441361</v>
      </c>
      <c r="Y75" s="9">
        <v>1537267</v>
      </c>
      <c r="Z75" s="9">
        <f t="shared" ref="Z75:Z78" si="106">IFERROR(Y75/$D75,0)</f>
        <v>1066.8056904927134</v>
      </c>
      <c r="AA75" s="9">
        <v>379893</v>
      </c>
      <c r="AB75" s="9">
        <f t="shared" ref="AB75:AB78" si="107">IFERROR(AA75/$D75,0)</f>
        <v>263.6315058986815</v>
      </c>
      <c r="AC75" s="9">
        <v>128143</v>
      </c>
      <c r="AD75" s="9">
        <f t="shared" ref="AD75:AD78" si="108">IFERROR(AC75/$D75,0)</f>
        <v>88.926439972241496</v>
      </c>
      <c r="AE75" s="9">
        <v>402059</v>
      </c>
      <c r="AF75" s="9">
        <f t="shared" ref="AF75:AF78" si="109">IFERROR(AE75/$D75,0)</f>
        <v>279.01387925052046</v>
      </c>
      <c r="AG75" s="9">
        <v>0</v>
      </c>
      <c r="AH75" s="9">
        <f t="shared" ref="AH75:AH78" si="110">IFERROR(AG75/$D75,0)</f>
        <v>0</v>
      </c>
      <c r="AI75" s="9">
        <v>546901</v>
      </c>
      <c r="AJ75" s="9">
        <f t="shared" ref="AJ75:AJ78" si="111">IFERROR(AI75/$D75,0)</f>
        <v>379.52879944482999</v>
      </c>
      <c r="AK75" s="9">
        <v>455408</v>
      </c>
      <c r="AL75" s="9">
        <f t="shared" ref="AL75:AL78" si="112">IFERROR(AK75/$D75,0)</f>
        <v>316.03608605135321</v>
      </c>
      <c r="AM75" s="9">
        <v>0</v>
      </c>
      <c r="AN75" s="9">
        <f t="shared" ref="AN75:AN78" si="113">IFERROR(AM75/$D75,0)</f>
        <v>0</v>
      </c>
      <c r="AO75" s="9">
        <v>0</v>
      </c>
      <c r="AP75" s="9">
        <f t="shared" ref="AP75:AP78" si="114">IFERROR(AO75/$D75,0)</f>
        <v>0</v>
      </c>
      <c r="AQ75" s="13">
        <f t="shared" ref="AQ75:AQ77" si="115">SUM(Y75,AA75,AC75,AE75,AG75,AI75,AK75,AM75,AO75)</f>
        <v>3449671</v>
      </c>
      <c r="AR75" s="13">
        <f t="shared" ref="AR75:AR77" si="116">AQ75/$D75</f>
        <v>2393.9424011103401</v>
      </c>
      <c r="AS75" s="9">
        <v>36329</v>
      </c>
      <c r="AT75" s="9">
        <f t="shared" ref="AT75:AT78" si="117">IFERROR(AS75/$D75,0)</f>
        <v>25.210964607911173</v>
      </c>
      <c r="AU75" s="9">
        <v>811713</v>
      </c>
      <c r="AV75" s="9">
        <f t="shared" ref="AV75:AV78" si="118">IFERROR(AU75/$D75,0)</f>
        <v>563.29840388619016</v>
      </c>
      <c r="AW75" s="9">
        <v>0</v>
      </c>
      <c r="AX75" s="9">
        <f t="shared" ref="AX75:AX78" si="119">IFERROR(AW75/$D75,0)</f>
        <v>0</v>
      </c>
      <c r="AY75" s="33">
        <f t="shared" ref="AY75:AY77" si="120">SUM(W75,AQ75,AS75,AU75,AW75)</f>
        <v>15082412</v>
      </c>
      <c r="AZ75" s="9">
        <f t="shared" ref="AZ75:AZ78" si="121">IFERROR(AY75/$D75,0)</f>
        <v>10466.628730048576</v>
      </c>
    </row>
    <row r="76" spans="1:52" ht="16.5" customHeight="1" x14ac:dyDescent="0.2">
      <c r="A76" s="15">
        <v>319001</v>
      </c>
      <c r="B76" s="16" t="s">
        <v>238</v>
      </c>
      <c r="C76" s="17" t="s">
        <v>118</v>
      </c>
      <c r="D76" s="18">
        <v>601</v>
      </c>
      <c r="E76" s="19">
        <v>2393511</v>
      </c>
      <c r="F76" s="19">
        <f t="shared" si="95"/>
        <v>3982.5474209650583</v>
      </c>
      <c r="G76" s="19">
        <v>0</v>
      </c>
      <c r="H76" s="19">
        <f t="shared" si="96"/>
        <v>0</v>
      </c>
      <c r="I76" s="19">
        <v>0</v>
      </c>
      <c r="J76" s="19">
        <f t="shared" si="97"/>
        <v>0</v>
      </c>
      <c r="K76" s="19">
        <v>133732</v>
      </c>
      <c r="L76" s="19">
        <f t="shared" si="98"/>
        <v>222.51580698835275</v>
      </c>
      <c r="M76" s="19">
        <v>0</v>
      </c>
      <c r="N76" s="19">
        <f t="shared" si="99"/>
        <v>0</v>
      </c>
      <c r="O76" s="19">
        <v>120957</v>
      </c>
      <c r="P76" s="19">
        <f>IFERROR(O76/$D76,0)</f>
        <v>201.25956738768718</v>
      </c>
      <c r="Q76" s="20">
        <f t="shared" si="100"/>
        <v>2648200</v>
      </c>
      <c r="R76" s="20">
        <f t="shared" si="101"/>
        <v>4406.3227953410978</v>
      </c>
      <c r="S76" s="19">
        <v>123343</v>
      </c>
      <c r="T76" s="19">
        <f t="shared" si="102"/>
        <v>205.22961730449251</v>
      </c>
      <c r="U76" s="19">
        <v>0</v>
      </c>
      <c r="V76" s="19">
        <f t="shared" si="103"/>
        <v>0</v>
      </c>
      <c r="W76" s="23">
        <f t="shared" si="104"/>
        <v>2771543</v>
      </c>
      <c r="X76" s="23">
        <f t="shared" si="105"/>
        <v>4611.5524126455903</v>
      </c>
      <c r="Y76" s="19">
        <v>2381729</v>
      </c>
      <c r="Z76" s="19">
        <f t="shared" si="106"/>
        <v>3962.9434276206321</v>
      </c>
      <c r="AA76" s="19">
        <v>0</v>
      </c>
      <c r="AB76" s="19">
        <f t="shared" si="107"/>
        <v>0</v>
      </c>
      <c r="AC76" s="19">
        <v>0</v>
      </c>
      <c r="AD76" s="19">
        <f t="shared" si="108"/>
        <v>0</v>
      </c>
      <c r="AE76" s="19">
        <v>99240</v>
      </c>
      <c r="AF76" s="19">
        <f t="shared" si="109"/>
        <v>165.12479201331115</v>
      </c>
      <c r="AG76" s="19">
        <v>0</v>
      </c>
      <c r="AH76" s="19">
        <f t="shared" si="110"/>
        <v>0</v>
      </c>
      <c r="AI76" s="19">
        <v>0</v>
      </c>
      <c r="AJ76" s="19">
        <f t="shared" si="111"/>
        <v>0</v>
      </c>
      <c r="AK76" s="19">
        <v>179997</v>
      </c>
      <c r="AL76" s="19">
        <f t="shared" si="112"/>
        <v>299.49584026622296</v>
      </c>
      <c r="AM76" s="19">
        <v>0</v>
      </c>
      <c r="AN76" s="19">
        <f t="shared" si="113"/>
        <v>0</v>
      </c>
      <c r="AO76" s="19">
        <v>0</v>
      </c>
      <c r="AP76" s="19">
        <f t="shared" si="114"/>
        <v>0</v>
      </c>
      <c r="AQ76" s="21">
        <f t="shared" si="115"/>
        <v>2660966</v>
      </c>
      <c r="AR76" s="21">
        <f t="shared" si="116"/>
        <v>4427.5640599001663</v>
      </c>
      <c r="AS76" s="19">
        <v>0</v>
      </c>
      <c r="AT76" s="19">
        <f t="shared" si="117"/>
        <v>0</v>
      </c>
      <c r="AU76" s="19">
        <v>0</v>
      </c>
      <c r="AV76" s="19">
        <f t="shared" si="118"/>
        <v>0</v>
      </c>
      <c r="AW76" s="19">
        <v>0</v>
      </c>
      <c r="AX76" s="19">
        <f t="shared" si="119"/>
        <v>0</v>
      </c>
      <c r="AY76" s="22">
        <f t="shared" si="120"/>
        <v>5432509</v>
      </c>
      <c r="AZ76" s="19">
        <f t="shared" si="121"/>
        <v>9039.1164725457566</v>
      </c>
    </row>
    <row r="77" spans="1:52" ht="16.5" customHeight="1" x14ac:dyDescent="0.2">
      <c r="A77" s="15" t="s">
        <v>119</v>
      </c>
      <c r="B77" s="16" t="s">
        <v>238</v>
      </c>
      <c r="C77" s="17" t="s">
        <v>120</v>
      </c>
      <c r="D77" s="18">
        <v>230</v>
      </c>
      <c r="E77" s="19">
        <v>13974140</v>
      </c>
      <c r="F77" s="19">
        <f t="shared" si="95"/>
        <v>60757.130434782608</v>
      </c>
      <c r="G77" s="19">
        <v>0</v>
      </c>
      <c r="H77" s="19">
        <f t="shared" si="96"/>
        <v>0</v>
      </c>
      <c r="I77" s="19">
        <v>0</v>
      </c>
      <c r="J77" s="19">
        <f t="shared" si="97"/>
        <v>0</v>
      </c>
      <c r="K77" s="19">
        <v>5721</v>
      </c>
      <c r="L77" s="19">
        <f t="shared" si="98"/>
        <v>24.873913043478261</v>
      </c>
      <c r="M77" s="19">
        <v>0</v>
      </c>
      <c r="N77" s="19">
        <f t="shared" si="99"/>
        <v>0</v>
      </c>
      <c r="O77" s="19">
        <v>0</v>
      </c>
      <c r="P77" s="19">
        <f>IFERROR(O77/$D77,0)</f>
        <v>0</v>
      </c>
      <c r="Q77" s="20">
        <f t="shared" si="100"/>
        <v>13979861</v>
      </c>
      <c r="R77" s="20">
        <f t="shared" si="101"/>
        <v>60782.004347826085</v>
      </c>
      <c r="S77" s="19">
        <v>2867</v>
      </c>
      <c r="T77" s="19">
        <f t="shared" si="102"/>
        <v>12.465217391304348</v>
      </c>
      <c r="U77" s="19">
        <v>350536</v>
      </c>
      <c r="V77" s="19">
        <f t="shared" si="103"/>
        <v>1524.0695652173913</v>
      </c>
      <c r="W77" s="23">
        <f t="shared" si="104"/>
        <v>14333264</v>
      </c>
      <c r="X77" s="23">
        <f t="shared" si="105"/>
        <v>62318.53913043478</v>
      </c>
      <c r="Y77" s="19">
        <v>0</v>
      </c>
      <c r="Z77" s="19">
        <f t="shared" si="106"/>
        <v>0</v>
      </c>
      <c r="AA77" s="19">
        <v>0</v>
      </c>
      <c r="AB77" s="19">
        <f t="shared" si="107"/>
        <v>0</v>
      </c>
      <c r="AC77" s="19">
        <v>5107860</v>
      </c>
      <c r="AD77" s="19">
        <f t="shared" si="108"/>
        <v>22208.08695652174</v>
      </c>
      <c r="AE77" s="19">
        <v>0</v>
      </c>
      <c r="AF77" s="19">
        <f t="shared" si="109"/>
        <v>0</v>
      </c>
      <c r="AG77" s="19">
        <v>0</v>
      </c>
      <c r="AH77" s="19">
        <f t="shared" si="110"/>
        <v>0</v>
      </c>
      <c r="AI77" s="19">
        <v>0</v>
      </c>
      <c r="AJ77" s="19">
        <f t="shared" si="111"/>
        <v>0</v>
      </c>
      <c r="AK77" s="19">
        <v>645980</v>
      </c>
      <c r="AL77" s="19">
        <f t="shared" si="112"/>
        <v>2808.608695652174</v>
      </c>
      <c r="AM77" s="19">
        <v>0</v>
      </c>
      <c r="AN77" s="19">
        <f t="shared" si="113"/>
        <v>0</v>
      </c>
      <c r="AO77" s="19">
        <v>0</v>
      </c>
      <c r="AP77" s="19">
        <f t="shared" si="114"/>
        <v>0</v>
      </c>
      <c r="AQ77" s="21">
        <f t="shared" si="115"/>
        <v>5753840</v>
      </c>
      <c r="AR77" s="21">
        <f t="shared" si="116"/>
        <v>25016.695652173912</v>
      </c>
      <c r="AS77" s="19">
        <v>0</v>
      </c>
      <c r="AT77" s="19">
        <f t="shared" si="117"/>
        <v>0</v>
      </c>
      <c r="AU77" s="19">
        <v>0</v>
      </c>
      <c r="AV77" s="19">
        <f t="shared" si="118"/>
        <v>0</v>
      </c>
      <c r="AW77" s="19">
        <v>0</v>
      </c>
      <c r="AX77" s="19">
        <f t="shared" si="119"/>
        <v>0</v>
      </c>
      <c r="AY77" s="22">
        <f t="shared" si="120"/>
        <v>20087104</v>
      </c>
      <c r="AZ77" s="19">
        <f t="shared" si="121"/>
        <v>87335.234782608692</v>
      </c>
    </row>
    <row r="78" spans="1:52" ht="16.5" customHeight="1" thickBot="1" x14ac:dyDescent="0.25">
      <c r="A78" s="34"/>
      <c r="B78" s="35"/>
      <c r="C78" s="36" t="s">
        <v>121</v>
      </c>
      <c r="D78" s="37">
        <f>SUM(D75:D77)</f>
        <v>2272</v>
      </c>
      <c r="E78" s="38">
        <f>SUM(E75:E77)</f>
        <v>23040924</v>
      </c>
      <c r="F78" s="38">
        <f t="shared" si="95"/>
        <v>10141.25176056338</v>
      </c>
      <c r="G78" s="38">
        <f t="shared" ref="G78" si="122">SUM(G75:G77)</f>
        <v>0</v>
      </c>
      <c r="H78" s="38">
        <f t="shared" si="96"/>
        <v>0</v>
      </c>
      <c r="I78" s="38">
        <f t="shared" ref="I78" si="123">SUM(I75:I77)</f>
        <v>120950</v>
      </c>
      <c r="J78" s="38">
        <f t="shared" si="97"/>
        <v>53.235035211267608</v>
      </c>
      <c r="K78" s="38">
        <f t="shared" ref="K78" si="124">SUM(K75:K77)</f>
        <v>2712562</v>
      </c>
      <c r="L78" s="38">
        <f t="shared" si="98"/>
        <v>1193.9093309859154</v>
      </c>
      <c r="M78" s="38">
        <f t="shared" ref="M78" si="125">SUM(M75:M77)</f>
        <v>0</v>
      </c>
      <c r="N78" s="38">
        <f t="shared" si="99"/>
        <v>0</v>
      </c>
      <c r="O78" s="38">
        <f t="shared" ref="O78" si="126">SUM(O75:O77)</f>
        <v>120957</v>
      </c>
      <c r="P78" s="38">
        <f>IFERROR(O78/$D78,0)</f>
        <v>53.238116197183096</v>
      </c>
      <c r="Q78" s="39">
        <f>SUM(Q75:Q77)</f>
        <v>25995393</v>
      </c>
      <c r="R78" s="49">
        <f t="shared" si="101"/>
        <v>11441.634242957747</v>
      </c>
      <c r="S78" s="38">
        <f t="shared" ref="S78" si="127">SUM(S75:S77)</f>
        <v>1297216</v>
      </c>
      <c r="T78" s="38">
        <f t="shared" si="102"/>
        <v>570.95774647887322</v>
      </c>
      <c r="U78" s="38">
        <f t="shared" ref="U78" si="128">SUM(U75:U77)</f>
        <v>596897</v>
      </c>
      <c r="V78" s="38">
        <f t="shared" si="103"/>
        <v>262.71875</v>
      </c>
      <c r="W78" s="41">
        <f>SUM(W75:W77)</f>
        <v>27889506</v>
      </c>
      <c r="X78" s="41">
        <f>SUM(X75:X77)</f>
        <v>74414.268503524509</v>
      </c>
      <c r="Y78" s="38">
        <f t="shared" ref="Y78" si="129">SUM(Y75:Y77)</f>
        <v>3918996</v>
      </c>
      <c r="Z78" s="38">
        <f t="shared" si="106"/>
        <v>1724.9102112676057</v>
      </c>
      <c r="AA78" s="38">
        <f t="shared" ref="AA78" si="130">SUM(AA75:AA77)</f>
        <v>379893</v>
      </c>
      <c r="AB78" s="38">
        <f t="shared" si="107"/>
        <v>167.20642605633802</v>
      </c>
      <c r="AC78" s="38">
        <f t="shared" ref="AC78" si="131">SUM(AC75:AC77)</f>
        <v>5236003</v>
      </c>
      <c r="AD78" s="38">
        <f t="shared" si="108"/>
        <v>2304.5787852112676</v>
      </c>
      <c r="AE78" s="38">
        <f t="shared" ref="AE78" si="132">SUM(AE75:AE77)</f>
        <v>501299</v>
      </c>
      <c r="AF78" s="38">
        <f t="shared" si="109"/>
        <v>220.64216549295776</v>
      </c>
      <c r="AG78" s="38">
        <f t="shared" ref="AG78" si="133">SUM(AG75:AG77)</f>
        <v>0</v>
      </c>
      <c r="AH78" s="38">
        <f t="shared" si="110"/>
        <v>0</v>
      </c>
      <c r="AI78" s="38">
        <f t="shared" ref="AI78" si="134">SUM(AI75:AI77)</f>
        <v>546901</v>
      </c>
      <c r="AJ78" s="38">
        <f t="shared" si="111"/>
        <v>240.71346830985917</v>
      </c>
      <c r="AK78" s="38">
        <f t="shared" ref="AK78" si="135">SUM(AK75:AK77)</f>
        <v>1281385</v>
      </c>
      <c r="AL78" s="38">
        <f t="shared" si="112"/>
        <v>563.98987676056333</v>
      </c>
      <c r="AM78" s="38">
        <f t="shared" ref="AM78" si="136">SUM(AM75:AM77)</f>
        <v>0</v>
      </c>
      <c r="AN78" s="38">
        <f t="shared" si="113"/>
        <v>0</v>
      </c>
      <c r="AO78" s="38">
        <f t="shared" ref="AO78" si="137">SUM(AO75:AO77)</f>
        <v>0</v>
      </c>
      <c r="AP78" s="38">
        <f t="shared" si="114"/>
        <v>0</v>
      </c>
      <c r="AQ78" s="50">
        <f>SUM(AQ75:AQ77)</f>
        <v>11864477</v>
      </c>
      <c r="AR78" s="50">
        <f>SUM(AR75:AR77)</f>
        <v>31838.202113184419</v>
      </c>
      <c r="AS78" s="38">
        <f t="shared" ref="AS78" si="138">SUM(AS75:AS77)</f>
        <v>36329</v>
      </c>
      <c r="AT78" s="38">
        <f t="shared" si="117"/>
        <v>15.98987676056338</v>
      </c>
      <c r="AU78" s="38">
        <f t="shared" ref="AU78" si="139">SUM(AU75:AU77)</f>
        <v>811713</v>
      </c>
      <c r="AV78" s="38">
        <f t="shared" si="118"/>
        <v>357.26804577464787</v>
      </c>
      <c r="AW78" s="38">
        <f t="shared" ref="AW78" si="140">SUM(AW75:AW77)</f>
        <v>0</v>
      </c>
      <c r="AX78" s="38">
        <f t="shared" si="119"/>
        <v>0</v>
      </c>
      <c r="AY78" s="43">
        <f t="shared" ref="AY78" si="141">SUM(AY75:AY77)</f>
        <v>40602025</v>
      </c>
      <c r="AZ78" s="38">
        <f t="shared" si="121"/>
        <v>17870.609595070422</v>
      </c>
    </row>
    <row r="79" spans="1:52" ht="8.25" customHeight="1" thickTop="1" x14ac:dyDescent="0.2">
      <c r="A79" s="44"/>
      <c r="B79" s="45"/>
      <c r="C79" s="46"/>
      <c r="D79" s="47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8"/>
      <c r="AZ79" s="46"/>
    </row>
    <row r="80" spans="1:52" ht="16.5" customHeight="1" x14ac:dyDescent="0.2">
      <c r="A80" s="5">
        <v>321001</v>
      </c>
      <c r="B80" s="6" t="s">
        <v>238</v>
      </c>
      <c r="C80" s="7" t="s">
        <v>122</v>
      </c>
      <c r="D80" s="8">
        <v>306</v>
      </c>
      <c r="E80" s="9">
        <v>1548000</v>
      </c>
      <c r="F80" s="9">
        <f t="shared" ref="F80:F121" si="142">IFERROR(E80/$D80,0)</f>
        <v>5058.8235294117649</v>
      </c>
      <c r="G80" s="9">
        <v>179757</v>
      </c>
      <c r="H80" s="9">
        <f t="shared" ref="H80:H121" si="143">IFERROR(G80/$D80,0)</f>
        <v>587.44117647058829</v>
      </c>
      <c r="I80" s="9">
        <v>19489</v>
      </c>
      <c r="J80" s="9">
        <f t="shared" ref="J80:J121" si="144">IFERROR(I80/$D80,0)</f>
        <v>63.689542483660134</v>
      </c>
      <c r="K80" s="9">
        <v>264924</v>
      </c>
      <c r="L80" s="9">
        <f t="shared" ref="L80:L121" si="145">IFERROR(K80/$D80,0)</f>
        <v>865.76470588235293</v>
      </c>
      <c r="M80" s="9">
        <v>0</v>
      </c>
      <c r="N80" s="9">
        <f t="shared" ref="N80:N121" si="146">IFERROR(M80/$D80,0)</f>
        <v>0</v>
      </c>
      <c r="O80" s="9">
        <v>125264</v>
      </c>
      <c r="P80" s="9">
        <f t="shared" ref="P80:P121" si="147">IFERROR(O80/$D80,0)</f>
        <v>409.359477124183</v>
      </c>
      <c r="Q80" s="10">
        <f t="shared" ref="Q80:Q120" si="148">SUM(E80,G80,I80,K80,M80,O80)</f>
        <v>2137434</v>
      </c>
      <c r="R80" s="10">
        <f t="shared" ref="R80:R121" si="149">Q80/$D80</f>
        <v>6985.0784313725489</v>
      </c>
      <c r="S80" s="9">
        <v>0</v>
      </c>
      <c r="T80" s="9">
        <f t="shared" ref="T80:T121" si="150">IFERROR(S80/$D80,0)</f>
        <v>0</v>
      </c>
      <c r="U80" s="9">
        <v>0</v>
      </c>
      <c r="V80" s="9">
        <f t="shared" ref="V80:V121" si="151">IFERROR(U80/$D80,0)</f>
        <v>0</v>
      </c>
      <c r="W80" s="12">
        <f t="shared" ref="W80:W120" si="152">SUM(Q80,S80,U80)</f>
        <v>2137434</v>
      </c>
      <c r="X80" s="12">
        <f t="shared" ref="X80:X121" si="153">W80/$D80</f>
        <v>6985.0784313725489</v>
      </c>
      <c r="Y80" s="9">
        <v>345105</v>
      </c>
      <c r="Z80" s="9">
        <f t="shared" ref="Z80:Z121" si="154">IFERROR(Y80/$D80,0)</f>
        <v>1127.7941176470588</v>
      </c>
      <c r="AA80" s="9">
        <v>28079</v>
      </c>
      <c r="AB80" s="9">
        <f t="shared" ref="AB80:AB121" si="155">IFERROR(AA80/$D80,0)</f>
        <v>91.761437908496731</v>
      </c>
      <c r="AC80" s="9">
        <v>38754</v>
      </c>
      <c r="AD80" s="9">
        <f t="shared" ref="AD80:AD121" si="156">IFERROR(AC80/$D80,0)</f>
        <v>126.64705882352941</v>
      </c>
      <c r="AE80" s="9">
        <v>554193</v>
      </c>
      <c r="AF80" s="9">
        <f t="shared" ref="AF80:AF121" si="157">IFERROR(AE80/$D80,0)</f>
        <v>1811.0882352941176</v>
      </c>
      <c r="AG80" s="9">
        <v>1950</v>
      </c>
      <c r="AH80" s="9">
        <f t="shared" ref="AH80:AH121" si="158">IFERROR(AG80/$D80,0)</f>
        <v>6.3725490196078427</v>
      </c>
      <c r="AI80" s="9">
        <v>0</v>
      </c>
      <c r="AJ80" s="9">
        <f t="shared" ref="AJ80:AJ121" si="159">IFERROR(AI80/$D80,0)</f>
        <v>0</v>
      </c>
      <c r="AK80" s="9">
        <v>286898</v>
      </c>
      <c r="AL80" s="9">
        <f t="shared" ref="AL80:AL121" si="160">IFERROR(AK80/$D80,0)</f>
        <v>937.57516339869278</v>
      </c>
      <c r="AM80" s="9">
        <v>0</v>
      </c>
      <c r="AN80" s="9">
        <f t="shared" ref="AN80:AN121" si="161">IFERROR(AM80/$D80,0)</f>
        <v>0</v>
      </c>
      <c r="AO80" s="9">
        <v>0</v>
      </c>
      <c r="AP80" s="9">
        <f t="shared" ref="AP80:AP121" si="162">IFERROR(AO80/$D80,0)</f>
        <v>0</v>
      </c>
      <c r="AQ80" s="13">
        <f t="shared" ref="AQ80:AQ120" si="163">SUM(Y80,AA80,AC80,AE80,AG80,AI80,AK80,AM80,AO80)</f>
        <v>1254979</v>
      </c>
      <c r="AR80" s="13">
        <f t="shared" ref="AR80:AR143" si="164">AQ80/$D80</f>
        <v>4101.2385620915029</v>
      </c>
      <c r="AS80" s="9">
        <v>0</v>
      </c>
      <c r="AT80" s="9">
        <f t="shared" ref="AT80:AT121" si="165">IFERROR(AS80/$D80,0)</f>
        <v>0</v>
      </c>
      <c r="AU80" s="9">
        <v>0</v>
      </c>
      <c r="AV80" s="9">
        <f t="shared" ref="AV80:AV121" si="166">IFERROR(AU80/$D80,0)</f>
        <v>0</v>
      </c>
      <c r="AW80" s="9">
        <v>0</v>
      </c>
      <c r="AX80" s="9">
        <f t="shared" ref="AX80:AX121" si="167">IFERROR(AW80/$D80,0)</f>
        <v>0</v>
      </c>
      <c r="AY80" s="33">
        <f t="shared" ref="AY80:AY120" si="168">SUM(W80,AQ80,AS80,AU80,AW80)</f>
        <v>3392413</v>
      </c>
      <c r="AZ80" s="9">
        <f t="shared" ref="AZ80:AZ121" si="169">IFERROR(AY80/$D80,0)</f>
        <v>11086.316993464052</v>
      </c>
    </row>
    <row r="81" spans="1:52" ht="16.5" customHeight="1" x14ac:dyDescent="0.2">
      <c r="A81" s="15">
        <v>329001</v>
      </c>
      <c r="B81" s="16" t="s">
        <v>238</v>
      </c>
      <c r="C81" s="17" t="s">
        <v>123</v>
      </c>
      <c r="D81" s="18">
        <v>384</v>
      </c>
      <c r="E81" s="19">
        <v>1951971</v>
      </c>
      <c r="F81" s="19">
        <f t="shared" si="142"/>
        <v>5083.2578125</v>
      </c>
      <c r="G81" s="19">
        <v>169068</v>
      </c>
      <c r="H81" s="19">
        <f t="shared" si="143"/>
        <v>440.28125</v>
      </c>
      <c r="I81" s="19">
        <v>0</v>
      </c>
      <c r="J81" s="19">
        <f t="shared" si="144"/>
        <v>0</v>
      </c>
      <c r="K81" s="19">
        <v>0</v>
      </c>
      <c r="L81" s="19">
        <f t="shared" si="145"/>
        <v>0</v>
      </c>
      <c r="M81" s="19">
        <v>0</v>
      </c>
      <c r="N81" s="19">
        <f t="shared" si="146"/>
        <v>0</v>
      </c>
      <c r="O81" s="19">
        <v>197598</v>
      </c>
      <c r="P81" s="19">
        <f t="shared" si="147"/>
        <v>514.578125</v>
      </c>
      <c r="Q81" s="20">
        <f t="shared" si="148"/>
        <v>2318637</v>
      </c>
      <c r="R81" s="20">
        <f t="shared" si="149"/>
        <v>6038.1171875</v>
      </c>
      <c r="S81" s="19">
        <v>100896</v>
      </c>
      <c r="T81" s="19">
        <f t="shared" si="150"/>
        <v>262.75</v>
      </c>
      <c r="U81" s="19">
        <v>65985</v>
      </c>
      <c r="V81" s="19">
        <f t="shared" si="151"/>
        <v>171.8359375</v>
      </c>
      <c r="W81" s="23">
        <f t="shared" si="152"/>
        <v>2485518</v>
      </c>
      <c r="X81" s="23">
        <f t="shared" si="153"/>
        <v>6472.703125</v>
      </c>
      <c r="Y81" s="19">
        <v>270889</v>
      </c>
      <c r="Z81" s="19">
        <f t="shared" si="154"/>
        <v>705.44010416666663</v>
      </c>
      <c r="AA81" s="19">
        <v>56957</v>
      </c>
      <c r="AB81" s="19">
        <f t="shared" si="155"/>
        <v>148.32552083333334</v>
      </c>
      <c r="AC81" s="19">
        <v>208927</v>
      </c>
      <c r="AD81" s="19">
        <f t="shared" si="156"/>
        <v>544.08072916666663</v>
      </c>
      <c r="AE81" s="19">
        <v>304662</v>
      </c>
      <c r="AF81" s="19">
        <f t="shared" si="157"/>
        <v>793.390625</v>
      </c>
      <c r="AG81" s="19">
        <v>160156</v>
      </c>
      <c r="AH81" s="19">
        <f t="shared" si="158"/>
        <v>417.07291666666669</v>
      </c>
      <c r="AI81" s="19">
        <v>760</v>
      </c>
      <c r="AJ81" s="19">
        <f t="shared" si="159"/>
        <v>1.9791666666666667</v>
      </c>
      <c r="AK81" s="19">
        <v>345372</v>
      </c>
      <c r="AL81" s="19">
        <f t="shared" si="160"/>
        <v>899.40625</v>
      </c>
      <c r="AM81" s="19">
        <v>0</v>
      </c>
      <c r="AN81" s="19">
        <f t="shared" si="161"/>
        <v>0</v>
      </c>
      <c r="AO81" s="19">
        <v>0</v>
      </c>
      <c r="AP81" s="19">
        <f t="shared" si="162"/>
        <v>0</v>
      </c>
      <c r="AQ81" s="21">
        <f t="shared" si="163"/>
        <v>1347723</v>
      </c>
      <c r="AR81" s="21">
        <f t="shared" si="164"/>
        <v>3509.6953125</v>
      </c>
      <c r="AS81" s="19">
        <v>31505</v>
      </c>
      <c r="AT81" s="19">
        <f t="shared" si="165"/>
        <v>82.044270833333329</v>
      </c>
      <c r="AU81" s="19">
        <v>133257</v>
      </c>
      <c r="AV81" s="19">
        <f t="shared" si="166"/>
        <v>347.0234375</v>
      </c>
      <c r="AW81" s="19">
        <v>0</v>
      </c>
      <c r="AX81" s="19">
        <f t="shared" si="167"/>
        <v>0</v>
      </c>
      <c r="AY81" s="22">
        <f t="shared" si="168"/>
        <v>3998003</v>
      </c>
      <c r="AZ81" s="19">
        <f t="shared" si="169"/>
        <v>10411.466145833334</v>
      </c>
    </row>
    <row r="82" spans="1:52" ht="16.5" customHeight="1" x14ac:dyDescent="0.2">
      <c r="A82" s="15">
        <v>331001</v>
      </c>
      <c r="B82" s="16" t="s">
        <v>238</v>
      </c>
      <c r="C82" s="17" t="s">
        <v>124</v>
      </c>
      <c r="D82" s="18">
        <v>1390</v>
      </c>
      <c r="E82" s="19">
        <v>6053775</v>
      </c>
      <c r="F82" s="19">
        <f t="shared" si="142"/>
        <v>4355.2338129496402</v>
      </c>
      <c r="G82" s="19">
        <v>173771</v>
      </c>
      <c r="H82" s="19">
        <f t="shared" si="143"/>
        <v>125.01510791366907</v>
      </c>
      <c r="I82" s="19">
        <v>0</v>
      </c>
      <c r="J82" s="19">
        <f t="shared" si="144"/>
        <v>0</v>
      </c>
      <c r="K82" s="19">
        <v>710351</v>
      </c>
      <c r="L82" s="19">
        <f t="shared" si="145"/>
        <v>511.04388489208634</v>
      </c>
      <c r="M82" s="19">
        <v>0</v>
      </c>
      <c r="N82" s="19">
        <f t="shared" si="146"/>
        <v>0</v>
      </c>
      <c r="O82" s="19">
        <v>0</v>
      </c>
      <c r="P82" s="19">
        <f t="shared" si="147"/>
        <v>0</v>
      </c>
      <c r="Q82" s="20">
        <f t="shared" si="148"/>
        <v>6937897</v>
      </c>
      <c r="R82" s="20">
        <f t="shared" si="149"/>
        <v>4991.2928057553954</v>
      </c>
      <c r="S82" s="19">
        <v>798542</v>
      </c>
      <c r="T82" s="19">
        <f t="shared" si="150"/>
        <v>574.49064748201442</v>
      </c>
      <c r="U82" s="19">
        <v>119306</v>
      </c>
      <c r="V82" s="19">
        <f t="shared" si="151"/>
        <v>85.831654676258992</v>
      </c>
      <c r="W82" s="23">
        <f t="shared" si="152"/>
        <v>7855745</v>
      </c>
      <c r="X82" s="23">
        <f t="shared" si="153"/>
        <v>5651.6151079136689</v>
      </c>
      <c r="Y82" s="19">
        <v>2724585</v>
      </c>
      <c r="Z82" s="19">
        <f t="shared" si="154"/>
        <v>1960.1330935251799</v>
      </c>
      <c r="AA82" s="19">
        <v>60056</v>
      </c>
      <c r="AB82" s="19">
        <f t="shared" si="155"/>
        <v>43.205755395683454</v>
      </c>
      <c r="AC82" s="19">
        <v>20454</v>
      </c>
      <c r="AD82" s="19">
        <f t="shared" si="156"/>
        <v>14.715107913669065</v>
      </c>
      <c r="AE82" s="19">
        <v>1793095</v>
      </c>
      <c r="AF82" s="19">
        <f t="shared" si="157"/>
        <v>1289.9964028776978</v>
      </c>
      <c r="AG82" s="19">
        <v>16275</v>
      </c>
      <c r="AH82" s="19">
        <f t="shared" si="158"/>
        <v>11.708633093525179</v>
      </c>
      <c r="AI82" s="19">
        <v>284120</v>
      </c>
      <c r="AJ82" s="19">
        <f t="shared" si="159"/>
        <v>204.40287769784172</v>
      </c>
      <c r="AK82" s="19">
        <v>598902</v>
      </c>
      <c r="AL82" s="19">
        <f t="shared" si="160"/>
        <v>430.86474820143883</v>
      </c>
      <c r="AM82" s="19">
        <v>0</v>
      </c>
      <c r="AN82" s="19">
        <f t="shared" si="161"/>
        <v>0</v>
      </c>
      <c r="AO82" s="19">
        <v>0</v>
      </c>
      <c r="AP82" s="19">
        <f t="shared" si="162"/>
        <v>0</v>
      </c>
      <c r="AQ82" s="21">
        <f t="shared" si="163"/>
        <v>5497487</v>
      </c>
      <c r="AR82" s="21">
        <f t="shared" si="164"/>
        <v>3955.0266187050361</v>
      </c>
      <c r="AS82" s="19">
        <v>0</v>
      </c>
      <c r="AT82" s="19">
        <f t="shared" si="165"/>
        <v>0</v>
      </c>
      <c r="AU82" s="19">
        <v>0</v>
      </c>
      <c r="AV82" s="19">
        <f t="shared" si="166"/>
        <v>0</v>
      </c>
      <c r="AW82" s="19">
        <v>23148</v>
      </c>
      <c r="AX82" s="19">
        <f t="shared" si="167"/>
        <v>16.653237410071942</v>
      </c>
      <c r="AY82" s="22">
        <f t="shared" si="168"/>
        <v>13376380</v>
      </c>
      <c r="AZ82" s="19">
        <f t="shared" si="169"/>
        <v>9623.294964028777</v>
      </c>
    </row>
    <row r="83" spans="1:52" ht="16.5" customHeight="1" x14ac:dyDescent="0.2">
      <c r="A83" s="15">
        <v>333001</v>
      </c>
      <c r="B83" s="16" t="s">
        <v>238</v>
      </c>
      <c r="C83" s="17" t="s">
        <v>125</v>
      </c>
      <c r="D83" s="18">
        <v>741</v>
      </c>
      <c r="E83" s="19">
        <v>2905482</v>
      </c>
      <c r="F83" s="19">
        <f t="shared" si="142"/>
        <v>3921.0283400809717</v>
      </c>
      <c r="G83" s="19">
        <v>407988</v>
      </c>
      <c r="H83" s="19">
        <f t="shared" si="143"/>
        <v>550.59109311740895</v>
      </c>
      <c r="I83" s="19">
        <v>73262</v>
      </c>
      <c r="J83" s="19">
        <f t="shared" si="144"/>
        <v>98.869095816464238</v>
      </c>
      <c r="K83" s="19">
        <v>141113</v>
      </c>
      <c r="L83" s="19">
        <f t="shared" si="145"/>
        <v>190.43589743589743</v>
      </c>
      <c r="M83" s="19">
        <v>0</v>
      </c>
      <c r="N83" s="19">
        <f t="shared" si="146"/>
        <v>0</v>
      </c>
      <c r="O83" s="19">
        <v>385052</v>
      </c>
      <c r="P83" s="19">
        <f t="shared" si="147"/>
        <v>519.63832658569504</v>
      </c>
      <c r="Q83" s="20">
        <f t="shared" si="148"/>
        <v>3912897</v>
      </c>
      <c r="R83" s="20">
        <f t="shared" si="149"/>
        <v>5280.5627530364372</v>
      </c>
      <c r="S83" s="19">
        <v>45448</v>
      </c>
      <c r="T83" s="19">
        <f t="shared" si="150"/>
        <v>61.333333333333336</v>
      </c>
      <c r="U83" s="19">
        <v>78156</v>
      </c>
      <c r="V83" s="19">
        <f t="shared" si="151"/>
        <v>105.47368421052632</v>
      </c>
      <c r="W83" s="23">
        <f t="shared" si="152"/>
        <v>4036501</v>
      </c>
      <c r="X83" s="23">
        <f t="shared" si="153"/>
        <v>5447.369770580297</v>
      </c>
      <c r="Y83" s="19">
        <v>336530</v>
      </c>
      <c r="Z83" s="19">
        <f t="shared" si="154"/>
        <v>454.15654520917678</v>
      </c>
      <c r="AA83" s="19">
        <v>192878</v>
      </c>
      <c r="AB83" s="19">
        <f t="shared" si="155"/>
        <v>260.29419703103912</v>
      </c>
      <c r="AC83" s="19">
        <v>69391</v>
      </c>
      <c r="AD83" s="19">
        <f t="shared" si="156"/>
        <v>93.645074224021599</v>
      </c>
      <c r="AE83" s="19">
        <v>562137</v>
      </c>
      <c r="AF83" s="19">
        <f t="shared" si="157"/>
        <v>758.61943319838053</v>
      </c>
      <c r="AG83" s="19">
        <v>220627</v>
      </c>
      <c r="AH83" s="19">
        <f t="shared" si="158"/>
        <v>297.74224021592443</v>
      </c>
      <c r="AI83" s="19">
        <v>20567</v>
      </c>
      <c r="AJ83" s="19">
        <f t="shared" si="159"/>
        <v>27.755735492577596</v>
      </c>
      <c r="AK83" s="19">
        <v>137886</v>
      </c>
      <c r="AL83" s="19">
        <f t="shared" si="160"/>
        <v>186.08097165991902</v>
      </c>
      <c r="AM83" s="19">
        <v>0</v>
      </c>
      <c r="AN83" s="19">
        <f t="shared" si="161"/>
        <v>0</v>
      </c>
      <c r="AO83" s="19">
        <v>0</v>
      </c>
      <c r="AP83" s="19">
        <f t="shared" si="162"/>
        <v>0</v>
      </c>
      <c r="AQ83" s="21">
        <f t="shared" si="163"/>
        <v>1540016</v>
      </c>
      <c r="AR83" s="21">
        <f t="shared" si="164"/>
        <v>2078.2941970310389</v>
      </c>
      <c r="AS83" s="19">
        <v>81539</v>
      </c>
      <c r="AT83" s="19">
        <f t="shared" si="165"/>
        <v>110.0391363022942</v>
      </c>
      <c r="AU83" s="19">
        <v>660000</v>
      </c>
      <c r="AV83" s="19">
        <f t="shared" si="166"/>
        <v>890.68825910931173</v>
      </c>
      <c r="AW83" s="19">
        <v>16941</v>
      </c>
      <c r="AX83" s="19">
        <f t="shared" si="167"/>
        <v>22.862348178137651</v>
      </c>
      <c r="AY83" s="22">
        <f t="shared" si="168"/>
        <v>6334997</v>
      </c>
      <c r="AZ83" s="19">
        <f t="shared" si="169"/>
        <v>8549.2537112010796</v>
      </c>
    </row>
    <row r="84" spans="1:52" ht="16.5" customHeight="1" x14ac:dyDescent="0.2">
      <c r="A84" s="24">
        <v>336001</v>
      </c>
      <c r="B84" s="25" t="s">
        <v>238</v>
      </c>
      <c r="C84" s="26" t="s">
        <v>126</v>
      </c>
      <c r="D84" s="27">
        <v>887</v>
      </c>
      <c r="E84" s="28">
        <v>4336785</v>
      </c>
      <c r="F84" s="28">
        <f t="shared" si="142"/>
        <v>4889.2728297632466</v>
      </c>
      <c r="G84" s="28">
        <v>585485</v>
      </c>
      <c r="H84" s="28">
        <f t="shared" si="143"/>
        <v>660.07328072153325</v>
      </c>
      <c r="I84" s="28">
        <v>109519</v>
      </c>
      <c r="J84" s="28">
        <f t="shared" si="144"/>
        <v>123.47125140924464</v>
      </c>
      <c r="K84" s="28">
        <v>193131</v>
      </c>
      <c r="L84" s="28">
        <f t="shared" si="145"/>
        <v>217.73506200676437</v>
      </c>
      <c r="M84" s="28">
        <v>0</v>
      </c>
      <c r="N84" s="28">
        <f t="shared" si="146"/>
        <v>0</v>
      </c>
      <c r="O84" s="28">
        <v>0</v>
      </c>
      <c r="P84" s="28">
        <f t="shared" si="147"/>
        <v>0</v>
      </c>
      <c r="Q84" s="29">
        <f t="shared" si="148"/>
        <v>5224920</v>
      </c>
      <c r="R84" s="29">
        <f t="shared" si="149"/>
        <v>5890.5524239007891</v>
      </c>
      <c r="S84" s="28">
        <v>258539</v>
      </c>
      <c r="T84" s="28">
        <f t="shared" si="150"/>
        <v>291.47576099210823</v>
      </c>
      <c r="U84" s="28">
        <v>45422</v>
      </c>
      <c r="V84" s="28">
        <f t="shared" si="151"/>
        <v>51.208568207440813</v>
      </c>
      <c r="W84" s="30">
        <f t="shared" si="152"/>
        <v>5528881</v>
      </c>
      <c r="X84" s="30">
        <f t="shared" si="153"/>
        <v>6233.2367531003383</v>
      </c>
      <c r="Y84" s="28">
        <v>519338</v>
      </c>
      <c r="Z84" s="28">
        <f t="shared" si="154"/>
        <v>585.49943630214204</v>
      </c>
      <c r="AA84" s="28">
        <v>65037</v>
      </c>
      <c r="AB84" s="28">
        <f t="shared" si="155"/>
        <v>73.322435174746332</v>
      </c>
      <c r="AC84" s="28">
        <v>203937</v>
      </c>
      <c r="AD84" s="28">
        <f t="shared" si="156"/>
        <v>229.91770011273957</v>
      </c>
      <c r="AE84" s="28">
        <v>698581</v>
      </c>
      <c r="AF84" s="28">
        <f t="shared" si="157"/>
        <v>787.57722660653894</v>
      </c>
      <c r="AG84" s="28">
        <v>496555</v>
      </c>
      <c r="AH84" s="28">
        <f t="shared" si="158"/>
        <v>559.81397970687715</v>
      </c>
      <c r="AI84" s="28">
        <v>266732</v>
      </c>
      <c r="AJ84" s="28">
        <f t="shared" si="159"/>
        <v>300.71251409244644</v>
      </c>
      <c r="AK84" s="28">
        <v>546544</v>
      </c>
      <c r="AL84" s="28">
        <f t="shared" si="160"/>
        <v>616.17136414881622</v>
      </c>
      <c r="AM84" s="28">
        <v>0</v>
      </c>
      <c r="AN84" s="28">
        <f t="shared" si="161"/>
        <v>0</v>
      </c>
      <c r="AO84" s="28">
        <v>0</v>
      </c>
      <c r="AP84" s="28">
        <f t="shared" si="162"/>
        <v>0</v>
      </c>
      <c r="AQ84" s="31">
        <f t="shared" si="163"/>
        <v>2796724</v>
      </c>
      <c r="AR84" s="31">
        <f t="shared" si="164"/>
        <v>3153.0146561443066</v>
      </c>
      <c r="AS84" s="28">
        <v>84150</v>
      </c>
      <c r="AT84" s="28">
        <f t="shared" si="165"/>
        <v>94.870349492671934</v>
      </c>
      <c r="AU84" s="28">
        <v>0</v>
      </c>
      <c r="AV84" s="28">
        <f t="shared" si="166"/>
        <v>0</v>
      </c>
      <c r="AW84" s="28">
        <v>24259</v>
      </c>
      <c r="AX84" s="28">
        <f t="shared" si="167"/>
        <v>27.349492671927848</v>
      </c>
      <c r="AY84" s="32">
        <f t="shared" si="168"/>
        <v>8434014</v>
      </c>
      <c r="AZ84" s="28">
        <f t="shared" si="169"/>
        <v>9508.4712514092444</v>
      </c>
    </row>
    <row r="85" spans="1:52" ht="16.5" customHeight="1" x14ac:dyDescent="0.2">
      <c r="A85" s="5">
        <v>337001</v>
      </c>
      <c r="B85" s="6" t="s">
        <v>238</v>
      </c>
      <c r="C85" s="7" t="s">
        <v>127</v>
      </c>
      <c r="D85" s="8">
        <v>966</v>
      </c>
      <c r="E85" s="9">
        <v>5877523</v>
      </c>
      <c r="F85" s="9">
        <f t="shared" si="142"/>
        <v>6084.3923395445136</v>
      </c>
      <c r="G85" s="9">
        <v>1299338</v>
      </c>
      <c r="H85" s="9">
        <f t="shared" si="143"/>
        <v>1345.0703933747411</v>
      </c>
      <c r="I85" s="9">
        <v>0</v>
      </c>
      <c r="J85" s="9">
        <f t="shared" si="144"/>
        <v>0</v>
      </c>
      <c r="K85" s="9">
        <v>552388</v>
      </c>
      <c r="L85" s="9">
        <f t="shared" si="145"/>
        <v>571.83022774327117</v>
      </c>
      <c r="M85" s="9">
        <v>0</v>
      </c>
      <c r="N85" s="9">
        <f t="shared" si="146"/>
        <v>0</v>
      </c>
      <c r="O85" s="9">
        <v>0</v>
      </c>
      <c r="P85" s="9">
        <f t="shared" si="147"/>
        <v>0</v>
      </c>
      <c r="Q85" s="10">
        <f t="shared" si="148"/>
        <v>7729249</v>
      </c>
      <c r="R85" s="10">
        <f t="shared" si="149"/>
        <v>8001.2929606625257</v>
      </c>
      <c r="S85" s="9">
        <v>594862</v>
      </c>
      <c r="T85" s="9">
        <f t="shared" si="150"/>
        <v>615.79917184265014</v>
      </c>
      <c r="U85" s="9">
        <v>393275</v>
      </c>
      <c r="V85" s="9">
        <f t="shared" si="151"/>
        <v>407.11697722567288</v>
      </c>
      <c r="W85" s="12">
        <f t="shared" si="152"/>
        <v>8717386</v>
      </c>
      <c r="X85" s="12">
        <f t="shared" si="153"/>
        <v>9024.2091097308494</v>
      </c>
      <c r="Y85" s="9">
        <v>1218253</v>
      </c>
      <c r="Z85" s="9">
        <f t="shared" si="154"/>
        <v>1261.1314699792961</v>
      </c>
      <c r="AA85" s="9">
        <v>247395</v>
      </c>
      <c r="AB85" s="9">
        <f t="shared" si="155"/>
        <v>256.1024844720497</v>
      </c>
      <c r="AC85" s="9">
        <v>306645</v>
      </c>
      <c r="AD85" s="9">
        <f t="shared" si="156"/>
        <v>317.43788819875778</v>
      </c>
      <c r="AE85" s="9">
        <v>1133631</v>
      </c>
      <c r="AF85" s="9">
        <f t="shared" si="157"/>
        <v>1173.5310559006211</v>
      </c>
      <c r="AG85" s="9">
        <v>530844</v>
      </c>
      <c r="AH85" s="9">
        <f t="shared" si="158"/>
        <v>549.52795031055905</v>
      </c>
      <c r="AI85" s="9">
        <v>896669</v>
      </c>
      <c r="AJ85" s="9">
        <f t="shared" si="159"/>
        <v>928.22877846790891</v>
      </c>
      <c r="AK85" s="9">
        <v>697662</v>
      </c>
      <c r="AL85" s="9">
        <f t="shared" si="160"/>
        <v>722.21739130434787</v>
      </c>
      <c r="AM85" s="9">
        <v>0</v>
      </c>
      <c r="AN85" s="9">
        <f t="shared" si="161"/>
        <v>0</v>
      </c>
      <c r="AO85" s="9">
        <v>0</v>
      </c>
      <c r="AP85" s="9">
        <f t="shared" si="162"/>
        <v>0</v>
      </c>
      <c r="AQ85" s="13">
        <f t="shared" si="163"/>
        <v>5031099</v>
      </c>
      <c r="AR85" s="13">
        <f t="shared" si="164"/>
        <v>5208.1770186335407</v>
      </c>
      <c r="AS85" s="9">
        <v>0</v>
      </c>
      <c r="AT85" s="9">
        <f t="shared" si="165"/>
        <v>0</v>
      </c>
      <c r="AU85" s="9">
        <v>1608533</v>
      </c>
      <c r="AV85" s="9">
        <f t="shared" si="166"/>
        <v>1665.148033126294</v>
      </c>
      <c r="AW85" s="9">
        <v>0</v>
      </c>
      <c r="AX85" s="9">
        <f t="shared" si="167"/>
        <v>0</v>
      </c>
      <c r="AY85" s="33">
        <f t="shared" si="168"/>
        <v>15357018</v>
      </c>
      <c r="AZ85" s="9">
        <f t="shared" si="169"/>
        <v>15897.534161490683</v>
      </c>
    </row>
    <row r="86" spans="1:52" ht="16.5" customHeight="1" x14ac:dyDescent="0.2">
      <c r="A86" s="15">
        <v>340001</v>
      </c>
      <c r="B86" s="16" t="s">
        <v>238</v>
      </c>
      <c r="C86" s="17" t="s">
        <v>128</v>
      </c>
      <c r="D86" s="18">
        <v>120</v>
      </c>
      <c r="E86" s="19">
        <v>725272</v>
      </c>
      <c r="F86" s="19">
        <f t="shared" si="142"/>
        <v>6043.9333333333334</v>
      </c>
      <c r="G86" s="19">
        <v>118903</v>
      </c>
      <c r="H86" s="19">
        <f t="shared" si="143"/>
        <v>990.85833333333335</v>
      </c>
      <c r="I86" s="19">
        <v>0</v>
      </c>
      <c r="J86" s="19">
        <f t="shared" si="144"/>
        <v>0</v>
      </c>
      <c r="K86" s="19">
        <v>5064</v>
      </c>
      <c r="L86" s="19">
        <f t="shared" si="145"/>
        <v>42.2</v>
      </c>
      <c r="M86" s="19">
        <v>0</v>
      </c>
      <c r="N86" s="19">
        <f t="shared" si="146"/>
        <v>0</v>
      </c>
      <c r="O86" s="19">
        <v>33356</v>
      </c>
      <c r="P86" s="19">
        <f t="shared" si="147"/>
        <v>277.96666666666664</v>
      </c>
      <c r="Q86" s="20">
        <f t="shared" si="148"/>
        <v>882595</v>
      </c>
      <c r="R86" s="20">
        <f t="shared" si="149"/>
        <v>7354.958333333333</v>
      </c>
      <c r="S86" s="19">
        <v>9704</v>
      </c>
      <c r="T86" s="19">
        <f t="shared" si="150"/>
        <v>80.86666666666666</v>
      </c>
      <c r="U86" s="19">
        <v>1428</v>
      </c>
      <c r="V86" s="19">
        <f t="shared" si="151"/>
        <v>11.9</v>
      </c>
      <c r="W86" s="23">
        <f t="shared" si="152"/>
        <v>893727</v>
      </c>
      <c r="X86" s="23">
        <f t="shared" si="153"/>
        <v>7447.7250000000004</v>
      </c>
      <c r="Y86" s="19">
        <v>331224</v>
      </c>
      <c r="Z86" s="19">
        <f t="shared" si="154"/>
        <v>2760.2</v>
      </c>
      <c r="AA86" s="19">
        <v>28782</v>
      </c>
      <c r="AB86" s="19">
        <f t="shared" si="155"/>
        <v>239.85</v>
      </c>
      <c r="AC86" s="19">
        <v>3530</v>
      </c>
      <c r="AD86" s="19">
        <f t="shared" si="156"/>
        <v>29.416666666666668</v>
      </c>
      <c r="AE86" s="19">
        <v>52779</v>
      </c>
      <c r="AF86" s="19">
        <f t="shared" si="157"/>
        <v>439.82499999999999</v>
      </c>
      <c r="AG86" s="19">
        <v>0</v>
      </c>
      <c r="AH86" s="19">
        <f t="shared" si="158"/>
        <v>0</v>
      </c>
      <c r="AI86" s="19">
        <v>0</v>
      </c>
      <c r="AJ86" s="19">
        <f t="shared" si="159"/>
        <v>0</v>
      </c>
      <c r="AK86" s="19">
        <v>0</v>
      </c>
      <c r="AL86" s="19">
        <f t="shared" si="160"/>
        <v>0</v>
      </c>
      <c r="AM86" s="19">
        <v>12206</v>
      </c>
      <c r="AN86" s="19">
        <f t="shared" si="161"/>
        <v>101.71666666666667</v>
      </c>
      <c r="AO86" s="19">
        <v>0</v>
      </c>
      <c r="AP86" s="19">
        <f t="shared" si="162"/>
        <v>0</v>
      </c>
      <c r="AQ86" s="21">
        <f t="shared" si="163"/>
        <v>428521</v>
      </c>
      <c r="AR86" s="21">
        <f t="shared" si="164"/>
        <v>3571.0083333333332</v>
      </c>
      <c r="AS86" s="19">
        <v>0</v>
      </c>
      <c r="AT86" s="19">
        <f t="shared" si="165"/>
        <v>0</v>
      </c>
      <c r="AU86" s="19">
        <v>0</v>
      </c>
      <c r="AV86" s="19">
        <f t="shared" si="166"/>
        <v>0</v>
      </c>
      <c r="AW86" s="19">
        <v>0</v>
      </c>
      <c r="AX86" s="19">
        <f t="shared" si="167"/>
        <v>0</v>
      </c>
      <c r="AY86" s="22">
        <f t="shared" si="168"/>
        <v>1322248</v>
      </c>
      <c r="AZ86" s="19">
        <f t="shared" si="169"/>
        <v>11018.733333333334</v>
      </c>
    </row>
    <row r="87" spans="1:52" ht="16.5" customHeight="1" x14ac:dyDescent="0.2">
      <c r="A87" s="15">
        <v>341001</v>
      </c>
      <c r="B87" s="16" t="s">
        <v>238</v>
      </c>
      <c r="C87" s="17" t="s">
        <v>129</v>
      </c>
      <c r="D87" s="18">
        <v>966</v>
      </c>
      <c r="E87" s="19">
        <v>3911692</v>
      </c>
      <c r="F87" s="19">
        <f t="shared" si="142"/>
        <v>4049.3706004140786</v>
      </c>
      <c r="G87" s="19">
        <v>424088</v>
      </c>
      <c r="H87" s="19">
        <f t="shared" si="143"/>
        <v>439.01449275362319</v>
      </c>
      <c r="I87" s="19">
        <v>130640</v>
      </c>
      <c r="J87" s="19">
        <f t="shared" si="144"/>
        <v>135.23809523809524</v>
      </c>
      <c r="K87" s="19">
        <v>613469</v>
      </c>
      <c r="L87" s="19">
        <f t="shared" si="145"/>
        <v>635.06107660455484</v>
      </c>
      <c r="M87" s="19">
        <v>0</v>
      </c>
      <c r="N87" s="19">
        <f t="shared" si="146"/>
        <v>0</v>
      </c>
      <c r="O87" s="19">
        <v>305029</v>
      </c>
      <c r="P87" s="19">
        <f t="shared" si="147"/>
        <v>315.76501035196685</v>
      </c>
      <c r="Q87" s="20">
        <f t="shared" si="148"/>
        <v>5384918</v>
      </c>
      <c r="R87" s="20">
        <f t="shared" si="149"/>
        <v>5574.449275362319</v>
      </c>
      <c r="S87" s="19">
        <v>156186</v>
      </c>
      <c r="T87" s="19">
        <f t="shared" si="150"/>
        <v>161.68322981366461</v>
      </c>
      <c r="U87" s="19">
        <v>421478</v>
      </c>
      <c r="V87" s="19">
        <f t="shared" si="151"/>
        <v>436.31262939958594</v>
      </c>
      <c r="W87" s="23">
        <f t="shared" si="152"/>
        <v>5962582</v>
      </c>
      <c r="X87" s="23">
        <f t="shared" si="153"/>
        <v>6172.4451345755697</v>
      </c>
      <c r="Y87" s="19">
        <v>241907</v>
      </c>
      <c r="Z87" s="19">
        <f t="shared" si="154"/>
        <v>250.42132505175982</v>
      </c>
      <c r="AA87" s="19">
        <v>186676</v>
      </c>
      <c r="AB87" s="19">
        <f t="shared" si="155"/>
        <v>193.24637681159419</v>
      </c>
      <c r="AC87" s="19">
        <v>254213</v>
      </c>
      <c r="AD87" s="19">
        <f t="shared" si="156"/>
        <v>263.16045548654245</v>
      </c>
      <c r="AE87" s="19">
        <v>693212</v>
      </c>
      <c r="AF87" s="19">
        <f t="shared" si="157"/>
        <v>717.61076604554864</v>
      </c>
      <c r="AG87" s="19">
        <v>618602</v>
      </c>
      <c r="AH87" s="19">
        <f t="shared" si="158"/>
        <v>640.37474120082811</v>
      </c>
      <c r="AI87" s="19">
        <v>19487</v>
      </c>
      <c r="AJ87" s="19">
        <f t="shared" si="159"/>
        <v>20.17287784679089</v>
      </c>
      <c r="AK87" s="19">
        <v>536135</v>
      </c>
      <c r="AL87" s="19">
        <f t="shared" si="160"/>
        <v>555.00517598343686</v>
      </c>
      <c r="AM87" s="19">
        <v>0</v>
      </c>
      <c r="AN87" s="19">
        <f t="shared" si="161"/>
        <v>0</v>
      </c>
      <c r="AO87" s="19">
        <v>0</v>
      </c>
      <c r="AP87" s="19">
        <f t="shared" si="162"/>
        <v>0</v>
      </c>
      <c r="AQ87" s="21">
        <f t="shared" si="163"/>
        <v>2550232</v>
      </c>
      <c r="AR87" s="21">
        <f t="shared" si="164"/>
        <v>2639.9917184265009</v>
      </c>
      <c r="AS87" s="19">
        <v>684118</v>
      </c>
      <c r="AT87" s="19">
        <f t="shared" si="165"/>
        <v>708.19668737060044</v>
      </c>
      <c r="AU87" s="19">
        <v>811035</v>
      </c>
      <c r="AV87" s="19">
        <f t="shared" si="166"/>
        <v>839.58074534161494</v>
      </c>
      <c r="AW87" s="19">
        <v>2799621</v>
      </c>
      <c r="AX87" s="19">
        <f t="shared" si="167"/>
        <v>2898.1583850931679</v>
      </c>
      <c r="AY87" s="22">
        <f t="shared" si="168"/>
        <v>12807588</v>
      </c>
      <c r="AZ87" s="19">
        <f t="shared" si="169"/>
        <v>13258.372670807454</v>
      </c>
    </row>
    <row r="88" spans="1:52" ht="16.5" customHeight="1" x14ac:dyDescent="0.2">
      <c r="A88" s="15">
        <v>343001</v>
      </c>
      <c r="B88" s="16" t="s">
        <v>238</v>
      </c>
      <c r="C88" s="17" t="s">
        <v>130</v>
      </c>
      <c r="D88" s="18">
        <v>576</v>
      </c>
      <c r="E88" s="19">
        <v>2006661</v>
      </c>
      <c r="F88" s="19">
        <f t="shared" si="142"/>
        <v>3483.7864583333335</v>
      </c>
      <c r="G88" s="19">
        <v>151774</v>
      </c>
      <c r="H88" s="19">
        <f t="shared" si="143"/>
        <v>263.49652777777777</v>
      </c>
      <c r="I88" s="19">
        <v>528661</v>
      </c>
      <c r="J88" s="19">
        <f t="shared" si="144"/>
        <v>917.81423611111109</v>
      </c>
      <c r="K88" s="19">
        <v>254584</v>
      </c>
      <c r="L88" s="19">
        <f t="shared" si="145"/>
        <v>441.98611111111109</v>
      </c>
      <c r="M88" s="19">
        <v>0</v>
      </c>
      <c r="N88" s="19">
        <f t="shared" si="146"/>
        <v>0</v>
      </c>
      <c r="O88" s="19">
        <v>0</v>
      </c>
      <c r="P88" s="19">
        <f t="shared" si="147"/>
        <v>0</v>
      </c>
      <c r="Q88" s="20">
        <f t="shared" si="148"/>
        <v>2941680</v>
      </c>
      <c r="R88" s="20">
        <f t="shared" si="149"/>
        <v>5107.083333333333</v>
      </c>
      <c r="S88" s="19">
        <v>218747</v>
      </c>
      <c r="T88" s="19">
        <f t="shared" si="150"/>
        <v>379.76909722222223</v>
      </c>
      <c r="U88" s="19">
        <v>91797</v>
      </c>
      <c r="V88" s="19">
        <f t="shared" si="151"/>
        <v>159.36979166666666</v>
      </c>
      <c r="W88" s="23">
        <f t="shared" si="152"/>
        <v>3252224</v>
      </c>
      <c r="X88" s="23">
        <f t="shared" si="153"/>
        <v>5646.2222222222226</v>
      </c>
      <c r="Y88" s="19">
        <v>716152</v>
      </c>
      <c r="Z88" s="19">
        <f t="shared" si="154"/>
        <v>1243.3194444444443</v>
      </c>
      <c r="AA88" s="19">
        <v>46002</v>
      </c>
      <c r="AB88" s="19">
        <f t="shared" si="155"/>
        <v>79.864583333333329</v>
      </c>
      <c r="AC88" s="19">
        <v>79463</v>
      </c>
      <c r="AD88" s="19">
        <f t="shared" si="156"/>
        <v>137.95659722222223</v>
      </c>
      <c r="AE88" s="19">
        <v>321903</v>
      </c>
      <c r="AF88" s="19">
        <f t="shared" si="157"/>
        <v>558.859375</v>
      </c>
      <c r="AG88" s="19">
        <v>485449</v>
      </c>
      <c r="AH88" s="19">
        <f t="shared" si="158"/>
        <v>842.79340277777783</v>
      </c>
      <c r="AI88" s="19">
        <v>28972</v>
      </c>
      <c r="AJ88" s="19">
        <f t="shared" si="159"/>
        <v>50.298611111111114</v>
      </c>
      <c r="AK88" s="19">
        <v>21330</v>
      </c>
      <c r="AL88" s="19">
        <f t="shared" si="160"/>
        <v>37.03125</v>
      </c>
      <c r="AM88" s="19">
        <v>0</v>
      </c>
      <c r="AN88" s="19">
        <f t="shared" si="161"/>
        <v>0</v>
      </c>
      <c r="AO88" s="19">
        <v>0</v>
      </c>
      <c r="AP88" s="19">
        <f t="shared" si="162"/>
        <v>0</v>
      </c>
      <c r="AQ88" s="21">
        <f t="shared" si="163"/>
        <v>1699271</v>
      </c>
      <c r="AR88" s="21">
        <f t="shared" si="164"/>
        <v>2950.1232638888887</v>
      </c>
      <c r="AS88" s="19">
        <v>81018</v>
      </c>
      <c r="AT88" s="19">
        <f t="shared" si="165"/>
        <v>140.65625</v>
      </c>
      <c r="AU88" s="19">
        <v>0</v>
      </c>
      <c r="AV88" s="19">
        <f t="shared" si="166"/>
        <v>0</v>
      </c>
      <c r="AW88" s="19">
        <v>9456</v>
      </c>
      <c r="AX88" s="19">
        <f t="shared" si="167"/>
        <v>16.416666666666668</v>
      </c>
      <c r="AY88" s="22">
        <f t="shared" si="168"/>
        <v>5041969</v>
      </c>
      <c r="AZ88" s="19">
        <f t="shared" si="169"/>
        <v>8753.4184027777774</v>
      </c>
    </row>
    <row r="89" spans="1:52" ht="16.5" customHeight="1" x14ac:dyDescent="0.2">
      <c r="A89" s="24">
        <v>344001</v>
      </c>
      <c r="B89" s="25" t="s">
        <v>238</v>
      </c>
      <c r="C89" s="26" t="s">
        <v>131</v>
      </c>
      <c r="D89" s="27">
        <v>558</v>
      </c>
      <c r="E89" s="28">
        <v>2298383</v>
      </c>
      <c r="F89" s="28">
        <f t="shared" si="142"/>
        <v>4118.9659498207884</v>
      </c>
      <c r="G89" s="28">
        <v>594457</v>
      </c>
      <c r="H89" s="28">
        <f t="shared" si="143"/>
        <v>1065.3351254480287</v>
      </c>
      <c r="I89" s="28">
        <v>47555</v>
      </c>
      <c r="J89" s="28">
        <f t="shared" si="144"/>
        <v>85.224014336917563</v>
      </c>
      <c r="K89" s="28">
        <v>44458</v>
      </c>
      <c r="L89" s="28">
        <f t="shared" si="145"/>
        <v>79.673835125448022</v>
      </c>
      <c r="M89" s="28">
        <v>0</v>
      </c>
      <c r="N89" s="28">
        <f t="shared" si="146"/>
        <v>0</v>
      </c>
      <c r="O89" s="28">
        <v>0</v>
      </c>
      <c r="P89" s="28">
        <f t="shared" si="147"/>
        <v>0</v>
      </c>
      <c r="Q89" s="29">
        <f t="shared" si="148"/>
        <v>2984853</v>
      </c>
      <c r="R89" s="29">
        <f t="shared" si="149"/>
        <v>5349.1989247311831</v>
      </c>
      <c r="S89" s="28">
        <v>576992</v>
      </c>
      <c r="T89" s="28">
        <f t="shared" si="150"/>
        <v>1034.0358422939069</v>
      </c>
      <c r="U89" s="28">
        <v>172766</v>
      </c>
      <c r="V89" s="28">
        <f t="shared" si="151"/>
        <v>309.61648745519716</v>
      </c>
      <c r="W89" s="30">
        <f t="shared" si="152"/>
        <v>3734611</v>
      </c>
      <c r="X89" s="30">
        <f t="shared" si="153"/>
        <v>6692.851254480287</v>
      </c>
      <c r="Y89" s="28">
        <v>983177</v>
      </c>
      <c r="Z89" s="28">
        <f t="shared" si="154"/>
        <v>1761.9659498207886</v>
      </c>
      <c r="AA89" s="28">
        <v>338471</v>
      </c>
      <c r="AB89" s="28">
        <f t="shared" si="155"/>
        <v>606.57885304659499</v>
      </c>
      <c r="AC89" s="28">
        <v>199770</v>
      </c>
      <c r="AD89" s="28">
        <f t="shared" si="156"/>
        <v>358.01075268817203</v>
      </c>
      <c r="AE89" s="28">
        <v>392824</v>
      </c>
      <c r="AF89" s="28">
        <f t="shared" si="157"/>
        <v>703.98566308243733</v>
      </c>
      <c r="AG89" s="28">
        <v>361339</v>
      </c>
      <c r="AH89" s="28">
        <f t="shared" si="158"/>
        <v>647.56093189964156</v>
      </c>
      <c r="AI89" s="28">
        <v>77224</v>
      </c>
      <c r="AJ89" s="28">
        <f t="shared" si="159"/>
        <v>138.3942652329749</v>
      </c>
      <c r="AK89" s="28">
        <v>148286</v>
      </c>
      <c r="AL89" s="28">
        <f t="shared" si="160"/>
        <v>265.74551971326167</v>
      </c>
      <c r="AM89" s="28">
        <v>0</v>
      </c>
      <c r="AN89" s="28">
        <f t="shared" si="161"/>
        <v>0</v>
      </c>
      <c r="AO89" s="28">
        <v>0</v>
      </c>
      <c r="AP89" s="28">
        <f t="shared" si="162"/>
        <v>0</v>
      </c>
      <c r="AQ89" s="31">
        <f t="shared" si="163"/>
        <v>2501091</v>
      </c>
      <c r="AR89" s="31">
        <f t="shared" si="164"/>
        <v>4482.2419354838712</v>
      </c>
      <c r="AS89" s="28">
        <v>0</v>
      </c>
      <c r="AT89" s="28">
        <f t="shared" si="165"/>
        <v>0</v>
      </c>
      <c r="AU89" s="28">
        <v>0</v>
      </c>
      <c r="AV89" s="28">
        <f t="shared" si="166"/>
        <v>0</v>
      </c>
      <c r="AW89" s="28">
        <v>0</v>
      </c>
      <c r="AX89" s="28">
        <f t="shared" si="167"/>
        <v>0</v>
      </c>
      <c r="AY89" s="32">
        <f t="shared" si="168"/>
        <v>6235702</v>
      </c>
      <c r="AZ89" s="28">
        <f t="shared" si="169"/>
        <v>11175.093189964158</v>
      </c>
    </row>
    <row r="90" spans="1:52" ht="16.5" customHeight="1" x14ac:dyDescent="0.2">
      <c r="A90" s="5">
        <v>345001</v>
      </c>
      <c r="B90" s="6" t="s">
        <v>238</v>
      </c>
      <c r="C90" s="7" t="s">
        <v>132</v>
      </c>
      <c r="D90" s="8">
        <v>2368</v>
      </c>
      <c r="E90" s="9">
        <v>8749603</v>
      </c>
      <c r="F90" s="9">
        <f t="shared" si="142"/>
        <v>3694.9336993243242</v>
      </c>
      <c r="G90" s="9">
        <v>1434094</v>
      </c>
      <c r="H90" s="9">
        <f t="shared" si="143"/>
        <v>605.61402027027032</v>
      </c>
      <c r="I90" s="9">
        <v>362838</v>
      </c>
      <c r="J90" s="9">
        <f t="shared" si="144"/>
        <v>153.22550675675674</v>
      </c>
      <c r="K90" s="9">
        <v>158160</v>
      </c>
      <c r="L90" s="9">
        <f t="shared" si="145"/>
        <v>66.790540540540547</v>
      </c>
      <c r="M90" s="9">
        <v>0</v>
      </c>
      <c r="N90" s="9">
        <f t="shared" si="146"/>
        <v>0</v>
      </c>
      <c r="O90" s="9">
        <v>933547</v>
      </c>
      <c r="P90" s="9">
        <f t="shared" si="147"/>
        <v>394.234375</v>
      </c>
      <c r="Q90" s="10">
        <f t="shared" si="148"/>
        <v>11638242</v>
      </c>
      <c r="R90" s="10">
        <f t="shared" si="149"/>
        <v>4914.7981418918916</v>
      </c>
      <c r="S90" s="9">
        <v>940443</v>
      </c>
      <c r="T90" s="9">
        <f t="shared" si="150"/>
        <v>397.14653716216219</v>
      </c>
      <c r="U90" s="9">
        <v>239113</v>
      </c>
      <c r="V90" s="9">
        <f t="shared" si="151"/>
        <v>100.97677364864865</v>
      </c>
      <c r="W90" s="12">
        <f t="shared" si="152"/>
        <v>12817798</v>
      </c>
      <c r="X90" s="12">
        <f t="shared" si="153"/>
        <v>5412.9214527027025</v>
      </c>
      <c r="Y90" s="9">
        <v>707237</v>
      </c>
      <c r="Z90" s="9">
        <f t="shared" si="154"/>
        <v>298.66427364864865</v>
      </c>
      <c r="AA90" s="9">
        <v>1322857</v>
      </c>
      <c r="AB90" s="9">
        <f t="shared" si="155"/>
        <v>558.63893581081084</v>
      </c>
      <c r="AC90" s="9">
        <v>499111</v>
      </c>
      <c r="AD90" s="9">
        <f t="shared" si="156"/>
        <v>210.77322635135135</v>
      </c>
      <c r="AE90" s="9">
        <v>271644</v>
      </c>
      <c r="AF90" s="9">
        <f t="shared" si="157"/>
        <v>114.71452702702703</v>
      </c>
      <c r="AG90" s="9">
        <v>0</v>
      </c>
      <c r="AH90" s="9">
        <f t="shared" si="158"/>
        <v>0</v>
      </c>
      <c r="AI90" s="9">
        <v>1090600</v>
      </c>
      <c r="AJ90" s="9">
        <f t="shared" si="159"/>
        <v>460.55743243243245</v>
      </c>
      <c r="AK90" s="9">
        <v>24820</v>
      </c>
      <c r="AL90" s="9">
        <f t="shared" si="160"/>
        <v>10.481418918918919</v>
      </c>
      <c r="AM90" s="9">
        <v>0</v>
      </c>
      <c r="AN90" s="9">
        <f t="shared" si="161"/>
        <v>0</v>
      </c>
      <c r="AO90" s="9">
        <v>0</v>
      </c>
      <c r="AP90" s="9">
        <f t="shared" si="162"/>
        <v>0</v>
      </c>
      <c r="AQ90" s="13">
        <f t="shared" si="163"/>
        <v>3916269</v>
      </c>
      <c r="AR90" s="13">
        <f t="shared" si="164"/>
        <v>1653.8298141891892</v>
      </c>
      <c r="AS90" s="9">
        <v>0</v>
      </c>
      <c r="AT90" s="9">
        <f t="shared" si="165"/>
        <v>0</v>
      </c>
      <c r="AU90" s="9">
        <v>0</v>
      </c>
      <c r="AV90" s="9">
        <f t="shared" si="166"/>
        <v>0</v>
      </c>
      <c r="AW90" s="9">
        <v>3857764</v>
      </c>
      <c r="AX90" s="9">
        <f t="shared" si="167"/>
        <v>1629.1233108108108</v>
      </c>
      <c r="AY90" s="33">
        <f t="shared" si="168"/>
        <v>20591831</v>
      </c>
      <c r="AZ90" s="9">
        <f t="shared" si="169"/>
        <v>8695.8745777027034</v>
      </c>
    </row>
    <row r="91" spans="1:52" ht="16.5" customHeight="1" x14ac:dyDescent="0.2">
      <c r="A91" s="15">
        <v>346001</v>
      </c>
      <c r="B91" s="16" t="s">
        <v>238</v>
      </c>
      <c r="C91" s="17" t="s">
        <v>133</v>
      </c>
      <c r="D91" s="18">
        <v>873</v>
      </c>
      <c r="E91" s="19">
        <v>4193967</v>
      </c>
      <c r="F91" s="19">
        <f t="shared" si="142"/>
        <v>4804.0859106529206</v>
      </c>
      <c r="G91" s="19">
        <v>467596</v>
      </c>
      <c r="H91" s="19">
        <f t="shared" si="143"/>
        <v>535.61970217640317</v>
      </c>
      <c r="I91" s="19">
        <v>25635</v>
      </c>
      <c r="J91" s="19">
        <f t="shared" si="144"/>
        <v>29.364261168384878</v>
      </c>
      <c r="K91" s="19">
        <v>80359</v>
      </c>
      <c r="L91" s="19">
        <f t="shared" si="145"/>
        <v>92.049255441008015</v>
      </c>
      <c r="M91" s="19">
        <v>0</v>
      </c>
      <c r="N91" s="19">
        <f t="shared" si="146"/>
        <v>0</v>
      </c>
      <c r="O91" s="19">
        <v>79239</v>
      </c>
      <c r="P91" s="19">
        <f t="shared" si="147"/>
        <v>90.766323024054984</v>
      </c>
      <c r="Q91" s="20">
        <f t="shared" si="148"/>
        <v>4846796</v>
      </c>
      <c r="R91" s="20">
        <f t="shared" si="149"/>
        <v>5551.8854524627723</v>
      </c>
      <c r="S91" s="19">
        <v>196248</v>
      </c>
      <c r="T91" s="19">
        <f t="shared" si="150"/>
        <v>224.79725085910653</v>
      </c>
      <c r="U91" s="19">
        <v>136510</v>
      </c>
      <c r="V91" s="19">
        <f t="shared" si="151"/>
        <v>156.368843069874</v>
      </c>
      <c r="W91" s="23">
        <f t="shared" si="152"/>
        <v>5179554</v>
      </c>
      <c r="X91" s="23">
        <f t="shared" si="153"/>
        <v>5933.0515463917527</v>
      </c>
      <c r="Y91" s="19">
        <v>663653</v>
      </c>
      <c r="Z91" s="19">
        <f t="shared" si="154"/>
        <v>760.19816723940437</v>
      </c>
      <c r="AA91" s="19">
        <v>1305574</v>
      </c>
      <c r="AB91" s="19">
        <f t="shared" si="155"/>
        <v>1495.5028636884308</v>
      </c>
      <c r="AC91" s="19">
        <v>40025</v>
      </c>
      <c r="AD91" s="19">
        <f t="shared" si="156"/>
        <v>45.847651775486824</v>
      </c>
      <c r="AE91" s="19">
        <v>675951</v>
      </c>
      <c r="AF91" s="19">
        <f t="shared" si="157"/>
        <v>774.28522336769754</v>
      </c>
      <c r="AG91" s="19">
        <v>390671</v>
      </c>
      <c r="AH91" s="19">
        <f t="shared" si="158"/>
        <v>447.504009163803</v>
      </c>
      <c r="AI91" s="19">
        <v>2051</v>
      </c>
      <c r="AJ91" s="19">
        <f t="shared" si="159"/>
        <v>2.3493699885452464</v>
      </c>
      <c r="AK91" s="19">
        <v>365863</v>
      </c>
      <c r="AL91" s="19">
        <f t="shared" si="160"/>
        <v>419.08705612829323</v>
      </c>
      <c r="AM91" s="19">
        <v>0</v>
      </c>
      <c r="AN91" s="19">
        <f t="shared" si="161"/>
        <v>0</v>
      </c>
      <c r="AO91" s="19">
        <v>0</v>
      </c>
      <c r="AP91" s="19">
        <f t="shared" si="162"/>
        <v>0</v>
      </c>
      <c r="AQ91" s="21">
        <f t="shared" si="163"/>
        <v>3443788</v>
      </c>
      <c r="AR91" s="21">
        <f t="shared" si="164"/>
        <v>3944.774341351661</v>
      </c>
      <c r="AS91" s="19">
        <v>0</v>
      </c>
      <c r="AT91" s="19">
        <f t="shared" si="165"/>
        <v>0</v>
      </c>
      <c r="AU91" s="19">
        <v>1371744</v>
      </c>
      <c r="AV91" s="19">
        <f t="shared" si="166"/>
        <v>1571.2989690721649</v>
      </c>
      <c r="AW91" s="19">
        <v>1371744</v>
      </c>
      <c r="AX91" s="19">
        <f t="shared" si="167"/>
        <v>1571.2989690721649</v>
      </c>
      <c r="AY91" s="22">
        <f t="shared" si="168"/>
        <v>11366830</v>
      </c>
      <c r="AZ91" s="19">
        <f t="shared" si="169"/>
        <v>13020.423825887743</v>
      </c>
    </row>
    <row r="92" spans="1:52" ht="16.5" customHeight="1" x14ac:dyDescent="0.2">
      <c r="A92" s="15">
        <v>347001</v>
      </c>
      <c r="B92" s="16" t="s">
        <v>238</v>
      </c>
      <c r="C92" s="17" t="s">
        <v>134</v>
      </c>
      <c r="D92" s="18">
        <v>817</v>
      </c>
      <c r="E92" s="19">
        <v>3958479</v>
      </c>
      <c r="F92" s="19">
        <f t="shared" si="142"/>
        <v>4845.1395348837214</v>
      </c>
      <c r="G92" s="19">
        <v>1453762</v>
      </c>
      <c r="H92" s="19">
        <f t="shared" si="143"/>
        <v>1779.3904528763769</v>
      </c>
      <c r="I92" s="19">
        <v>0</v>
      </c>
      <c r="J92" s="19">
        <f t="shared" si="144"/>
        <v>0</v>
      </c>
      <c r="K92" s="19">
        <v>273252</v>
      </c>
      <c r="L92" s="19">
        <f t="shared" si="145"/>
        <v>334.45777233782132</v>
      </c>
      <c r="M92" s="19">
        <v>0</v>
      </c>
      <c r="N92" s="19">
        <f t="shared" si="146"/>
        <v>0</v>
      </c>
      <c r="O92" s="19">
        <v>245960</v>
      </c>
      <c r="P92" s="19">
        <f t="shared" si="147"/>
        <v>301.05263157894734</v>
      </c>
      <c r="Q92" s="20">
        <f t="shared" si="148"/>
        <v>5931453</v>
      </c>
      <c r="R92" s="20">
        <f t="shared" si="149"/>
        <v>7260.0403916768664</v>
      </c>
      <c r="S92" s="19">
        <v>263225</v>
      </c>
      <c r="T92" s="19">
        <f t="shared" si="150"/>
        <v>322.18482252141985</v>
      </c>
      <c r="U92" s="19">
        <v>57241</v>
      </c>
      <c r="V92" s="19">
        <f t="shared" si="151"/>
        <v>70.062423500611999</v>
      </c>
      <c r="W92" s="23">
        <f t="shared" si="152"/>
        <v>6251919</v>
      </c>
      <c r="X92" s="23">
        <f t="shared" si="153"/>
        <v>7652.2876376988988</v>
      </c>
      <c r="Y92" s="19">
        <v>1060734</v>
      </c>
      <c r="Z92" s="19">
        <f t="shared" si="154"/>
        <v>1298.328029375765</v>
      </c>
      <c r="AA92" s="19">
        <v>350123</v>
      </c>
      <c r="AB92" s="19">
        <f t="shared" si="155"/>
        <v>428.54712362301103</v>
      </c>
      <c r="AC92" s="19">
        <v>299303</v>
      </c>
      <c r="AD92" s="19">
        <f t="shared" si="156"/>
        <v>366.34394124847</v>
      </c>
      <c r="AE92" s="19">
        <v>1336765</v>
      </c>
      <c r="AF92" s="19">
        <f t="shared" si="157"/>
        <v>1636.1872705018359</v>
      </c>
      <c r="AG92" s="19">
        <v>91900</v>
      </c>
      <c r="AH92" s="19">
        <f t="shared" si="158"/>
        <v>112.48470012239902</v>
      </c>
      <c r="AI92" s="19">
        <v>34800</v>
      </c>
      <c r="AJ92" s="19">
        <f t="shared" si="159"/>
        <v>42.594859241126073</v>
      </c>
      <c r="AK92" s="19">
        <v>282892</v>
      </c>
      <c r="AL92" s="19">
        <f t="shared" si="160"/>
        <v>346.25703794369645</v>
      </c>
      <c r="AM92" s="19">
        <v>0</v>
      </c>
      <c r="AN92" s="19">
        <f t="shared" si="161"/>
        <v>0</v>
      </c>
      <c r="AO92" s="19">
        <v>0</v>
      </c>
      <c r="AP92" s="19">
        <f t="shared" si="162"/>
        <v>0</v>
      </c>
      <c r="AQ92" s="21">
        <f t="shared" si="163"/>
        <v>3456517</v>
      </c>
      <c r="AR92" s="21">
        <f t="shared" si="164"/>
        <v>4230.7429620563034</v>
      </c>
      <c r="AS92" s="19">
        <v>0</v>
      </c>
      <c r="AT92" s="19">
        <f t="shared" si="165"/>
        <v>0</v>
      </c>
      <c r="AU92" s="19">
        <v>0</v>
      </c>
      <c r="AV92" s="19">
        <f t="shared" si="166"/>
        <v>0</v>
      </c>
      <c r="AW92" s="19">
        <v>0</v>
      </c>
      <c r="AX92" s="19">
        <f t="shared" si="167"/>
        <v>0</v>
      </c>
      <c r="AY92" s="22">
        <f t="shared" si="168"/>
        <v>9708436</v>
      </c>
      <c r="AZ92" s="19">
        <f t="shared" si="169"/>
        <v>11883.030599755202</v>
      </c>
    </row>
    <row r="93" spans="1:52" ht="16.5" customHeight="1" x14ac:dyDescent="0.2">
      <c r="A93" s="15">
        <v>348001</v>
      </c>
      <c r="B93" s="16" t="s">
        <v>238</v>
      </c>
      <c r="C93" s="17" t="s">
        <v>135</v>
      </c>
      <c r="D93" s="18">
        <v>763</v>
      </c>
      <c r="E93" s="19">
        <v>4103230</v>
      </c>
      <c r="F93" s="19">
        <f t="shared" si="142"/>
        <v>5377.7588466579291</v>
      </c>
      <c r="G93" s="19">
        <v>276265</v>
      </c>
      <c r="H93" s="19">
        <f t="shared" si="143"/>
        <v>362.0773263433814</v>
      </c>
      <c r="I93" s="19">
        <v>0</v>
      </c>
      <c r="J93" s="19">
        <f t="shared" si="144"/>
        <v>0</v>
      </c>
      <c r="K93" s="19">
        <v>952251</v>
      </c>
      <c r="L93" s="19">
        <f t="shared" si="145"/>
        <v>1248.0353866317168</v>
      </c>
      <c r="M93" s="19">
        <v>0</v>
      </c>
      <c r="N93" s="19">
        <f t="shared" si="146"/>
        <v>0</v>
      </c>
      <c r="O93" s="19">
        <v>0</v>
      </c>
      <c r="P93" s="19">
        <f t="shared" si="147"/>
        <v>0</v>
      </c>
      <c r="Q93" s="20">
        <f t="shared" si="148"/>
        <v>5331746</v>
      </c>
      <c r="R93" s="20">
        <f t="shared" si="149"/>
        <v>6987.8715596330276</v>
      </c>
      <c r="S93" s="19">
        <v>166941</v>
      </c>
      <c r="T93" s="19">
        <f t="shared" si="150"/>
        <v>218.79554390563564</v>
      </c>
      <c r="U93" s="19">
        <v>5695</v>
      </c>
      <c r="V93" s="19">
        <f t="shared" si="151"/>
        <v>7.4639580602883351</v>
      </c>
      <c r="W93" s="23">
        <f t="shared" si="152"/>
        <v>5504382</v>
      </c>
      <c r="X93" s="23">
        <f t="shared" si="153"/>
        <v>7214.1310615989514</v>
      </c>
      <c r="Y93" s="19">
        <v>934288</v>
      </c>
      <c r="Z93" s="19">
        <f t="shared" si="154"/>
        <v>1224.4927916120578</v>
      </c>
      <c r="AA93" s="19">
        <v>159912</v>
      </c>
      <c r="AB93" s="19">
        <f t="shared" si="155"/>
        <v>209.58322411533422</v>
      </c>
      <c r="AC93" s="19">
        <v>193723</v>
      </c>
      <c r="AD93" s="19">
        <f t="shared" si="156"/>
        <v>253.89646133682831</v>
      </c>
      <c r="AE93" s="19">
        <v>1082101</v>
      </c>
      <c r="AF93" s="19">
        <f t="shared" si="157"/>
        <v>1418.218872870249</v>
      </c>
      <c r="AG93" s="19">
        <v>600501</v>
      </c>
      <c r="AH93" s="19">
        <f t="shared" si="158"/>
        <v>787.02621231979026</v>
      </c>
      <c r="AI93" s="19">
        <v>20243</v>
      </c>
      <c r="AJ93" s="19">
        <f t="shared" si="159"/>
        <v>26.530799475753604</v>
      </c>
      <c r="AK93" s="19">
        <v>326208</v>
      </c>
      <c r="AL93" s="19">
        <f t="shared" si="160"/>
        <v>427.53342070773266</v>
      </c>
      <c r="AM93" s="19">
        <v>5850</v>
      </c>
      <c r="AN93" s="19">
        <f t="shared" si="161"/>
        <v>7.6671035386631718</v>
      </c>
      <c r="AO93" s="19">
        <v>0</v>
      </c>
      <c r="AP93" s="19">
        <f t="shared" si="162"/>
        <v>0</v>
      </c>
      <c r="AQ93" s="21">
        <f t="shared" si="163"/>
        <v>3322826</v>
      </c>
      <c r="AR93" s="21">
        <f t="shared" si="164"/>
        <v>4354.9488859764087</v>
      </c>
      <c r="AS93" s="19">
        <v>68338</v>
      </c>
      <c r="AT93" s="19">
        <f t="shared" si="165"/>
        <v>89.56487549148099</v>
      </c>
      <c r="AU93" s="19">
        <v>502440</v>
      </c>
      <c r="AV93" s="19">
        <f t="shared" si="166"/>
        <v>658.50589777195285</v>
      </c>
      <c r="AW93" s="19">
        <v>0</v>
      </c>
      <c r="AX93" s="19">
        <f t="shared" si="167"/>
        <v>0</v>
      </c>
      <c r="AY93" s="22">
        <f t="shared" si="168"/>
        <v>9397986</v>
      </c>
      <c r="AZ93" s="19">
        <f t="shared" si="169"/>
        <v>12317.150720838794</v>
      </c>
    </row>
    <row r="94" spans="1:52" ht="16.5" customHeight="1" x14ac:dyDescent="0.2">
      <c r="A94" s="24" t="s">
        <v>136</v>
      </c>
      <c r="B94" s="25" t="s">
        <v>238</v>
      </c>
      <c r="C94" s="26" t="s">
        <v>137</v>
      </c>
      <c r="D94" s="27">
        <v>34</v>
      </c>
      <c r="E94" s="28">
        <v>292741</v>
      </c>
      <c r="F94" s="28">
        <f t="shared" si="142"/>
        <v>8610.0294117647063</v>
      </c>
      <c r="G94" s="28">
        <v>102871</v>
      </c>
      <c r="H94" s="28">
        <f t="shared" si="143"/>
        <v>3025.6176470588234</v>
      </c>
      <c r="I94" s="28">
        <v>0</v>
      </c>
      <c r="J94" s="28">
        <f t="shared" si="144"/>
        <v>0</v>
      </c>
      <c r="K94" s="28">
        <v>0</v>
      </c>
      <c r="L94" s="28">
        <f t="shared" si="145"/>
        <v>0</v>
      </c>
      <c r="M94" s="28">
        <v>0</v>
      </c>
      <c r="N94" s="28">
        <f t="shared" si="146"/>
        <v>0</v>
      </c>
      <c r="O94" s="28">
        <v>0</v>
      </c>
      <c r="P94" s="28">
        <f t="shared" si="147"/>
        <v>0</v>
      </c>
      <c r="Q94" s="29">
        <f t="shared" si="148"/>
        <v>395612</v>
      </c>
      <c r="R94" s="29">
        <f t="shared" si="149"/>
        <v>11635.64705882353</v>
      </c>
      <c r="S94" s="28">
        <v>78929</v>
      </c>
      <c r="T94" s="28">
        <f t="shared" si="150"/>
        <v>2321.4411764705883</v>
      </c>
      <c r="U94" s="28">
        <v>0</v>
      </c>
      <c r="V94" s="28">
        <f t="shared" si="151"/>
        <v>0</v>
      </c>
      <c r="W94" s="30">
        <f t="shared" si="152"/>
        <v>474541</v>
      </c>
      <c r="X94" s="30">
        <f t="shared" si="153"/>
        <v>13957.088235294117</v>
      </c>
      <c r="Y94" s="28">
        <v>288446</v>
      </c>
      <c r="Z94" s="28">
        <f t="shared" si="154"/>
        <v>8483.7058823529405</v>
      </c>
      <c r="AA94" s="28">
        <v>0</v>
      </c>
      <c r="AB94" s="28">
        <f t="shared" si="155"/>
        <v>0</v>
      </c>
      <c r="AC94" s="28">
        <v>74454</v>
      </c>
      <c r="AD94" s="28">
        <f t="shared" si="156"/>
        <v>2189.8235294117649</v>
      </c>
      <c r="AE94" s="28">
        <v>98658</v>
      </c>
      <c r="AF94" s="28">
        <f t="shared" si="157"/>
        <v>2901.705882352941</v>
      </c>
      <c r="AG94" s="28">
        <v>110280</v>
      </c>
      <c r="AH94" s="28">
        <f t="shared" si="158"/>
        <v>3243.5294117647059</v>
      </c>
      <c r="AI94" s="28">
        <v>8577</v>
      </c>
      <c r="AJ94" s="28">
        <f t="shared" si="159"/>
        <v>252.26470588235293</v>
      </c>
      <c r="AK94" s="28">
        <v>33901</v>
      </c>
      <c r="AL94" s="28">
        <f t="shared" si="160"/>
        <v>997.08823529411768</v>
      </c>
      <c r="AM94" s="28">
        <v>0</v>
      </c>
      <c r="AN94" s="28">
        <f t="shared" si="161"/>
        <v>0</v>
      </c>
      <c r="AO94" s="28">
        <v>0</v>
      </c>
      <c r="AP94" s="28">
        <f t="shared" si="162"/>
        <v>0</v>
      </c>
      <c r="AQ94" s="31">
        <f t="shared" si="163"/>
        <v>614316</v>
      </c>
      <c r="AR94" s="31">
        <f t="shared" si="164"/>
        <v>18068.117647058825</v>
      </c>
      <c r="AS94" s="28">
        <v>0</v>
      </c>
      <c r="AT94" s="28">
        <f t="shared" si="165"/>
        <v>0</v>
      </c>
      <c r="AU94" s="28">
        <v>3215</v>
      </c>
      <c r="AV94" s="28">
        <f t="shared" si="166"/>
        <v>94.558823529411768</v>
      </c>
      <c r="AW94" s="28">
        <v>0</v>
      </c>
      <c r="AX94" s="28">
        <f t="shared" si="167"/>
        <v>0</v>
      </c>
      <c r="AY94" s="32">
        <f t="shared" si="168"/>
        <v>1092072</v>
      </c>
      <c r="AZ94" s="28">
        <f t="shared" si="169"/>
        <v>32119.764705882353</v>
      </c>
    </row>
    <row r="95" spans="1:52" ht="16.5" customHeight="1" x14ac:dyDescent="0.2">
      <c r="A95" s="5" t="s">
        <v>138</v>
      </c>
      <c r="B95" s="6" t="s">
        <v>238</v>
      </c>
      <c r="C95" s="7" t="s">
        <v>139</v>
      </c>
      <c r="D95" s="8">
        <v>277</v>
      </c>
      <c r="E95" s="9">
        <v>0</v>
      </c>
      <c r="F95" s="9">
        <f t="shared" si="142"/>
        <v>0</v>
      </c>
      <c r="G95" s="9">
        <v>57314</v>
      </c>
      <c r="H95" s="9">
        <f t="shared" si="143"/>
        <v>206.90974729241879</v>
      </c>
      <c r="I95" s="9">
        <v>112841</v>
      </c>
      <c r="J95" s="9">
        <f t="shared" si="144"/>
        <v>407.36823104693138</v>
      </c>
      <c r="K95" s="9">
        <v>1001105</v>
      </c>
      <c r="L95" s="9">
        <f t="shared" si="145"/>
        <v>3614.0974729241875</v>
      </c>
      <c r="M95" s="9">
        <v>0</v>
      </c>
      <c r="N95" s="9">
        <f t="shared" si="146"/>
        <v>0</v>
      </c>
      <c r="O95" s="9">
        <v>302</v>
      </c>
      <c r="P95" s="9">
        <f t="shared" si="147"/>
        <v>1.0902527075812274</v>
      </c>
      <c r="Q95" s="10">
        <f t="shared" si="148"/>
        <v>1171562</v>
      </c>
      <c r="R95" s="10">
        <f t="shared" si="149"/>
        <v>4229.4657039711192</v>
      </c>
      <c r="S95" s="9">
        <v>426751</v>
      </c>
      <c r="T95" s="9">
        <f t="shared" si="150"/>
        <v>1540.6173285198556</v>
      </c>
      <c r="U95" s="9">
        <v>208215</v>
      </c>
      <c r="V95" s="9">
        <f t="shared" si="151"/>
        <v>751.67870036101078</v>
      </c>
      <c r="W95" s="12">
        <f t="shared" si="152"/>
        <v>1806528</v>
      </c>
      <c r="X95" s="12">
        <f t="shared" si="153"/>
        <v>6521.7617328519855</v>
      </c>
      <c r="Y95" s="9">
        <v>444534</v>
      </c>
      <c r="Z95" s="9">
        <f t="shared" si="154"/>
        <v>1604.8158844765344</v>
      </c>
      <c r="AA95" s="9">
        <v>79685</v>
      </c>
      <c r="AB95" s="9">
        <f t="shared" si="155"/>
        <v>287.67148014440431</v>
      </c>
      <c r="AC95" s="9">
        <v>66524</v>
      </c>
      <c r="AD95" s="9">
        <f t="shared" si="156"/>
        <v>240.15884476534296</v>
      </c>
      <c r="AE95" s="9">
        <v>455627</v>
      </c>
      <c r="AF95" s="9">
        <f t="shared" si="157"/>
        <v>1644.8628158844765</v>
      </c>
      <c r="AG95" s="9">
        <v>23163</v>
      </c>
      <c r="AH95" s="9">
        <f t="shared" si="158"/>
        <v>83.620938628158839</v>
      </c>
      <c r="AI95" s="9">
        <v>75537</v>
      </c>
      <c r="AJ95" s="9">
        <f t="shared" si="159"/>
        <v>272.69675090252707</v>
      </c>
      <c r="AK95" s="9">
        <v>17262</v>
      </c>
      <c r="AL95" s="9">
        <f t="shared" si="160"/>
        <v>62.317689530685918</v>
      </c>
      <c r="AM95" s="9">
        <v>0</v>
      </c>
      <c r="AN95" s="9">
        <f t="shared" si="161"/>
        <v>0</v>
      </c>
      <c r="AO95" s="9">
        <v>0</v>
      </c>
      <c r="AP95" s="9">
        <f t="shared" si="162"/>
        <v>0</v>
      </c>
      <c r="AQ95" s="13">
        <f t="shared" si="163"/>
        <v>1162332</v>
      </c>
      <c r="AR95" s="13">
        <f t="shared" si="164"/>
        <v>4196.1444043321299</v>
      </c>
      <c r="AS95" s="9">
        <v>0</v>
      </c>
      <c r="AT95" s="9">
        <f t="shared" si="165"/>
        <v>0</v>
      </c>
      <c r="AU95" s="9">
        <v>0</v>
      </c>
      <c r="AV95" s="9">
        <f t="shared" si="166"/>
        <v>0</v>
      </c>
      <c r="AW95" s="9">
        <v>2315</v>
      </c>
      <c r="AX95" s="9">
        <f t="shared" si="167"/>
        <v>8.3574007220216604</v>
      </c>
      <c r="AY95" s="33">
        <f t="shared" si="168"/>
        <v>2971175</v>
      </c>
      <c r="AZ95" s="9">
        <f t="shared" si="169"/>
        <v>10726.263537906138</v>
      </c>
    </row>
    <row r="96" spans="1:52" ht="16.5" customHeight="1" x14ac:dyDescent="0.2">
      <c r="A96" s="15" t="s">
        <v>140</v>
      </c>
      <c r="B96" s="16" t="s">
        <v>238</v>
      </c>
      <c r="C96" s="17" t="s">
        <v>141</v>
      </c>
      <c r="D96" s="18">
        <v>615</v>
      </c>
      <c r="E96" s="19">
        <v>2771010</v>
      </c>
      <c r="F96" s="19">
        <f t="shared" si="142"/>
        <v>4505.707317073171</v>
      </c>
      <c r="G96" s="19">
        <v>276798</v>
      </c>
      <c r="H96" s="19">
        <f t="shared" si="143"/>
        <v>450.07804878048779</v>
      </c>
      <c r="I96" s="19">
        <v>0</v>
      </c>
      <c r="J96" s="19">
        <f t="shared" si="144"/>
        <v>0</v>
      </c>
      <c r="K96" s="19">
        <v>24482</v>
      </c>
      <c r="L96" s="19">
        <f t="shared" si="145"/>
        <v>39.80813008130081</v>
      </c>
      <c r="M96" s="19">
        <v>0</v>
      </c>
      <c r="N96" s="19">
        <f t="shared" si="146"/>
        <v>0</v>
      </c>
      <c r="O96" s="19">
        <v>376162</v>
      </c>
      <c r="P96" s="19">
        <f t="shared" si="147"/>
        <v>611.64552845528453</v>
      </c>
      <c r="Q96" s="20">
        <f t="shared" si="148"/>
        <v>3448452</v>
      </c>
      <c r="R96" s="20">
        <f t="shared" si="149"/>
        <v>5607.2390243902437</v>
      </c>
      <c r="S96" s="19">
        <v>168001</v>
      </c>
      <c r="T96" s="19">
        <f t="shared" si="150"/>
        <v>273.17235772357725</v>
      </c>
      <c r="U96" s="19">
        <v>388559</v>
      </c>
      <c r="V96" s="19">
        <f t="shared" si="151"/>
        <v>631.80325203252028</v>
      </c>
      <c r="W96" s="23">
        <f t="shared" si="152"/>
        <v>4005012</v>
      </c>
      <c r="X96" s="23">
        <f t="shared" si="153"/>
        <v>6512.2146341463413</v>
      </c>
      <c r="Y96" s="19">
        <v>704614</v>
      </c>
      <c r="Z96" s="19">
        <f t="shared" si="154"/>
        <v>1145.7138211382114</v>
      </c>
      <c r="AA96" s="19">
        <v>185123</v>
      </c>
      <c r="AB96" s="19">
        <f t="shared" si="155"/>
        <v>301.01300813008129</v>
      </c>
      <c r="AC96" s="19">
        <v>114590</v>
      </c>
      <c r="AD96" s="19">
        <f t="shared" si="156"/>
        <v>186.32520325203251</v>
      </c>
      <c r="AE96" s="19">
        <v>1409841</v>
      </c>
      <c r="AF96" s="19">
        <f t="shared" si="157"/>
        <v>2292.4243902439025</v>
      </c>
      <c r="AG96" s="19">
        <v>9765</v>
      </c>
      <c r="AH96" s="19">
        <f t="shared" si="158"/>
        <v>15.878048780487806</v>
      </c>
      <c r="AI96" s="19">
        <v>311330</v>
      </c>
      <c r="AJ96" s="19">
        <f t="shared" si="159"/>
        <v>506.22764227642278</v>
      </c>
      <c r="AK96" s="19">
        <v>401262</v>
      </c>
      <c r="AL96" s="19">
        <f t="shared" si="160"/>
        <v>652.45853658536589</v>
      </c>
      <c r="AM96" s="19">
        <v>0</v>
      </c>
      <c r="AN96" s="19">
        <f t="shared" si="161"/>
        <v>0</v>
      </c>
      <c r="AO96" s="19">
        <v>0</v>
      </c>
      <c r="AP96" s="19">
        <f t="shared" si="162"/>
        <v>0</v>
      </c>
      <c r="AQ96" s="21">
        <f t="shared" si="163"/>
        <v>3136525</v>
      </c>
      <c r="AR96" s="21">
        <f t="shared" si="164"/>
        <v>5100.040650406504</v>
      </c>
      <c r="AS96" s="19">
        <v>21124</v>
      </c>
      <c r="AT96" s="19">
        <f t="shared" si="165"/>
        <v>34.3479674796748</v>
      </c>
      <c r="AU96" s="19">
        <v>0</v>
      </c>
      <c r="AV96" s="19">
        <f t="shared" si="166"/>
        <v>0</v>
      </c>
      <c r="AW96" s="19">
        <v>13659</v>
      </c>
      <c r="AX96" s="19">
        <f t="shared" si="167"/>
        <v>22.209756097560977</v>
      </c>
      <c r="AY96" s="22">
        <f t="shared" si="168"/>
        <v>7176320</v>
      </c>
      <c r="AZ96" s="19">
        <f t="shared" si="169"/>
        <v>11668.813008130081</v>
      </c>
    </row>
    <row r="97" spans="1:52" ht="16.5" customHeight="1" x14ac:dyDescent="0.2">
      <c r="A97" s="15" t="s">
        <v>142</v>
      </c>
      <c r="B97" s="16" t="s">
        <v>238</v>
      </c>
      <c r="C97" s="17" t="s">
        <v>143</v>
      </c>
      <c r="D97" s="18">
        <v>27</v>
      </c>
      <c r="E97" s="19">
        <v>0</v>
      </c>
      <c r="F97" s="19">
        <f t="shared" si="142"/>
        <v>0</v>
      </c>
      <c r="G97" s="19">
        <v>0</v>
      </c>
      <c r="H97" s="19">
        <f t="shared" si="143"/>
        <v>0</v>
      </c>
      <c r="I97" s="19">
        <v>2098</v>
      </c>
      <c r="J97" s="19">
        <f t="shared" si="144"/>
        <v>77.703703703703709</v>
      </c>
      <c r="K97" s="19">
        <v>249976</v>
      </c>
      <c r="L97" s="19">
        <f t="shared" si="145"/>
        <v>9258.3703703703704</v>
      </c>
      <c r="M97" s="19">
        <v>0</v>
      </c>
      <c r="N97" s="19">
        <f t="shared" si="146"/>
        <v>0</v>
      </c>
      <c r="O97" s="19">
        <v>0</v>
      </c>
      <c r="P97" s="19">
        <f t="shared" si="147"/>
        <v>0</v>
      </c>
      <c r="Q97" s="20">
        <f t="shared" si="148"/>
        <v>252074</v>
      </c>
      <c r="R97" s="20">
        <f t="shared" si="149"/>
        <v>9336.0740740740748</v>
      </c>
      <c r="S97" s="19">
        <v>90378</v>
      </c>
      <c r="T97" s="19">
        <f t="shared" si="150"/>
        <v>3347.3333333333335</v>
      </c>
      <c r="U97" s="19">
        <v>11950</v>
      </c>
      <c r="V97" s="19">
        <f t="shared" si="151"/>
        <v>442.59259259259261</v>
      </c>
      <c r="W97" s="23">
        <f t="shared" si="152"/>
        <v>354402</v>
      </c>
      <c r="X97" s="23">
        <f t="shared" si="153"/>
        <v>13126</v>
      </c>
      <c r="Y97" s="19">
        <v>163944</v>
      </c>
      <c r="Z97" s="19">
        <f t="shared" si="154"/>
        <v>6072</v>
      </c>
      <c r="AA97" s="19">
        <v>937</v>
      </c>
      <c r="AB97" s="19">
        <f t="shared" si="155"/>
        <v>34.703703703703702</v>
      </c>
      <c r="AC97" s="19">
        <v>0</v>
      </c>
      <c r="AD97" s="19">
        <f t="shared" si="156"/>
        <v>0</v>
      </c>
      <c r="AE97" s="19">
        <v>89347</v>
      </c>
      <c r="AF97" s="19">
        <f t="shared" si="157"/>
        <v>3309.1481481481483</v>
      </c>
      <c r="AG97" s="19">
        <v>976</v>
      </c>
      <c r="AH97" s="19">
        <f t="shared" si="158"/>
        <v>36.148148148148145</v>
      </c>
      <c r="AI97" s="19">
        <v>4380</v>
      </c>
      <c r="AJ97" s="19">
        <f t="shared" si="159"/>
        <v>162.22222222222223</v>
      </c>
      <c r="AK97" s="19">
        <v>0</v>
      </c>
      <c r="AL97" s="19">
        <f t="shared" si="160"/>
        <v>0</v>
      </c>
      <c r="AM97" s="19">
        <v>0</v>
      </c>
      <c r="AN97" s="19">
        <f t="shared" si="161"/>
        <v>0</v>
      </c>
      <c r="AO97" s="19">
        <v>0</v>
      </c>
      <c r="AP97" s="19">
        <f t="shared" si="162"/>
        <v>0</v>
      </c>
      <c r="AQ97" s="21">
        <f t="shared" si="163"/>
        <v>259584</v>
      </c>
      <c r="AR97" s="21">
        <f t="shared" si="164"/>
        <v>9614.2222222222226</v>
      </c>
      <c r="AS97" s="19">
        <v>0</v>
      </c>
      <c r="AT97" s="19">
        <f t="shared" si="165"/>
        <v>0</v>
      </c>
      <c r="AU97" s="19">
        <v>0</v>
      </c>
      <c r="AV97" s="19">
        <f t="shared" si="166"/>
        <v>0</v>
      </c>
      <c r="AW97" s="19">
        <v>5432</v>
      </c>
      <c r="AX97" s="19">
        <f t="shared" si="167"/>
        <v>201.18518518518519</v>
      </c>
      <c r="AY97" s="22">
        <f t="shared" si="168"/>
        <v>619418</v>
      </c>
      <c r="AZ97" s="19">
        <f t="shared" si="169"/>
        <v>22941.407407407409</v>
      </c>
    </row>
    <row r="98" spans="1:52" ht="16.5" customHeight="1" x14ac:dyDescent="0.2">
      <c r="A98" s="15" t="s">
        <v>144</v>
      </c>
      <c r="B98" s="16" t="s">
        <v>238</v>
      </c>
      <c r="C98" s="17" t="s">
        <v>145</v>
      </c>
      <c r="D98" s="18">
        <v>440</v>
      </c>
      <c r="E98" s="19">
        <v>1326103</v>
      </c>
      <c r="F98" s="19">
        <f t="shared" si="142"/>
        <v>3013.8704545454543</v>
      </c>
      <c r="G98" s="19">
        <v>105178</v>
      </c>
      <c r="H98" s="19">
        <f t="shared" si="143"/>
        <v>239.04090909090908</v>
      </c>
      <c r="I98" s="19">
        <v>36964</v>
      </c>
      <c r="J98" s="19">
        <f t="shared" si="144"/>
        <v>84.009090909090915</v>
      </c>
      <c r="K98" s="19">
        <v>15426</v>
      </c>
      <c r="L98" s="19">
        <f t="shared" si="145"/>
        <v>35.059090909090912</v>
      </c>
      <c r="M98" s="19">
        <v>0</v>
      </c>
      <c r="N98" s="19">
        <f t="shared" si="146"/>
        <v>0</v>
      </c>
      <c r="O98" s="19">
        <v>435397</v>
      </c>
      <c r="P98" s="19">
        <f t="shared" si="147"/>
        <v>989.53863636363633</v>
      </c>
      <c r="Q98" s="20">
        <f t="shared" si="148"/>
        <v>1919068</v>
      </c>
      <c r="R98" s="20">
        <f t="shared" si="149"/>
        <v>4361.5181818181818</v>
      </c>
      <c r="S98" s="19">
        <v>127389</v>
      </c>
      <c r="T98" s="19">
        <f t="shared" si="150"/>
        <v>289.52045454545453</v>
      </c>
      <c r="U98" s="19">
        <v>116709</v>
      </c>
      <c r="V98" s="19">
        <f t="shared" si="151"/>
        <v>265.24772727272727</v>
      </c>
      <c r="W98" s="23">
        <f t="shared" si="152"/>
        <v>2163166</v>
      </c>
      <c r="X98" s="23">
        <f t="shared" si="153"/>
        <v>4916.2863636363636</v>
      </c>
      <c r="Y98" s="19">
        <v>441332</v>
      </c>
      <c r="Z98" s="19">
        <f t="shared" si="154"/>
        <v>1003.0272727272727</v>
      </c>
      <c r="AA98" s="19">
        <v>96476</v>
      </c>
      <c r="AB98" s="19">
        <f t="shared" si="155"/>
        <v>219.26363636363635</v>
      </c>
      <c r="AC98" s="19">
        <v>0</v>
      </c>
      <c r="AD98" s="19">
        <f t="shared" si="156"/>
        <v>0</v>
      </c>
      <c r="AE98" s="19">
        <v>300155</v>
      </c>
      <c r="AF98" s="19">
        <f t="shared" si="157"/>
        <v>682.1704545454545</v>
      </c>
      <c r="AG98" s="19">
        <v>153687</v>
      </c>
      <c r="AH98" s="19">
        <f t="shared" si="158"/>
        <v>349.28863636363639</v>
      </c>
      <c r="AI98" s="19">
        <v>0</v>
      </c>
      <c r="AJ98" s="19">
        <f t="shared" si="159"/>
        <v>0</v>
      </c>
      <c r="AK98" s="19">
        <v>320299</v>
      </c>
      <c r="AL98" s="19">
        <f t="shared" si="160"/>
        <v>727.95227272727277</v>
      </c>
      <c r="AM98" s="19">
        <v>0</v>
      </c>
      <c r="AN98" s="19">
        <f t="shared" si="161"/>
        <v>0</v>
      </c>
      <c r="AO98" s="19">
        <v>0</v>
      </c>
      <c r="AP98" s="19">
        <f t="shared" si="162"/>
        <v>0</v>
      </c>
      <c r="AQ98" s="21">
        <f t="shared" si="163"/>
        <v>1311949</v>
      </c>
      <c r="AR98" s="21">
        <f t="shared" si="164"/>
        <v>2981.7022727272729</v>
      </c>
      <c r="AS98" s="19">
        <v>844165</v>
      </c>
      <c r="AT98" s="19">
        <f t="shared" si="165"/>
        <v>1918.5568181818182</v>
      </c>
      <c r="AU98" s="19">
        <v>0</v>
      </c>
      <c r="AV98" s="19">
        <f t="shared" si="166"/>
        <v>0</v>
      </c>
      <c r="AW98" s="19">
        <v>418876</v>
      </c>
      <c r="AX98" s="19">
        <f t="shared" si="167"/>
        <v>951.9909090909091</v>
      </c>
      <c r="AY98" s="22">
        <f t="shared" si="168"/>
        <v>4738156</v>
      </c>
      <c r="AZ98" s="19">
        <f t="shared" si="169"/>
        <v>10768.536363636364</v>
      </c>
    </row>
    <row r="99" spans="1:52" ht="16.5" customHeight="1" x14ac:dyDescent="0.2">
      <c r="A99" s="24" t="s">
        <v>146</v>
      </c>
      <c r="B99" s="25" t="s">
        <v>238</v>
      </c>
      <c r="C99" s="26" t="s">
        <v>147</v>
      </c>
      <c r="D99" s="27">
        <v>491</v>
      </c>
      <c r="E99" s="28">
        <v>2742649</v>
      </c>
      <c r="F99" s="28">
        <f t="shared" si="142"/>
        <v>5585.8431771894093</v>
      </c>
      <c r="G99" s="28">
        <v>198268</v>
      </c>
      <c r="H99" s="28">
        <f t="shared" si="143"/>
        <v>403.80448065173118</v>
      </c>
      <c r="I99" s="28">
        <v>0</v>
      </c>
      <c r="J99" s="28">
        <f t="shared" si="144"/>
        <v>0</v>
      </c>
      <c r="K99" s="28">
        <v>41700</v>
      </c>
      <c r="L99" s="28">
        <f t="shared" si="145"/>
        <v>84.928716904276982</v>
      </c>
      <c r="M99" s="28">
        <v>0</v>
      </c>
      <c r="N99" s="28">
        <f t="shared" si="146"/>
        <v>0</v>
      </c>
      <c r="O99" s="28">
        <v>363343</v>
      </c>
      <c r="P99" s="28">
        <f t="shared" si="147"/>
        <v>740.00610997963338</v>
      </c>
      <c r="Q99" s="29">
        <f t="shared" si="148"/>
        <v>3345960</v>
      </c>
      <c r="R99" s="29">
        <f t="shared" si="149"/>
        <v>6814.5824847250506</v>
      </c>
      <c r="S99" s="28">
        <v>210873</v>
      </c>
      <c r="T99" s="28">
        <f t="shared" si="150"/>
        <v>429.47657841140528</v>
      </c>
      <c r="U99" s="28">
        <v>306711</v>
      </c>
      <c r="V99" s="28">
        <f t="shared" si="151"/>
        <v>624.66598778004072</v>
      </c>
      <c r="W99" s="30">
        <f t="shared" si="152"/>
        <v>3863544</v>
      </c>
      <c r="X99" s="30">
        <f t="shared" si="153"/>
        <v>7868.7250509164969</v>
      </c>
      <c r="Y99" s="28">
        <v>652308</v>
      </c>
      <c r="Z99" s="28">
        <f t="shared" si="154"/>
        <v>1328.5295315682281</v>
      </c>
      <c r="AA99" s="28">
        <v>167919</v>
      </c>
      <c r="AB99" s="28">
        <f t="shared" si="155"/>
        <v>341.99389002036662</v>
      </c>
      <c r="AC99" s="28">
        <v>133056</v>
      </c>
      <c r="AD99" s="28">
        <f t="shared" si="156"/>
        <v>270.98981670061102</v>
      </c>
      <c r="AE99" s="28">
        <v>1517837</v>
      </c>
      <c r="AF99" s="28">
        <f t="shared" si="157"/>
        <v>3091.3177189409371</v>
      </c>
      <c r="AG99" s="28">
        <v>1670</v>
      </c>
      <c r="AH99" s="28">
        <f t="shared" si="158"/>
        <v>3.4012219959266803</v>
      </c>
      <c r="AI99" s="28">
        <v>285896</v>
      </c>
      <c r="AJ99" s="28">
        <f t="shared" si="159"/>
        <v>582.27291242362526</v>
      </c>
      <c r="AK99" s="28">
        <v>393783</v>
      </c>
      <c r="AL99" s="28">
        <f t="shared" si="160"/>
        <v>802.00203665987783</v>
      </c>
      <c r="AM99" s="28">
        <v>0</v>
      </c>
      <c r="AN99" s="28">
        <f t="shared" si="161"/>
        <v>0</v>
      </c>
      <c r="AO99" s="28">
        <v>0</v>
      </c>
      <c r="AP99" s="28">
        <f t="shared" si="162"/>
        <v>0</v>
      </c>
      <c r="AQ99" s="31">
        <f t="shared" si="163"/>
        <v>3152469</v>
      </c>
      <c r="AR99" s="31">
        <f t="shared" si="164"/>
        <v>6420.5071283095722</v>
      </c>
      <c r="AS99" s="28">
        <v>61616</v>
      </c>
      <c r="AT99" s="28">
        <f t="shared" si="165"/>
        <v>125.4908350305499</v>
      </c>
      <c r="AU99" s="28">
        <v>0</v>
      </c>
      <c r="AV99" s="28">
        <f t="shared" si="166"/>
        <v>0</v>
      </c>
      <c r="AW99" s="28">
        <v>13651</v>
      </c>
      <c r="AX99" s="28">
        <f t="shared" si="167"/>
        <v>27.802443991853359</v>
      </c>
      <c r="AY99" s="32">
        <f t="shared" si="168"/>
        <v>7091280</v>
      </c>
      <c r="AZ99" s="28">
        <f t="shared" si="169"/>
        <v>14442.525458248472</v>
      </c>
    </row>
    <row r="100" spans="1:52" ht="16.5" customHeight="1" x14ac:dyDescent="0.2">
      <c r="A100" s="5" t="s">
        <v>148</v>
      </c>
      <c r="B100" s="6" t="s">
        <v>238</v>
      </c>
      <c r="C100" s="7" t="s">
        <v>149</v>
      </c>
      <c r="D100" s="8">
        <v>415</v>
      </c>
      <c r="E100" s="9">
        <v>2626359</v>
      </c>
      <c r="F100" s="9">
        <f t="shared" si="142"/>
        <v>6328.5759036144582</v>
      </c>
      <c r="G100" s="9">
        <v>195200</v>
      </c>
      <c r="H100" s="9">
        <f t="shared" si="143"/>
        <v>470.36144578313252</v>
      </c>
      <c r="I100" s="9">
        <v>37524</v>
      </c>
      <c r="J100" s="9">
        <f t="shared" si="144"/>
        <v>90.419277108433732</v>
      </c>
      <c r="K100" s="9">
        <v>228488</v>
      </c>
      <c r="L100" s="9">
        <f t="shared" si="145"/>
        <v>550.5734939759036</v>
      </c>
      <c r="M100" s="9">
        <v>0</v>
      </c>
      <c r="N100" s="9">
        <f t="shared" si="146"/>
        <v>0</v>
      </c>
      <c r="O100" s="9">
        <v>0</v>
      </c>
      <c r="P100" s="9">
        <f t="shared" si="147"/>
        <v>0</v>
      </c>
      <c r="Q100" s="10">
        <f t="shared" si="148"/>
        <v>3087571</v>
      </c>
      <c r="R100" s="10">
        <f t="shared" si="149"/>
        <v>7439.9301204819276</v>
      </c>
      <c r="S100" s="9">
        <v>75843</v>
      </c>
      <c r="T100" s="9">
        <f t="shared" si="150"/>
        <v>182.75421686746989</v>
      </c>
      <c r="U100" s="9">
        <v>149375</v>
      </c>
      <c r="V100" s="9">
        <f t="shared" si="151"/>
        <v>359.93975903614455</v>
      </c>
      <c r="W100" s="12">
        <f t="shared" si="152"/>
        <v>3312789</v>
      </c>
      <c r="X100" s="12">
        <f t="shared" si="153"/>
        <v>7982.6240963855425</v>
      </c>
      <c r="Y100" s="9">
        <v>634787</v>
      </c>
      <c r="Z100" s="9">
        <f t="shared" si="154"/>
        <v>1529.6072289156627</v>
      </c>
      <c r="AA100" s="9">
        <v>97261</v>
      </c>
      <c r="AB100" s="9">
        <f t="shared" si="155"/>
        <v>234.36385542168674</v>
      </c>
      <c r="AC100" s="9">
        <v>117621</v>
      </c>
      <c r="AD100" s="9">
        <f t="shared" si="156"/>
        <v>283.42409638554216</v>
      </c>
      <c r="AE100" s="9">
        <v>417816</v>
      </c>
      <c r="AF100" s="9">
        <f t="shared" si="157"/>
        <v>1006.7855421686747</v>
      </c>
      <c r="AG100" s="9">
        <v>351423</v>
      </c>
      <c r="AH100" s="9">
        <f t="shared" si="158"/>
        <v>846.8024096385542</v>
      </c>
      <c r="AI100" s="9">
        <v>16451</v>
      </c>
      <c r="AJ100" s="9">
        <f t="shared" si="159"/>
        <v>39.640963855421688</v>
      </c>
      <c r="AK100" s="9">
        <v>193000</v>
      </c>
      <c r="AL100" s="9">
        <f t="shared" si="160"/>
        <v>465.06024096385545</v>
      </c>
      <c r="AM100" s="9">
        <v>0</v>
      </c>
      <c r="AN100" s="9">
        <f t="shared" si="161"/>
        <v>0</v>
      </c>
      <c r="AO100" s="9">
        <v>0</v>
      </c>
      <c r="AP100" s="9">
        <f t="shared" si="162"/>
        <v>0</v>
      </c>
      <c r="AQ100" s="13">
        <f t="shared" si="163"/>
        <v>1828359</v>
      </c>
      <c r="AR100" s="13">
        <f t="shared" si="164"/>
        <v>4405.6843373493975</v>
      </c>
      <c r="AS100" s="9">
        <v>0</v>
      </c>
      <c r="AT100" s="9">
        <f t="shared" si="165"/>
        <v>0</v>
      </c>
      <c r="AU100" s="9">
        <v>2695</v>
      </c>
      <c r="AV100" s="9">
        <f t="shared" si="166"/>
        <v>6.4939759036144578</v>
      </c>
      <c r="AW100" s="9">
        <v>0</v>
      </c>
      <c r="AX100" s="9">
        <f t="shared" si="167"/>
        <v>0</v>
      </c>
      <c r="AY100" s="33">
        <f t="shared" si="168"/>
        <v>5143843</v>
      </c>
      <c r="AZ100" s="9">
        <f t="shared" si="169"/>
        <v>12394.802409638554</v>
      </c>
    </row>
    <row r="101" spans="1:52" ht="16.5" customHeight="1" x14ac:dyDescent="0.2">
      <c r="A101" s="15" t="s">
        <v>150</v>
      </c>
      <c r="B101" s="16" t="s">
        <v>238</v>
      </c>
      <c r="C101" s="17" t="s">
        <v>151</v>
      </c>
      <c r="D101" s="18">
        <v>73</v>
      </c>
      <c r="E101" s="19">
        <v>336544</v>
      </c>
      <c r="F101" s="19">
        <f t="shared" si="142"/>
        <v>4610.1917808219177</v>
      </c>
      <c r="G101" s="19">
        <v>2494</v>
      </c>
      <c r="H101" s="19">
        <f t="shared" si="143"/>
        <v>34.164383561643838</v>
      </c>
      <c r="I101" s="19">
        <v>0</v>
      </c>
      <c r="J101" s="19">
        <f t="shared" si="144"/>
        <v>0</v>
      </c>
      <c r="K101" s="19">
        <v>0</v>
      </c>
      <c r="L101" s="19">
        <f t="shared" si="145"/>
        <v>0</v>
      </c>
      <c r="M101" s="19">
        <v>0</v>
      </c>
      <c r="N101" s="19">
        <f t="shared" si="146"/>
        <v>0</v>
      </c>
      <c r="O101" s="19">
        <v>53574</v>
      </c>
      <c r="P101" s="19">
        <f t="shared" si="147"/>
        <v>733.89041095890411</v>
      </c>
      <c r="Q101" s="20">
        <f t="shared" si="148"/>
        <v>392612</v>
      </c>
      <c r="R101" s="20">
        <f t="shared" si="149"/>
        <v>5378.2465753424658</v>
      </c>
      <c r="S101" s="19">
        <v>10382</v>
      </c>
      <c r="T101" s="19">
        <f t="shared" si="150"/>
        <v>142.21917808219177</v>
      </c>
      <c r="U101" s="19">
        <v>33353</v>
      </c>
      <c r="V101" s="19">
        <f t="shared" si="151"/>
        <v>456.89041095890411</v>
      </c>
      <c r="W101" s="23">
        <f t="shared" si="152"/>
        <v>436347</v>
      </c>
      <c r="X101" s="23">
        <f t="shared" si="153"/>
        <v>5977.3561643835619</v>
      </c>
      <c r="Y101" s="19">
        <v>119884</v>
      </c>
      <c r="Z101" s="19">
        <f t="shared" si="154"/>
        <v>1642.2465753424658</v>
      </c>
      <c r="AA101" s="19">
        <v>43656</v>
      </c>
      <c r="AB101" s="19">
        <f t="shared" si="155"/>
        <v>598.02739726027403</v>
      </c>
      <c r="AC101" s="19">
        <v>25775</v>
      </c>
      <c r="AD101" s="19">
        <f t="shared" si="156"/>
        <v>353.08219178082192</v>
      </c>
      <c r="AE101" s="19">
        <v>34487</v>
      </c>
      <c r="AF101" s="19">
        <f t="shared" si="157"/>
        <v>472.42465753424659</v>
      </c>
      <c r="AG101" s="19">
        <v>78884</v>
      </c>
      <c r="AH101" s="19">
        <f t="shared" si="158"/>
        <v>1080.6027397260275</v>
      </c>
      <c r="AI101" s="19">
        <v>277</v>
      </c>
      <c r="AJ101" s="19">
        <f t="shared" si="159"/>
        <v>3.7945205479452055</v>
      </c>
      <c r="AK101" s="19">
        <v>79462</v>
      </c>
      <c r="AL101" s="19">
        <f t="shared" si="160"/>
        <v>1088.5205479452054</v>
      </c>
      <c r="AM101" s="19">
        <v>0</v>
      </c>
      <c r="AN101" s="19">
        <f t="shared" si="161"/>
        <v>0</v>
      </c>
      <c r="AO101" s="19">
        <v>0</v>
      </c>
      <c r="AP101" s="19">
        <f t="shared" si="162"/>
        <v>0</v>
      </c>
      <c r="AQ101" s="21">
        <f t="shared" si="163"/>
        <v>382425</v>
      </c>
      <c r="AR101" s="21">
        <f t="shared" si="164"/>
        <v>5238.6986301369861</v>
      </c>
      <c r="AS101" s="19">
        <v>172839</v>
      </c>
      <c r="AT101" s="19">
        <f t="shared" si="165"/>
        <v>2367.6575342465753</v>
      </c>
      <c r="AU101" s="19">
        <v>195000</v>
      </c>
      <c r="AV101" s="19">
        <f t="shared" si="166"/>
        <v>2671.2328767123286</v>
      </c>
      <c r="AW101" s="19">
        <v>60372</v>
      </c>
      <c r="AX101" s="19">
        <f t="shared" si="167"/>
        <v>827.01369863013701</v>
      </c>
      <c r="AY101" s="22">
        <f t="shared" si="168"/>
        <v>1246983</v>
      </c>
      <c r="AZ101" s="19">
        <f t="shared" si="169"/>
        <v>17081.95890410959</v>
      </c>
    </row>
    <row r="102" spans="1:52" ht="16.5" customHeight="1" x14ac:dyDescent="0.2">
      <c r="A102" s="15" t="s">
        <v>152</v>
      </c>
      <c r="B102" s="16" t="s">
        <v>238</v>
      </c>
      <c r="C102" s="17" t="s">
        <v>153</v>
      </c>
      <c r="D102" s="18">
        <v>136</v>
      </c>
      <c r="E102" s="19">
        <v>582788</v>
      </c>
      <c r="F102" s="19">
        <f t="shared" si="142"/>
        <v>4285.2058823529414</v>
      </c>
      <c r="G102" s="19">
        <v>6360</v>
      </c>
      <c r="H102" s="19">
        <f t="shared" si="143"/>
        <v>46.764705882352942</v>
      </c>
      <c r="I102" s="19">
        <v>0</v>
      </c>
      <c r="J102" s="19">
        <f t="shared" si="144"/>
        <v>0</v>
      </c>
      <c r="K102" s="19">
        <v>4246</v>
      </c>
      <c r="L102" s="19">
        <f t="shared" si="145"/>
        <v>31.220588235294116</v>
      </c>
      <c r="M102" s="19">
        <v>0</v>
      </c>
      <c r="N102" s="19">
        <f t="shared" si="146"/>
        <v>0</v>
      </c>
      <c r="O102" s="19">
        <v>0</v>
      </c>
      <c r="P102" s="19">
        <f t="shared" si="147"/>
        <v>0</v>
      </c>
      <c r="Q102" s="20">
        <f t="shared" si="148"/>
        <v>593394</v>
      </c>
      <c r="R102" s="20">
        <f t="shared" si="149"/>
        <v>4363.1911764705883</v>
      </c>
      <c r="S102" s="19">
        <v>30326</v>
      </c>
      <c r="T102" s="19">
        <f t="shared" si="150"/>
        <v>222.98529411764707</v>
      </c>
      <c r="U102" s="19">
        <v>10578</v>
      </c>
      <c r="V102" s="19">
        <f t="shared" si="151"/>
        <v>77.779411764705884</v>
      </c>
      <c r="W102" s="23">
        <f t="shared" si="152"/>
        <v>634298</v>
      </c>
      <c r="X102" s="23">
        <f t="shared" si="153"/>
        <v>4663.9558823529414</v>
      </c>
      <c r="Y102" s="19">
        <v>230067</v>
      </c>
      <c r="Z102" s="19">
        <f t="shared" si="154"/>
        <v>1691.6691176470588</v>
      </c>
      <c r="AA102" s="19">
        <v>0</v>
      </c>
      <c r="AB102" s="19">
        <f t="shared" si="155"/>
        <v>0</v>
      </c>
      <c r="AC102" s="19">
        <v>254194</v>
      </c>
      <c r="AD102" s="19">
        <f t="shared" si="156"/>
        <v>1869.0735294117646</v>
      </c>
      <c r="AE102" s="19">
        <v>138625</v>
      </c>
      <c r="AF102" s="19">
        <f t="shared" si="157"/>
        <v>1019.3014705882352</v>
      </c>
      <c r="AG102" s="19">
        <v>252026</v>
      </c>
      <c r="AH102" s="19">
        <f t="shared" si="158"/>
        <v>1853.1323529411766</v>
      </c>
      <c r="AI102" s="19">
        <v>11208</v>
      </c>
      <c r="AJ102" s="19">
        <f t="shared" si="159"/>
        <v>82.411764705882348</v>
      </c>
      <c r="AK102" s="19">
        <v>138155</v>
      </c>
      <c r="AL102" s="19">
        <f t="shared" si="160"/>
        <v>1015.8455882352941</v>
      </c>
      <c r="AM102" s="19">
        <v>0</v>
      </c>
      <c r="AN102" s="19">
        <f t="shared" si="161"/>
        <v>0</v>
      </c>
      <c r="AO102" s="19">
        <v>0</v>
      </c>
      <c r="AP102" s="19">
        <f t="shared" si="162"/>
        <v>0</v>
      </c>
      <c r="AQ102" s="21">
        <f t="shared" si="163"/>
        <v>1024275</v>
      </c>
      <c r="AR102" s="21">
        <f t="shared" si="164"/>
        <v>7531.4338235294117</v>
      </c>
      <c r="AS102" s="19">
        <v>0</v>
      </c>
      <c r="AT102" s="19">
        <f t="shared" si="165"/>
        <v>0</v>
      </c>
      <c r="AU102" s="19">
        <v>0</v>
      </c>
      <c r="AV102" s="19">
        <f t="shared" si="166"/>
        <v>0</v>
      </c>
      <c r="AW102" s="19">
        <v>0</v>
      </c>
      <c r="AX102" s="19">
        <f t="shared" si="167"/>
        <v>0</v>
      </c>
      <c r="AY102" s="22">
        <f t="shared" si="168"/>
        <v>1658573</v>
      </c>
      <c r="AZ102" s="19">
        <f t="shared" si="169"/>
        <v>12195.389705882353</v>
      </c>
    </row>
    <row r="103" spans="1:52" ht="16.5" customHeight="1" x14ac:dyDescent="0.2">
      <c r="A103" s="15" t="s">
        <v>154</v>
      </c>
      <c r="B103" s="16" t="s">
        <v>238</v>
      </c>
      <c r="C103" s="17" t="s">
        <v>155</v>
      </c>
      <c r="D103" s="18">
        <v>444</v>
      </c>
      <c r="E103" s="19">
        <v>1558763</v>
      </c>
      <c r="F103" s="19">
        <f t="shared" si="142"/>
        <v>3510.7274774774774</v>
      </c>
      <c r="G103" s="19">
        <v>582352</v>
      </c>
      <c r="H103" s="19">
        <f t="shared" si="143"/>
        <v>1311.6036036036037</v>
      </c>
      <c r="I103" s="19">
        <v>0</v>
      </c>
      <c r="J103" s="19">
        <f t="shared" si="144"/>
        <v>0</v>
      </c>
      <c r="K103" s="19">
        <v>0</v>
      </c>
      <c r="L103" s="19">
        <f t="shared" si="145"/>
        <v>0</v>
      </c>
      <c r="M103" s="19">
        <v>0</v>
      </c>
      <c r="N103" s="19">
        <f t="shared" si="146"/>
        <v>0</v>
      </c>
      <c r="O103" s="19">
        <v>0</v>
      </c>
      <c r="P103" s="19">
        <f t="shared" si="147"/>
        <v>0</v>
      </c>
      <c r="Q103" s="20">
        <f t="shared" si="148"/>
        <v>2141115</v>
      </c>
      <c r="R103" s="20">
        <f t="shared" si="149"/>
        <v>4822.3310810810808</v>
      </c>
      <c r="S103" s="19">
        <v>0</v>
      </c>
      <c r="T103" s="19">
        <f t="shared" si="150"/>
        <v>0</v>
      </c>
      <c r="U103" s="19">
        <v>0</v>
      </c>
      <c r="V103" s="19">
        <f t="shared" si="151"/>
        <v>0</v>
      </c>
      <c r="W103" s="23">
        <f t="shared" si="152"/>
        <v>2141115</v>
      </c>
      <c r="X103" s="23">
        <f t="shared" si="153"/>
        <v>4822.3310810810808</v>
      </c>
      <c r="Y103" s="19">
        <v>1055106</v>
      </c>
      <c r="Z103" s="19">
        <f t="shared" si="154"/>
        <v>2376.364864864865</v>
      </c>
      <c r="AA103" s="19">
        <v>102411</v>
      </c>
      <c r="AB103" s="19">
        <f t="shared" si="155"/>
        <v>230.65540540540542</v>
      </c>
      <c r="AC103" s="19">
        <v>225330</v>
      </c>
      <c r="AD103" s="19">
        <f t="shared" si="156"/>
        <v>507.5</v>
      </c>
      <c r="AE103" s="19">
        <v>550570</v>
      </c>
      <c r="AF103" s="19">
        <f t="shared" si="157"/>
        <v>1240.0225225225224</v>
      </c>
      <c r="AG103" s="19">
        <v>526602</v>
      </c>
      <c r="AH103" s="19">
        <f t="shared" si="158"/>
        <v>1186.0405405405406</v>
      </c>
      <c r="AI103" s="19">
        <v>565</v>
      </c>
      <c r="AJ103" s="19">
        <f t="shared" si="159"/>
        <v>1.2725225225225225</v>
      </c>
      <c r="AK103" s="19">
        <v>604</v>
      </c>
      <c r="AL103" s="19">
        <f t="shared" si="160"/>
        <v>1.3603603603603605</v>
      </c>
      <c r="AM103" s="19">
        <v>0</v>
      </c>
      <c r="AN103" s="19">
        <f t="shared" si="161"/>
        <v>0</v>
      </c>
      <c r="AO103" s="19">
        <v>0</v>
      </c>
      <c r="AP103" s="19">
        <f t="shared" si="162"/>
        <v>0</v>
      </c>
      <c r="AQ103" s="21">
        <f t="shared" si="163"/>
        <v>2461188</v>
      </c>
      <c r="AR103" s="21">
        <f t="shared" si="164"/>
        <v>5543.2162162162158</v>
      </c>
      <c r="AS103" s="19">
        <v>0</v>
      </c>
      <c r="AT103" s="19">
        <f t="shared" si="165"/>
        <v>0</v>
      </c>
      <c r="AU103" s="19">
        <v>0</v>
      </c>
      <c r="AV103" s="19">
        <f t="shared" si="166"/>
        <v>0</v>
      </c>
      <c r="AW103" s="19">
        <v>0</v>
      </c>
      <c r="AX103" s="19">
        <f t="shared" si="167"/>
        <v>0</v>
      </c>
      <c r="AY103" s="22">
        <f t="shared" si="168"/>
        <v>4602303</v>
      </c>
      <c r="AZ103" s="19">
        <f t="shared" si="169"/>
        <v>10365.547297297297</v>
      </c>
    </row>
    <row r="104" spans="1:52" ht="16.5" customHeight="1" x14ac:dyDescent="0.2">
      <c r="A104" s="24" t="s">
        <v>156</v>
      </c>
      <c r="B104" s="25" t="s">
        <v>238</v>
      </c>
      <c r="C104" s="26" t="s">
        <v>157</v>
      </c>
      <c r="D104" s="27">
        <v>94</v>
      </c>
      <c r="E104" s="28">
        <v>412305</v>
      </c>
      <c r="F104" s="28">
        <f t="shared" si="142"/>
        <v>4386.2234042553191</v>
      </c>
      <c r="G104" s="28">
        <v>57562</v>
      </c>
      <c r="H104" s="28">
        <f t="shared" si="143"/>
        <v>612.36170212765956</v>
      </c>
      <c r="I104" s="28">
        <v>0</v>
      </c>
      <c r="J104" s="28">
        <f t="shared" si="144"/>
        <v>0</v>
      </c>
      <c r="K104" s="28">
        <v>625</v>
      </c>
      <c r="L104" s="28">
        <f t="shared" si="145"/>
        <v>6.6489361702127656</v>
      </c>
      <c r="M104" s="28">
        <v>0</v>
      </c>
      <c r="N104" s="28">
        <f t="shared" si="146"/>
        <v>0</v>
      </c>
      <c r="O104" s="28">
        <v>0</v>
      </c>
      <c r="P104" s="28">
        <f t="shared" si="147"/>
        <v>0</v>
      </c>
      <c r="Q104" s="29">
        <f t="shared" si="148"/>
        <v>470492</v>
      </c>
      <c r="R104" s="29">
        <f t="shared" si="149"/>
        <v>5005.2340425531911</v>
      </c>
      <c r="S104" s="28">
        <v>9101</v>
      </c>
      <c r="T104" s="28">
        <f t="shared" si="150"/>
        <v>96.819148936170208</v>
      </c>
      <c r="U104" s="28">
        <v>30982</v>
      </c>
      <c r="V104" s="28">
        <f t="shared" si="151"/>
        <v>329.59574468085106</v>
      </c>
      <c r="W104" s="30">
        <f t="shared" si="152"/>
        <v>510575</v>
      </c>
      <c r="X104" s="30">
        <f t="shared" si="153"/>
        <v>5431.6489361702124</v>
      </c>
      <c r="Y104" s="28">
        <v>241711</v>
      </c>
      <c r="Z104" s="28">
        <f t="shared" si="154"/>
        <v>2571.3936170212764</v>
      </c>
      <c r="AA104" s="28">
        <v>56471</v>
      </c>
      <c r="AB104" s="28">
        <f t="shared" si="155"/>
        <v>600.75531914893622</v>
      </c>
      <c r="AC104" s="28">
        <v>66358</v>
      </c>
      <c r="AD104" s="28">
        <f t="shared" si="156"/>
        <v>705.936170212766</v>
      </c>
      <c r="AE104" s="28">
        <v>186150</v>
      </c>
      <c r="AF104" s="28">
        <f t="shared" si="157"/>
        <v>1980.3191489361702</v>
      </c>
      <c r="AG104" s="28">
        <v>134678</v>
      </c>
      <c r="AH104" s="28">
        <f t="shared" si="158"/>
        <v>1432.7446808510638</v>
      </c>
      <c r="AI104" s="28">
        <v>473</v>
      </c>
      <c r="AJ104" s="28">
        <f t="shared" si="159"/>
        <v>5.0319148936170217</v>
      </c>
      <c r="AK104" s="28">
        <v>78369</v>
      </c>
      <c r="AL104" s="28">
        <f t="shared" si="160"/>
        <v>833.71276595744678</v>
      </c>
      <c r="AM104" s="28">
        <v>0</v>
      </c>
      <c r="AN104" s="28">
        <f t="shared" si="161"/>
        <v>0</v>
      </c>
      <c r="AO104" s="28">
        <v>0</v>
      </c>
      <c r="AP104" s="28">
        <f t="shared" si="162"/>
        <v>0</v>
      </c>
      <c r="AQ104" s="31">
        <f t="shared" si="163"/>
        <v>764210</v>
      </c>
      <c r="AR104" s="31">
        <f t="shared" si="164"/>
        <v>8129.8936170212764</v>
      </c>
      <c r="AS104" s="28">
        <v>94871</v>
      </c>
      <c r="AT104" s="28">
        <f t="shared" si="165"/>
        <v>1009.2659574468086</v>
      </c>
      <c r="AU104" s="28">
        <v>57425</v>
      </c>
      <c r="AV104" s="28">
        <f t="shared" si="166"/>
        <v>610.90425531914889</v>
      </c>
      <c r="AW104" s="28">
        <v>0</v>
      </c>
      <c r="AX104" s="28">
        <f t="shared" si="167"/>
        <v>0</v>
      </c>
      <c r="AY104" s="32">
        <f t="shared" si="168"/>
        <v>1427081</v>
      </c>
      <c r="AZ104" s="28">
        <f t="shared" si="169"/>
        <v>15181.712765957447</v>
      </c>
    </row>
    <row r="105" spans="1:52" ht="16.5" customHeight="1" x14ac:dyDescent="0.2">
      <c r="A105" s="5" t="s">
        <v>158</v>
      </c>
      <c r="B105" s="6" t="s">
        <v>238</v>
      </c>
      <c r="C105" s="7" t="s">
        <v>159</v>
      </c>
      <c r="D105" s="8">
        <v>227</v>
      </c>
      <c r="E105" s="9">
        <v>1892352</v>
      </c>
      <c r="F105" s="9">
        <f t="shared" si="142"/>
        <v>8336.3524229074883</v>
      </c>
      <c r="G105" s="9">
        <v>260380</v>
      </c>
      <c r="H105" s="9">
        <f t="shared" si="143"/>
        <v>1147.0484581497797</v>
      </c>
      <c r="I105" s="9">
        <v>58726</v>
      </c>
      <c r="J105" s="9">
        <f t="shared" si="144"/>
        <v>258.704845814978</v>
      </c>
      <c r="K105" s="9">
        <v>103108</v>
      </c>
      <c r="L105" s="9">
        <f t="shared" si="145"/>
        <v>454.22026431718064</v>
      </c>
      <c r="M105" s="9">
        <v>0</v>
      </c>
      <c r="N105" s="9">
        <f t="shared" si="146"/>
        <v>0</v>
      </c>
      <c r="O105" s="9">
        <v>0</v>
      </c>
      <c r="P105" s="9">
        <f t="shared" si="147"/>
        <v>0</v>
      </c>
      <c r="Q105" s="10">
        <f t="shared" si="148"/>
        <v>2314566</v>
      </c>
      <c r="R105" s="10">
        <f t="shared" si="149"/>
        <v>10196.325991189427</v>
      </c>
      <c r="S105" s="9">
        <v>54425</v>
      </c>
      <c r="T105" s="9">
        <f t="shared" si="150"/>
        <v>239.75770925110132</v>
      </c>
      <c r="U105" s="9">
        <v>73427</v>
      </c>
      <c r="V105" s="9">
        <f t="shared" si="151"/>
        <v>323.46696035242292</v>
      </c>
      <c r="W105" s="12">
        <f t="shared" si="152"/>
        <v>2442418</v>
      </c>
      <c r="X105" s="12">
        <f t="shared" si="153"/>
        <v>10759.550660792951</v>
      </c>
      <c r="Y105" s="9">
        <v>399495</v>
      </c>
      <c r="Z105" s="9">
        <f t="shared" si="154"/>
        <v>1759.8898678414098</v>
      </c>
      <c r="AA105" s="9">
        <v>21901</v>
      </c>
      <c r="AB105" s="9">
        <f t="shared" si="155"/>
        <v>96.480176211453738</v>
      </c>
      <c r="AC105" s="9">
        <v>53131</v>
      </c>
      <c r="AD105" s="9">
        <f t="shared" si="156"/>
        <v>234.05726872246697</v>
      </c>
      <c r="AE105" s="9">
        <v>378567</v>
      </c>
      <c r="AF105" s="9">
        <f t="shared" si="157"/>
        <v>1667.6960352422907</v>
      </c>
      <c r="AG105" s="9">
        <v>183051</v>
      </c>
      <c r="AH105" s="9">
        <f t="shared" si="158"/>
        <v>806.3920704845815</v>
      </c>
      <c r="AI105" s="9">
        <v>2233</v>
      </c>
      <c r="AJ105" s="9">
        <f t="shared" si="159"/>
        <v>9.8370044052863435</v>
      </c>
      <c r="AK105" s="9">
        <v>184282</v>
      </c>
      <c r="AL105" s="9">
        <f t="shared" si="160"/>
        <v>811.81497797356826</v>
      </c>
      <c r="AM105" s="9">
        <v>0</v>
      </c>
      <c r="AN105" s="9">
        <f t="shared" si="161"/>
        <v>0</v>
      </c>
      <c r="AO105" s="9">
        <v>0</v>
      </c>
      <c r="AP105" s="9">
        <f t="shared" si="162"/>
        <v>0</v>
      </c>
      <c r="AQ105" s="13">
        <f t="shared" si="163"/>
        <v>1222660</v>
      </c>
      <c r="AR105" s="13">
        <f t="shared" si="164"/>
        <v>5386.1674008810569</v>
      </c>
      <c r="AS105" s="9">
        <v>0</v>
      </c>
      <c r="AT105" s="9">
        <f t="shared" si="165"/>
        <v>0</v>
      </c>
      <c r="AU105" s="9">
        <v>248467</v>
      </c>
      <c r="AV105" s="9">
        <f t="shared" si="166"/>
        <v>1094.568281938326</v>
      </c>
      <c r="AW105" s="9">
        <v>248467</v>
      </c>
      <c r="AX105" s="9">
        <f t="shared" si="167"/>
        <v>1094.568281938326</v>
      </c>
      <c r="AY105" s="33">
        <f t="shared" si="168"/>
        <v>4162012</v>
      </c>
      <c r="AZ105" s="9">
        <f t="shared" si="169"/>
        <v>18334.854625550663</v>
      </c>
    </row>
    <row r="106" spans="1:52" ht="16.5" customHeight="1" x14ac:dyDescent="0.2">
      <c r="A106" s="15" t="s">
        <v>160</v>
      </c>
      <c r="B106" s="16" t="s">
        <v>238</v>
      </c>
      <c r="C106" s="17" t="s">
        <v>161</v>
      </c>
      <c r="D106" s="18">
        <v>463</v>
      </c>
      <c r="E106" s="19">
        <v>2336572</v>
      </c>
      <c r="F106" s="19">
        <f t="shared" si="142"/>
        <v>5046.5917926565871</v>
      </c>
      <c r="G106" s="19">
        <v>416022</v>
      </c>
      <c r="H106" s="19">
        <f t="shared" si="143"/>
        <v>898.53563714902805</v>
      </c>
      <c r="I106" s="19">
        <v>95177</v>
      </c>
      <c r="J106" s="19">
        <f t="shared" si="144"/>
        <v>205.56587473002159</v>
      </c>
      <c r="K106" s="19">
        <v>116484</v>
      </c>
      <c r="L106" s="19">
        <f t="shared" si="145"/>
        <v>251.58531317494601</v>
      </c>
      <c r="M106" s="19">
        <v>0</v>
      </c>
      <c r="N106" s="19">
        <f t="shared" si="146"/>
        <v>0</v>
      </c>
      <c r="O106" s="19">
        <v>0</v>
      </c>
      <c r="P106" s="19">
        <f t="shared" si="147"/>
        <v>0</v>
      </c>
      <c r="Q106" s="20">
        <f t="shared" si="148"/>
        <v>2964255</v>
      </c>
      <c r="R106" s="20">
        <f t="shared" si="149"/>
        <v>6402.2786177105836</v>
      </c>
      <c r="S106" s="19">
        <v>275883</v>
      </c>
      <c r="T106" s="19">
        <f t="shared" si="150"/>
        <v>595.85961123110155</v>
      </c>
      <c r="U106" s="19">
        <v>27528</v>
      </c>
      <c r="V106" s="19">
        <f t="shared" si="151"/>
        <v>59.45572354211663</v>
      </c>
      <c r="W106" s="23">
        <f t="shared" si="152"/>
        <v>3267666</v>
      </c>
      <c r="X106" s="23">
        <f t="shared" si="153"/>
        <v>7057.5939524838013</v>
      </c>
      <c r="Y106" s="19">
        <v>438782</v>
      </c>
      <c r="Z106" s="19">
        <f t="shared" si="154"/>
        <v>947.69330453563714</v>
      </c>
      <c r="AA106" s="19">
        <v>138911</v>
      </c>
      <c r="AB106" s="19">
        <f t="shared" si="155"/>
        <v>300.02375809935205</v>
      </c>
      <c r="AC106" s="19">
        <v>185741</v>
      </c>
      <c r="AD106" s="19">
        <f t="shared" si="156"/>
        <v>401.16846652267816</v>
      </c>
      <c r="AE106" s="19">
        <v>281823</v>
      </c>
      <c r="AF106" s="19">
        <f t="shared" si="157"/>
        <v>608.68898488120954</v>
      </c>
      <c r="AG106" s="19">
        <v>72921</v>
      </c>
      <c r="AH106" s="19">
        <f t="shared" si="158"/>
        <v>157.49676025917927</v>
      </c>
      <c r="AI106" s="19">
        <v>9900</v>
      </c>
      <c r="AJ106" s="19">
        <f t="shared" si="159"/>
        <v>21.382289416846653</v>
      </c>
      <c r="AK106" s="19">
        <v>158779</v>
      </c>
      <c r="AL106" s="19">
        <f t="shared" si="160"/>
        <v>342.93520518358531</v>
      </c>
      <c r="AM106" s="19">
        <v>0</v>
      </c>
      <c r="AN106" s="19">
        <f t="shared" si="161"/>
        <v>0</v>
      </c>
      <c r="AO106" s="19">
        <v>0</v>
      </c>
      <c r="AP106" s="19">
        <f t="shared" si="162"/>
        <v>0</v>
      </c>
      <c r="AQ106" s="21">
        <f t="shared" si="163"/>
        <v>1286857</v>
      </c>
      <c r="AR106" s="21">
        <f t="shared" si="164"/>
        <v>2779.3887688984883</v>
      </c>
      <c r="AS106" s="19">
        <v>0</v>
      </c>
      <c r="AT106" s="19">
        <f t="shared" si="165"/>
        <v>0</v>
      </c>
      <c r="AU106" s="19">
        <v>79569</v>
      </c>
      <c r="AV106" s="19">
        <f t="shared" si="166"/>
        <v>171.85529157667386</v>
      </c>
      <c r="AW106" s="19">
        <v>10930</v>
      </c>
      <c r="AX106" s="19">
        <f t="shared" si="167"/>
        <v>23.606911447084233</v>
      </c>
      <c r="AY106" s="22">
        <f t="shared" si="168"/>
        <v>4645022</v>
      </c>
      <c r="AZ106" s="19">
        <f t="shared" si="169"/>
        <v>10032.444924406047</v>
      </c>
    </row>
    <row r="107" spans="1:52" ht="16.5" customHeight="1" x14ac:dyDescent="0.2">
      <c r="A107" s="15" t="s">
        <v>162</v>
      </c>
      <c r="B107" s="16" t="s">
        <v>238</v>
      </c>
      <c r="C107" s="17" t="s">
        <v>163</v>
      </c>
      <c r="D107" s="18">
        <v>447</v>
      </c>
      <c r="E107" s="19">
        <v>2136060</v>
      </c>
      <c r="F107" s="19">
        <f t="shared" si="142"/>
        <v>4778.6577181208049</v>
      </c>
      <c r="G107" s="19">
        <v>190879</v>
      </c>
      <c r="H107" s="19">
        <f t="shared" si="143"/>
        <v>427.02237136465322</v>
      </c>
      <c r="I107" s="19">
        <v>43118</v>
      </c>
      <c r="J107" s="19">
        <f t="shared" si="144"/>
        <v>96.460850111856828</v>
      </c>
      <c r="K107" s="19">
        <v>95844</v>
      </c>
      <c r="L107" s="19">
        <f t="shared" si="145"/>
        <v>214.41610738255034</v>
      </c>
      <c r="M107" s="19">
        <v>0</v>
      </c>
      <c r="N107" s="19">
        <f t="shared" si="146"/>
        <v>0</v>
      </c>
      <c r="O107" s="19">
        <v>0</v>
      </c>
      <c r="P107" s="19">
        <f t="shared" si="147"/>
        <v>0</v>
      </c>
      <c r="Q107" s="20">
        <f t="shared" si="148"/>
        <v>2465901</v>
      </c>
      <c r="R107" s="20">
        <f t="shared" si="149"/>
        <v>5516.5570469798658</v>
      </c>
      <c r="S107" s="19">
        <v>206489</v>
      </c>
      <c r="T107" s="19">
        <f t="shared" si="150"/>
        <v>461.94407158836691</v>
      </c>
      <c r="U107" s="19">
        <v>48521</v>
      </c>
      <c r="V107" s="19">
        <f t="shared" si="151"/>
        <v>108.54809843400447</v>
      </c>
      <c r="W107" s="23">
        <f t="shared" si="152"/>
        <v>2720911</v>
      </c>
      <c r="X107" s="23">
        <f t="shared" si="153"/>
        <v>6087.0492170022371</v>
      </c>
      <c r="Y107" s="19">
        <v>389696</v>
      </c>
      <c r="Z107" s="19">
        <f t="shared" si="154"/>
        <v>871.80313199105149</v>
      </c>
      <c r="AA107" s="19">
        <v>444970</v>
      </c>
      <c r="AB107" s="19">
        <f t="shared" si="155"/>
        <v>995.45861297539147</v>
      </c>
      <c r="AC107" s="19">
        <v>49997</v>
      </c>
      <c r="AD107" s="19">
        <f t="shared" si="156"/>
        <v>111.85011185682326</v>
      </c>
      <c r="AE107" s="19">
        <v>802837</v>
      </c>
      <c r="AF107" s="19">
        <f t="shared" si="157"/>
        <v>1796.0559284116332</v>
      </c>
      <c r="AG107" s="19">
        <v>153132</v>
      </c>
      <c r="AH107" s="19">
        <f t="shared" si="158"/>
        <v>342.57718120805367</v>
      </c>
      <c r="AI107" s="19">
        <v>1020</v>
      </c>
      <c r="AJ107" s="19">
        <f t="shared" si="159"/>
        <v>2.2818791946308723</v>
      </c>
      <c r="AK107" s="19">
        <v>143223</v>
      </c>
      <c r="AL107" s="19">
        <f t="shared" si="160"/>
        <v>320.40939597315435</v>
      </c>
      <c r="AM107" s="19">
        <v>0</v>
      </c>
      <c r="AN107" s="19">
        <f t="shared" si="161"/>
        <v>0</v>
      </c>
      <c r="AO107" s="19">
        <v>0</v>
      </c>
      <c r="AP107" s="19">
        <f t="shared" si="162"/>
        <v>0</v>
      </c>
      <c r="AQ107" s="21">
        <f t="shared" si="163"/>
        <v>1984875</v>
      </c>
      <c r="AR107" s="21">
        <f t="shared" si="164"/>
        <v>4440.4362416107379</v>
      </c>
      <c r="AS107" s="19">
        <v>0</v>
      </c>
      <c r="AT107" s="19">
        <f t="shared" si="165"/>
        <v>0</v>
      </c>
      <c r="AU107" s="19">
        <v>0</v>
      </c>
      <c r="AV107" s="19">
        <f t="shared" si="166"/>
        <v>0</v>
      </c>
      <c r="AW107" s="19">
        <v>0</v>
      </c>
      <c r="AX107" s="19">
        <f t="shared" si="167"/>
        <v>0</v>
      </c>
      <c r="AY107" s="22">
        <f t="shared" si="168"/>
        <v>4705786</v>
      </c>
      <c r="AZ107" s="19">
        <f t="shared" si="169"/>
        <v>10527.485458612975</v>
      </c>
    </row>
    <row r="108" spans="1:52" ht="16.5" customHeight="1" x14ac:dyDescent="0.2">
      <c r="A108" s="15" t="s">
        <v>164</v>
      </c>
      <c r="B108" s="16" t="s">
        <v>238</v>
      </c>
      <c r="C108" s="17" t="s">
        <v>165</v>
      </c>
      <c r="D108" s="18">
        <v>179</v>
      </c>
      <c r="E108" s="19">
        <v>963952</v>
      </c>
      <c r="F108" s="19">
        <f t="shared" si="142"/>
        <v>5385.2067039106141</v>
      </c>
      <c r="G108" s="19">
        <v>127388</v>
      </c>
      <c r="H108" s="19">
        <f t="shared" si="143"/>
        <v>711.66480446927369</v>
      </c>
      <c r="I108" s="19">
        <v>24854</v>
      </c>
      <c r="J108" s="19">
        <f t="shared" si="144"/>
        <v>138.84916201117318</v>
      </c>
      <c r="K108" s="19">
        <v>75108</v>
      </c>
      <c r="L108" s="19">
        <f t="shared" si="145"/>
        <v>419.59776536312847</v>
      </c>
      <c r="M108" s="19">
        <v>0</v>
      </c>
      <c r="N108" s="19">
        <f t="shared" si="146"/>
        <v>0</v>
      </c>
      <c r="O108" s="19">
        <v>66397</v>
      </c>
      <c r="P108" s="19">
        <f t="shared" si="147"/>
        <v>370.93296089385473</v>
      </c>
      <c r="Q108" s="20">
        <f t="shared" si="148"/>
        <v>1257699</v>
      </c>
      <c r="R108" s="20">
        <f t="shared" si="149"/>
        <v>7026.2513966480446</v>
      </c>
      <c r="S108" s="19">
        <v>67285</v>
      </c>
      <c r="T108" s="19">
        <f t="shared" si="150"/>
        <v>375.89385474860336</v>
      </c>
      <c r="U108" s="19">
        <v>41626</v>
      </c>
      <c r="V108" s="19">
        <f t="shared" si="151"/>
        <v>232.54748603351956</v>
      </c>
      <c r="W108" s="23">
        <f t="shared" si="152"/>
        <v>1366610</v>
      </c>
      <c r="X108" s="23">
        <f t="shared" si="153"/>
        <v>7634.6927374301677</v>
      </c>
      <c r="Y108" s="19">
        <v>206287</v>
      </c>
      <c r="Z108" s="19">
        <f t="shared" si="154"/>
        <v>1152.441340782123</v>
      </c>
      <c r="AA108" s="19">
        <v>97481</v>
      </c>
      <c r="AB108" s="19">
        <f t="shared" si="155"/>
        <v>544.58659217877096</v>
      </c>
      <c r="AC108" s="19">
        <v>53945</v>
      </c>
      <c r="AD108" s="19">
        <f t="shared" si="156"/>
        <v>301.36871508379886</v>
      </c>
      <c r="AE108" s="19">
        <v>0</v>
      </c>
      <c r="AF108" s="19">
        <f t="shared" si="157"/>
        <v>0</v>
      </c>
      <c r="AG108" s="19">
        <v>96512</v>
      </c>
      <c r="AH108" s="19">
        <f t="shared" si="158"/>
        <v>539.17318435754191</v>
      </c>
      <c r="AI108" s="19">
        <v>10376</v>
      </c>
      <c r="AJ108" s="19">
        <f t="shared" si="159"/>
        <v>57.966480446927378</v>
      </c>
      <c r="AK108" s="19">
        <v>0</v>
      </c>
      <c r="AL108" s="19">
        <f t="shared" si="160"/>
        <v>0</v>
      </c>
      <c r="AM108" s="19">
        <v>1474</v>
      </c>
      <c r="AN108" s="19">
        <f t="shared" si="161"/>
        <v>8.2346368715083802</v>
      </c>
      <c r="AO108" s="19">
        <v>0</v>
      </c>
      <c r="AP108" s="19">
        <f t="shared" si="162"/>
        <v>0</v>
      </c>
      <c r="AQ108" s="21">
        <f t="shared" si="163"/>
        <v>466075</v>
      </c>
      <c r="AR108" s="21">
        <f t="shared" si="164"/>
        <v>2603.7709497206706</v>
      </c>
      <c r="AS108" s="19">
        <v>0</v>
      </c>
      <c r="AT108" s="19">
        <f t="shared" si="165"/>
        <v>0</v>
      </c>
      <c r="AU108" s="19">
        <v>0</v>
      </c>
      <c r="AV108" s="19">
        <f t="shared" si="166"/>
        <v>0</v>
      </c>
      <c r="AW108" s="19">
        <v>35356</v>
      </c>
      <c r="AX108" s="19">
        <f t="shared" si="167"/>
        <v>197.51955307262571</v>
      </c>
      <c r="AY108" s="22">
        <f t="shared" si="168"/>
        <v>1868041</v>
      </c>
      <c r="AZ108" s="19">
        <f t="shared" si="169"/>
        <v>10435.983240223464</v>
      </c>
    </row>
    <row r="109" spans="1:52" ht="16.5" customHeight="1" x14ac:dyDescent="0.2">
      <c r="A109" s="24" t="s">
        <v>166</v>
      </c>
      <c r="B109" s="25" t="s">
        <v>238</v>
      </c>
      <c r="C109" s="26" t="s">
        <v>167</v>
      </c>
      <c r="D109" s="27">
        <v>887</v>
      </c>
      <c r="E109" s="28">
        <v>4023043</v>
      </c>
      <c r="F109" s="28">
        <f t="shared" si="142"/>
        <v>4535.5614430665164</v>
      </c>
      <c r="G109" s="28">
        <v>424152</v>
      </c>
      <c r="H109" s="28">
        <f t="shared" si="143"/>
        <v>478.18714768883876</v>
      </c>
      <c r="I109" s="28">
        <v>121799</v>
      </c>
      <c r="J109" s="28">
        <f t="shared" si="144"/>
        <v>137.31567080045096</v>
      </c>
      <c r="K109" s="28">
        <v>112327</v>
      </c>
      <c r="L109" s="28">
        <f t="shared" si="145"/>
        <v>126.63697857948139</v>
      </c>
      <c r="M109" s="28">
        <v>0</v>
      </c>
      <c r="N109" s="28">
        <f t="shared" si="146"/>
        <v>0</v>
      </c>
      <c r="O109" s="28">
        <v>0</v>
      </c>
      <c r="P109" s="28">
        <f t="shared" si="147"/>
        <v>0</v>
      </c>
      <c r="Q109" s="29">
        <f t="shared" si="148"/>
        <v>4681321</v>
      </c>
      <c r="R109" s="29">
        <f t="shared" si="149"/>
        <v>5277.7012401352877</v>
      </c>
      <c r="S109" s="28">
        <v>165124</v>
      </c>
      <c r="T109" s="28">
        <f t="shared" si="150"/>
        <v>186.16009019165728</v>
      </c>
      <c r="U109" s="28">
        <v>374640</v>
      </c>
      <c r="V109" s="28">
        <f t="shared" si="151"/>
        <v>422.36753100338217</v>
      </c>
      <c r="W109" s="30">
        <f t="shared" si="152"/>
        <v>5221085</v>
      </c>
      <c r="X109" s="30">
        <f t="shared" si="153"/>
        <v>5886.2288613303272</v>
      </c>
      <c r="Y109" s="28">
        <v>499784</v>
      </c>
      <c r="Z109" s="28">
        <f t="shared" si="154"/>
        <v>563.45434047350625</v>
      </c>
      <c r="AA109" s="28">
        <v>1000253</v>
      </c>
      <c r="AB109" s="28">
        <f t="shared" si="155"/>
        <v>1127.6809470124012</v>
      </c>
      <c r="AC109" s="28">
        <v>25957</v>
      </c>
      <c r="AD109" s="28">
        <f t="shared" si="156"/>
        <v>29.263810597519729</v>
      </c>
      <c r="AE109" s="28">
        <v>569365</v>
      </c>
      <c r="AF109" s="28">
        <f t="shared" si="157"/>
        <v>641.8996617812852</v>
      </c>
      <c r="AG109" s="28">
        <v>0</v>
      </c>
      <c r="AH109" s="28">
        <f t="shared" si="158"/>
        <v>0</v>
      </c>
      <c r="AI109" s="28">
        <v>783</v>
      </c>
      <c r="AJ109" s="28">
        <f t="shared" si="159"/>
        <v>0.88275084554678696</v>
      </c>
      <c r="AK109" s="28">
        <v>243756</v>
      </c>
      <c r="AL109" s="28">
        <f t="shared" si="160"/>
        <v>274.8094701240135</v>
      </c>
      <c r="AM109" s="28">
        <v>0</v>
      </c>
      <c r="AN109" s="28">
        <f t="shared" si="161"/>
        <v>0</v>
      </c>
      <c r="AO109" s="28">
        <v>0</v>
      </c>
      <c r="AP109" s="28">
        <f t="shared" si="162"/>
        <v>0</v>
      </c>
      <c r="AQ109" s="31">
        <f t="shared" si="163"/>
        <v>2339898</v>
      </c>
      <c r="AR109" s="31">
        <f t="shared" si="164"/>
        <v>2637.9909808342727</v>
      </c>
      <c r="AS109" s="28">
        <v>0</v>
      </c>
      <c r="AT109" s="28">
        <f t="shared" si="165"/>
        <v>0</v>
      </c>
      <c r="AU109" s="28">
        <v>1746264</v>
      </c>
      <c r="AV109" s="28">
        <f t="shared" si="166"/>
        <v>1968.7305524239007</v>
      </c>
      <c r="AW109" s="28">
        <v>1746264</v>
      </c>
      <c r="AX109" s="28">
        <f t="shared" si="167"/>
        <v>1968.7305524239007</v>
      </c>
      <c r="AY109" s="32">
        <f t="shared" si="168"/>
        <v>11053511</v>
      </c>
      <c r="AZ109" s="28">
        <f t="shared" si="169"/>
        <v>12461.680947012401</v>
      </c>
    </row>
    <row r="110" spans="1:52" ht="16.5" customHeight="1" x14ac:dyDescent="0.2">
      <c r="A110" s="5" t="s">
        <v>168</v>
      </c>
      <c r="B110" s="6" t="s">
        <v>238</v>
      </c>
      <c r="C110" s="7" t="s">
        <v>169</v>
      </c>
      <c r="D110" s="8">
        <v>320</v>
      </c>
      <c r="E110" s="9">
        <v>2079509</v>
      </c>
      <c r="F110" s="9">
        <f t="shared" si="142"/>
        <v>6498.4656249999998</v>
      </c>
      <c r="G110" s="9">
        <v>791539</v>
      </c>
      <c r="H110" s="9">
        <f t="shared" si="143"/>
        <v>2473.5593749999998</v>
      </c>
      <c r="I110" s="9">
        <v>0</v>
      </c>
      <c r="J110" s="9">
        <f t="shared" si="144"/>
        <v>0</v>
      </c>
      <c r="K110" s="9">
        <v>0</v>
      </c>
      <c r="L110" s="9">
        <f t="shared" si="145"/>
        <v>0</v>
      </c>
      <c r="M110" s="9">
        <v>0</v>
      </c>
      <c r="N110" s="9">
        <f t="shared" si="146"/>
        <v>0</v>
      </c>
      <c r="O110" s="9">
        <v>0</v>
      </c>
      <c r="P110" s="9">
        <f t="shared" si="147"/>
        <v>0</v>
      </c>
      <c r="Q110" s="10">
        <f t="shared" si="148"/>
        <v>2871048</v>
      </c>
      <c r="R110" s="10">
        <f t="shared" si="149"/>
        <v>8972.0249999999996</v>
      </c>
      <c r="S110" s="9">
        <v>0</v>
      </c>
      <c r="T110" s="9">
        <f t="shared" si="150"/>
        <v>0</v>
      </c>
      <c r="U110" s="9">
        <v>40477</v>
      </c>
      <c r="V110" s="9">
        <f t="shared" si="151"/>
        <v>126.49062499999999</v>
      </c>
      <c r="W110" s="12">
        <f t="shared" si="152"/>
        <v>2911525</v>
      </c>
      <c r="X110" s="12">
        <f t="shared" si="153"/>
        <v>9098.515625</v>
      </c>
      <c r="Y110" s="9">
        <v>599213</v>
      </c>
      <c r="Z110" s="9">
        <f t="shared" si="154"/>
        <v>1872.5406250000001</v>
      </c>
      <c r="AA110" s="9">
        <v>0</v>
      </c>
      <c r="AB110" s="9">
        <f t="shared" si="155"/>
        <v>0</v>
      </c>
      <c r="AC110" s="9">
        <v>175393</v>
      </c>
      <c r="AD110" s="9">
        <f t="shared" si="156"/>
        <v>548.10312499999998</v>
      </c>
      <c r="AE110" s="9">
        <v>405555</v>
      </c>
      <c r="AF110" s="9">
        <f t="shared" si="157"/>
        <v>1267.359375</v>
      </c>
      <c r="AG110" s="9">
        <v>0</v>
      </c>
      <c r="AH110" s="9">
        <f t="shared" si="158"/>
        <v>0</v>
      </c>
      <c r="AI110" s="9">
        <v>69693</v>
      </c>
      <c r="AJ110" s="9">
        <f t="shared" si="159"/>
        <v>217.79062500000001</v>
      </c>
      <c r="AK110" s="9">
        <v>184680</v>
      </c>
      <c r="AL110" s="9">
        <f t="shared" si="160"/>
        <v>577.125</v>
      </c>
      <c r="AM110" s="9">
        <v>0</v>
      </c>
      <c r="AN110" s="9">
        <f t="shared" si="161"/>
        <v>0</v>
      </c>
      <c r="AO110" s="9">
        <v>0</v>
      </c>
      <c r="AP110" s="9">
        <f t="shared" si="162"/>
        <v>0</v>
      </c>
      <c r="AQ110" s="13">
        <f t="shared" si="163"/>
        <v>1434534</v>
      </c>
      <c r="AR110" s="13">
        <f t="shared" si="164"/>
        <v>4482.9187499999998</v>
      </c>
      <c r="AS110" s="9">
        <v>0</v>
      </c>
      <c r="AT110" s="9">
        <f t="shared" si="165"/>
        <v>0</v>
      </c>
      <c r="AU110" s="9">
        <v>0</v>
      </c>
      <c r="AV110" s="9">
        <f t="shared" si="166"/>
        <v>0</v>
      </c>
      <c r="AW110" s="9">
        <v>0</v>
      </c>
      <c r="AX110" s="9">
        <f t="shared" si="167"/>
        <v>0</v>
      </c>
      <c r="AY110" s="33">
        <f t="shared" si="168"/>
        <v>4346059</v>
      </c>
      <c r="AZ110" s="9">
        <f t="shared" si="169"/>
        <v>13581.434375000001</v>
      </c>
    </row>
    <row r="111" spans="1:52" ht="16.5" customHeight="1" x14ac:dyDescent="0.2">
      <c r="A111" s="15" t="s">
        <v>170</v>
      </c>
      <c r="B111" s="16" t="s">
        <v>238</v>
      </c>
      <c r="C111" s="17" t="s">
        <v>171</v>
      </c>
      <c r="D111" s="18">
        <v>851</v>
      </c>
      <c r="E111" s="19">
        <v>4408518</v>
      </c>
      <c r="F111" s="19">
        <f t="shared" si="142"/>
        <v>5180.3971797884842</v>
      </c>
      <c r="G111" s="19">
        <v>455335</v>
      </c>
      <c r="H111" s="19">
        <f t="shared" si="143"/>
        <v>535.05875440658053</v>
      </c>
      <c r="I111" s="19">
        <v>0</v>
      </c>
      <c r="J111" s="19">
        <f t="shared" si="144"/>
        <v>0</v>
      </c>
      <c r="K111" s="19">
        <v>136241</v>
      </c>
      <c r="L111" s="19">
        <f t="shared" si="145"/>
        <v>160.09518213866039</v>
      </c>
      <c r="M111" s="19">
        <v>0</v>
      </c>
      <c r="N111" s="19">
        <f t="shared" si="146"/>
        <v>0</v>
      </c>
      <c r="O111" s="19">
        <v>0</v>
      </c>
      <c r="P111" s="19">
        <f t="shared" si="147"/>
        <v>0</v>
      </c>
      <c r="Q111" s="20">
        <f t="shared" si="148"/>
        <v>5000094</v>
      </c>
      <c r="R111" s="20">
        <f t="shared" si="149"/>
        <v>5875.5511163337251</v>
      </c>
      <c r="S111" s="19">
        <v>161977</v>
      </c>
      <c r="T111" s="19">
        <f t="shared" si="150"/>
        <v>190.33725029377203</v>
      </c>
      <c r="U111" s="19">
        <v>455318</v>
      </c>
      <c r="V111" s="19">
        <f t="shared" si="151"/>
        <v>535.03877790834315</v>
      </c>
      <c r="W111" s="23">
        <f t="shared" si="152"/>
        <v>5617389</v>
      </c>
      <c r="X111" s="23">
        <f t="shared" si="153"/>
        <v>6600.9271445358399</v>
      </c>
      <c r="Y111" s="19">
        <v>528064</v>
      </c>
      <c r="Z111" s="19">
        <f t="shared" si="154"/>
        <v>620.52173913043475</v>
      </c>
      <c r="AA111" s="19">
        <v>978306</v>
      </c>
      <c r="AB111" s="19">
        <f t="shared" si="155"/>
        <v>1149.5957696827263</v>
      </c>
      <c r="AC111" s="19">
        <v>22847</v>
      </c>
      <c r="AD111" s="19">
        <f t="shared" si="156"/>
        <v>26.847238542890718</v>
      </c>
      <c r="AE111" s="19">
        <v>555637</v>
      </c>
      <c r="AF111" s="19">
        <f t="shared" si="157"/>
        <v>652.9224441833137</v>
      </c>
      <c r="AG111" s="19">
        <v>0</v>
      </c>
      <c r="AH111" s="19">
        <f t="shared" si="158"/>
        <v>0</v>
      </c>
      <c r="AI111" s="19">
        <v>908</v>
      </c>
      <c r="AJ111" s="19">
        <f t="shared" si="159"/>
        <v>1.0669800235017626</v>
      </c>
      <c r="AK111" s="19">
        <v>289613</v>
      </c>
      <c r="AL111" s="19">
        <f t="shared" si="160"/>
        <v>340.32079905992947</v>
      </c>
      <c r="AM111" s="19">
        <v>0</v>
      </c>
      <c r="AN111" s="19">
        <f t="shared" si="161"/>
        <v>0</v>
      </c>
      <c r="AO111" s="19">
        <v>0</v>
      </c>
      <c r="AP111" s="19">
        <f t="shared" si="162"/>
        <v>0</v>
      </c>
      <c r="AQ111" s="21">
        <f t="shared" si="163"/>
        <v>2375375</v>
      </c>
      <c r="AR111" s="21">
        <f t="shared" si="164"/>
        <v>2791.2749706227969</v>
      </c>
      <c r="AS111" s="19">
        <v>0</v>
      </c>
      <c r="AT111" s="19">
        <f t="shared" si="165"/>
        <v>0</v>
      </c>
      <c r="AU111" s="19">
        <v>999722</v>
      </c>
      <c r="AV111" s="19">
        <f t="shared" si="166"/>
        <v>1174.7614571092831</v>
      </c>
      <c r="AW111" s="19">
        <v>999722</v>
      </c>
      <c r="AX111" s="19">
        <f t="shared" si="167"/>
        <v>1174.7614571092831</v>
      </c>
      <c r="AY111" s="22">
        <f t="shared" si="168"/>
        <v>9992208</v>
      </c>
      <c r="AZ111" s="19">
        <f t="shared" si="169"/>
        <v>11741.725029377203</v>
      </c>
    </row>
    <row r="112" spans="1:52" ht="16.5" customHeight="1" x14ac:dyDescent="0.2">
      <c r="A112" s="15" t="s">
        <v>172</v>
      </c>
      <c r="B112" s="16" t="s">
        <v>238</v>
      </c>
      <c r="C112" s="17" t="s">
        <v>173</v>
      </c>
      <c r="D112" s="18">
        <v>418</v>
      </c>
      <c r="E112" s="19">
        <v>1424302</v>
      </c>
      <c r="F112" s="19">
        <f t="shared" si="142"/>
        <v>3407.4210526315787</v>
      </c>
      <c r="G112" s="19">
        <v>72264</v>
      </c>
      <c r="H112" s="19">
        <f t="shared" si="143"/>
        <v>172.88038277511961</v>
      </c>
      <c r="I112" s="19">
        <v>0</v>
      </c>
      <c r="J112" s="19">
        <f t="shared" si="144"/>
        <v>0</v>
      </c>
      <c r="K112" s="19">
        <v>81007</v>
      </c>
      <c r="L112" s="19">
        <f t="shared" si="145"/>
        <v>193.79665071770336</v>
      </c>
      <c r="M112" s="19">
        <v>0</v>
      </c>
      <c r="N112" s="19">
        <f t="shared" si="146"/>
        <v>0</v>
      </c>
      <c r="O112" s="19">
        <v>265639</v>
      </c>
      <c r="P112" s="19">
        <f t="shared" si="147"/>
        <v>635.5</v>
      </c>
      <c r="Q112" s="20">
        <f t="shared" si="148"/>
        <v>1843212</v>
      </c>
      <c r="R112" s="20">
        <f t="shared" si="149"/>
        <v>4409.5980861244016</v>
      </c>
      <c r="S112" s="19">
        <v>155002</v>
      </c>
      <c r="T112" s="19">
        <f t="shared" si="150"/>
        <v>370.81818181818181</v>
      </c>
      <c r="U112" s="19">
        <v>133732</v>
      </c>
      <c r="V112" s="19">
        <f t="shared" si="151"/>
        <v>319.93301435406698</v>
      </c>
      <c r="W112" s="23">
        <f t="shared" si="152"/>
        <v>2131946</v>
      </c>
      <c r="X112" s="23">
        <f t="shared" si="153"/>
        <v>5100.3492822966509</v>
      </c>
      <c r="Y112" s="19">
        <v>496854</v>
      </c>
      <c r="Z112" s="19">
        <f t="shared" si="154"/>
        <v>1188.6459330143541</v>
      </c>
      <c r="AA112" s="19">
        <v>123077</v>
      </c>
      <c r="AB112" s="19">
        <f t="shared" si="155"/>
        <v>294.44258373205741</v>
      </c>
      <c r="AC112" s="19">
        <v>65858</v>
      </c>
      <c r="AD112" s="19">
        <f t="shared" si="156"/>
        <v>157.55502392344496</v>
      </c>
      <c r="AE112" s="19">
        <v>157044</v>
      </c>
      <c r="AF112" s="19">
        <f t="shared" si="157"/>
        <v>375.70334928229664</v>
      </c>
      <c r="AG112" s="19">
        <v>281750</v>
      </c>
      <c r="AH112" s="19">
        <f t="shared" si="158"/>
        <v>674.04306220095691</v>
      </c>
      <c r="AI112" s="19">
        <v>51</v>
      </c>
      <c r="AJ112" s="19">
        <f t="shared" si="159"/>
        <v>0.12200956937799043</v>
      </c>
      <c r="AK112" s="19">
        <v>289396</v>
      </c>
      <c r="AL112" s="19">
        <f t="shared" si="160"/>
        <v>692.33492822966502</v>
      </c>
      <c r="AM112" s="19">
        <v>0</v>
      </c>
      <c r="AN112" s="19">
        <f t="shared" si="161"/>
        <v>0</v>
      </c>
      <c r="AO112" s="19">
        <v>0</v>
      </c>
      <c r="AP112" s="19">
        <f t="shared" si="162"/>
        <v>0</v>
      </c>
      <c r="AQ112" s="21">
        <f t="shared" si="163"/>
        <v>1414030</v>
      </c>
      <c r="AR112" s="21">
        <f t="shared" si="164"/>
        <v>3382.8468899521531</v>
      </c>
      <c r="AS112" s="19">
        <v>388378</v>
      </c>
      <c r="AT112" s="19">
        <f t="shared" si="165"/>
        <v>929.13397129186603</v>
      </c>
      <c r="AU112" s="19">
        <v>0</v>
      </c>
      <c r="AV112" s="19">
        <f t="shared" si="166"/>
        <v>0</v>
      </c>
      <c r="AW112" s="19">
        <v>10664</v>
      </c>
      <c r="AX112" s="19">
        <f t="shared" si="167"/>
        <v>25.511961722488039</v>
      </c>
      <c r="AY112" s="22">
        <f t="shared" si="168"/>
        <v>3945018</v>
      </c>
      <c r="AZ112" s="19">
        <f t="shared" si="169"/>
        <v>9437.8421052631584</v>
      </c>
    </row>
    <row r="113" spans="1:52" ht="16.5" customHeight="1" x14ac:dyDescent="0.2">
      <c r="A113" s="15" t="s">
        <v>174</v>
      </c>
      <c r="B113" s="16" t="s">
        <v>238</v>
      </c>
      <c r="C113" s="17" t="s">
        <v>175</v>
      </c>
      <c r="D113" s="18">
        <v>122</v>
      </c>
      <c r="E113" s="19">
        <v>449797</v>
      </c>
      <c r="F113" s="19">
        <f t="shared" si="142"/>
        <v>3686.8606557377047</v>
      </c>
      <c r="G113" s="19">
        <v>82286</v>
      </c>
      <c r="H113" s="19">
        <f t="shared" si="143"/>
        <v>674.47540983606552</v>
      </c>
      <c r="I113" s="19">
        <v>60219</v>
      </c>
      <c r="J113" s="19">
        <f t="shared" si="144"/>
        <v>493.59836065573768</v>
      </c>
      <c r="K113" s="19">
        <v>23191</v>
      </c>
      <c r="L113" s="19">
        <f t="shared" si="145"/>
        <v>190.09016393442624</v>
      </c>
      <c r="M113" s="19">
        <v>0</v>
      </c>
      <c r="N113" s="19">
        <f t="shared" si="146"/>
        <v>0</v>
      </c>
      <c r="O113" s="19">
        <v>4100</v>
      </c>
      <c r="P113" s="19">
        <f t="shared" si="147"/>
        <v>33.606557377049178</v>
      </c>
      <c r="Q113" s="20">
        <f t="shared" si="148"/>
        <v>619593</v>
      </c>
      <c r="R113" s="20">
        <f t="shared" si="149"/>
        <v>5078.6311475409839</v>
      </c>
      <c r="S113" s="19">
        <v>24166</v>
      </c>
      <c r="T113" s="19">
        <f t="shared" si="150"/>
        <v>198.08196721311475</v>
      </c>
      <c r="U113" s="19">
        <v>61600</v>
      </c>
      <c r="V113" s="19">
        <f t="shared" si="151"/>
        <v>504.91803278688525</v>
      </c>
      <c r="W113" s="23">
        <f t="shared" si="152"/>
        <v>705359</v>
      </c>
      <c r="X113" s="23">
        <f t="shared" si="153"/>
        <v>5781.6311475409839</v>
      </c>
      <c r="Y113" s="19">
        <v>322651</v>
      </c>
      <c r="Z113" s="19">
        <f t="shared" si="154"/>
        <v>2644.6803278688526</v>
      </c>
      <c r="AA113" s="19">
        <v>55131</v>
      </c>
      <c r="AB113" s="19">
        <f t="shared" si="155"/>
        <v>451.89344262295083</v>
      </c>
      <c r="AC113" s="19">
        <v>177352</v>
      </c>
      <c r="AD113" s="19">
        <f t="shared" si="156"/>
        <v>1453.704918032787</v>
      </c>
      <c r="AE113" s="19">
        <v>96258</v>
      </c>
      <c r="AF113" s="19">
        <f t="shared" si="157"/>
        <v>789</v>
      </c>
      <c r="AG113" s="19">
        <v>126439</v>
      </c>
      <c r="AH113" s="19">
        <f t="shared" si="158"/>
        <v>1036.3852459016393</v>
      </c>
      <c r="AI113" s="19">
        <v>0</v>
      </c>
      <c r="AJ113" s="19">
        <f t="shared" si="159"/>
        <v>0</v>
      </c>
      <c r="AK113" s="19">
        <v>79415</v>
      </c>
      <c r="AL113" s="19">
        <f t="shared" si="160"/>
        <v>650.94262295081967</v>
      </c>
      <c r="AM113" s="19">
        <v>0</v>
      </c>
      <c r="AN113" s="19">
        <f t="shared" si="161"/>
        <v>0</v>
      </c>
      <c r="AO113" s="19">
        <v>0</v>
      </c>
      <c r="AP113" s="19">
        <f t="shared" si="162"/>
        <v>0</v>
      </c>
      <c r="AQ113" s="21">
        <f t="shared" si="163"/>
        <v>857246</v>
      </c>
      <c r="AR113" s="21">
        <f t="shared" si="164"/>
        <v>7026.6065573770493</v>
      </c>
      <c r="AS113" s="19">
        <v>268616</v>
      </c>
      <c r="AT113" s="19">
        <f t="shared" si="165"/>
        <v>2201.7704918032787</v>
      </c>
      <c r="AU113" s="19">
        <v>0</v>
      </c>
      <c r="AV113" s="19">
        <f t="shared" si="166"/>
        <v>0</v>
      </c>
      <c r="AW113" s="19">
        <v>272764</v>
      </c>
      <c r="AX113" s="19">
        <f t="shared" si="167"/>
        <v>2235.7704918032787</v>
      </c>
      <c r="AY113" s="22">
        <f t="shared" si="168"/>
        <v>2103985</v>
      </c>
      <c r="AZ113" s="19">
        <f t="shared" si="169"/>
        <v>17245.778688524591</v>
      </c>
    </row>
    <row r="114" spans="1:52" ht="16.5" customHeight="1" x14ac:dyDescent="0.2">
      <c r="A114" s="24" t="s">
        <v>176</v>
      </c>
      <c r="B114" s="25" t="s">
        <v>238</v>
      </c>
      <c r="C114" s="26" t="s">
        <v>177</v>
      </c>
      <c r="D114" s="27">
        <v>1908</v>
      </c>
      <c r="E114" s="28">
        <v>7984533</v>
      </c>
      <c r="F114" s="28">
        <f t="shared" si="142"/>
        <v>4184.7657232704405</v>
      </c>
      <c r="G114" s="28">
        <v>1527579</v>
      </c>
      <c r="H114" s="28">
        <f t="shared" si="143"/>
        <v>800.61792452830184</v>
      </c>
      <c r="I114" s="28">
        <v>82368</v>
      </c>
      <c r="J114" s="28">
        <f t="shared" si="144"/>
        <v>43.169811320754718</v>
      </c>
      <c r="K114" s="28">
        <v>0</v>
      </c>
      <c r="L114" s="28">
        <f t="shared" si="145"/>
        <v>0</v>
      </c>
      <c r="M114" s="28">
        <v>0</v>
      </c>
      <c r="N114" s="28">
        <f t="shared" si="146"/>
        <v>0</v>
      </c>
      <c r="O114" s="28">
        <v>0</v>
      </c>
      <c r="P114" s="28">
        <f t="shared" si="147"/>
        <v>0</v>
      </c>
      <c r="Q114" s="29">
        <f t="shared" si="148"/>
        <v>9594480</v>
      </c>
      <c r="R114" s="29">
        <f t="shared" si="149"/>
        <v>5028.5534591194964</v>
      </c>
      <c r="S114" s="28">
        <v>1109820</v>
      </c>
      <c r="T114" s="28">
        <f t="shared" si="150"/>
        <v>581.66666666666663</v>
      </c>
      <c r="U114" s="28">
        <v>0</v>
      </c>
      <c r="V114" s="28">
        <f t="shared" si="151"/>
        <v>0</v>
      </c>
      <c r="W114" s="30">
        <f t="shared" si="152"/>
        <v>10704300</v>
      </c>
      <c r="X114" s="30">
        <f t="shared" si="153"/>
        <v>5610.2201257861634</v>
      </c>
      <c r="Y114" s="28">
        <v>4415097</v>
      </c>
      <c r="Z114" s="28">
        <f t="shared" si="154"/>
        <v>2313.9921383647797</v>
      </c>
      <c r="AA114" s="28">
        <v>27508</v>
      </c>
      <c r="AB114" s="28">
        <f t="shared" si="155"/>
        <v>14.417190775681341</v>
      </c>
      <c r="AC114" s="28">
        <v>55038</v>
      </c>
      <c r="AD114" s="28">
        <f t="shared" si="156"/>
        <v>28.845911949685533</v>
      </c>
      <c r="AE114" s="28">
        <v>244988</v>
      </c>
      <c r="AF114" s="28">
        <f t="shared" si="157"/>
        <v>128.40041928721175</v>
      </c>
      <c r="AG114" s="28">
        <v>0</v>
      </c>
      <c r="AH114" s="28">
        <f t="shared" si="158"/>
        <v>0</v>
      </c>
      <c r="AI114" s="28">
        <v>53953</v>
      </c>
      <c r="AJ114" s="28">
        <f t="shared" si="159"/>
        <v>28.277253668763102</v>
      </c>
      <c r="AK114" s="28">
        <v>0</v>
      </c>
      <c r="AL114" s="28">
        <f t="shared" si="160"/>
        <v>0</v>
      </c>
      <c r="AM114" s="28">
        <v>0</v>
      </c>
      <c r="AN114" s="28">
        <f t="shared" si="161"/>
        <v>0</v>
      </c>
      <c r="AO114" s="28">
        <v>0</v>
      </c>
      <c r="AP114" s="28">
        <f t="shared" si="162"/>
        <v>0</v>
      </c>
      <c r="AQ114" s="31">
        <f t="shared" si="163"/>
        <v>4796584</v>
      </c>
      <c r="AR114" s="31">
        <f t="shared" si="164"/>
        <v>2513.9329140461214</v>
      </c>
      <c r="AS114" s="28">
        <v>0</v>
      </c>
      <c r="AT114" s="28">
        <f t="shared" si="165"/>
        <v>0</v>
      </c>
      <c r="AU114" s="28">
        <v>0</v>
      </c>
      <c r="AV114" s="28">
        <f t="shared" si="166"/>
        <v>0</v>
      </c>
      <c r="AW114" s="28">
        <v>109489</v>
      </c>
      <c r="AX114" s="28">
        <f t="shared" si="167"/>
        <v>57.384171907756816</v>
      </c>
      <c r="AY114" s="32">
        <f t="shared" si="168"/>
        <v>15610373</v>
      </c>
      <c r="AZ114" s="28">
        <f t="shared" si="169"/>
        <v>8181.537211740042</v>
      </c>
    </row>
    <row r="115" spans="1:52" ht="16.5" customHeight="1" x14ac:dyDescent="0.2">
      <c r="A115" s="5" t="s">
        <v>178</v>
      </c>
      <c r="B115" s="6" t="s">
        <v>238</v>
      </c>
      <c r="C115" s="7" t="s">
        <v>179</v>
      </c>
      <c r="D115" s="8">
        <v>553</v>
      </c>
      <c r="E115" s="9">
        <v>3486533</v>
      </c>
      <c r="F115" s="9">
        <f t="shared" si="142"/>
        <v>6304.7613019891505</v>
      </c>
      <c r="G115" s="9">
        <v>470652</v>
      </c>
      <c r="H115" s="9">
        <f t="shared" si="143"/>
        <v>851.08860759493666</v>
      </c>
      <c r="I115" s="9">
        <v>79341</v>
      </c>
      <c r="J115" s="9">
        <f t="shared" si="144"/>
        <v>143.47377938517178</v>
      </c>
      <c r="K115" s="9">
        <v>32868</v>
      </c>
      <c r="L115" s="9">
        <f t="shared" si="145"/>
        <v>59.43580470162749</v>
      </c>
      <c r="M115" s="9">
        <v>0</v>
      </c>
      <c r="N115" s="9">
        <f t="shared" si="146"/>
        <v>0</v>
      </c>
      <c r="O115" s="9">
        <v>70028</v>
      </c>
      <c r="P115" s="9">
        <f t="shared" si="147"/>
        <v>126.63291139240506</v>
      </c>
      <c r="Q115" s="10">
        <f t="shared" si="148"/>
        <v>4139422</v>
      </c>
      <c r="R115" s="10">
        <f t="shared" si="149"/>
        <v>7485.3924050632913</v>
      </c>
      <c r="S115" s="9">
        <v>82420</v>
      </c>
      <c r="T115" s="9">
        <f t="shared" si="150"/>
        <v>149.04159132007234</v>
      </c>
      <c r="U115" s="9">
        <v>57508</v>
      </c>
      <c r="V115" s="9">
        <f t="shared" si="151"/>
        <v>103.99276672694394</v>
      </c>
      <c r="W115" s="12">
        <f t="shared" si="152"/>
        <v>4279350</v>
      </c>
      <c r="X115" s="12">
        <f t="shared" si="153"/>
        <v>7738.4267631103075</v>
      </c>
      <c r="Y115" s="9">
        <v>552055</v>
      </c>
      <c r="Z115" s="9">
        <f t="shared" si="154"/>
        <v>998.29113924050637</v>
      </c>
      <c r="AA115" s="9">
        <v>887445</v>
      </c>
      <c r="AB115" s="9">
        <f t="shared" si="155"/>
        <v>1604.7830018083182</v>
      </c>
      <c r="AC115" s="9">
        <v>68641</v>
      </c>
      <c r="AD115" s="9">
        <f t="shared" si="156"/>
        <v>124.124773960217</v>
      </c>
      <c r="AE115" s="9">
        <v>512130</v>
      </c>
      <c r="AF115" s="9">
        <f t="shared" si="157"/>
        <v>926.09403254972881</v>
      </c>
      <c r="AG115" s="9">
        <v>249159</v>
      </c>
      <c r="AH115" s="9">
        <f t="shared" si="158"/>
        <v>450.55877034358048</v>
      </c>
      <c r="AI115" s="9">
        <v>908</v>
      </c>
      <c r="AJ115" s="9">
        <f t="shared" si="159"/>
        <v>1.6419529837251357</v>
      </c>
      <c r="AK115" s="9">
        <v>268738</v>
      </c>
      <c r="AL115" s="9">
        <f t="shared" si="160"/>
        <v>485.96383363471972</v>
      </c>
      <c r="AM115" s="9">
        <v>0</v>
      </c>
      <c r="AN115" s="9">
        <f t="shared" si="161"/>
        <v>0</v>
      </c>
      <c r="AO115" s="9">
        <v>0</v>
      </c>
      <c r="AP115" s="9">
        <f t="shared" si="162"/>
        <v>0</v>
      </c>
      <c r="AQ115" s="13">
        <f t="shared" si="163"/>
        <v>2539076</v>
      </c>
      <c r="AR115" s="13">
        <f t="shared" si="164"/>
        <v>4591.4575045207957</v>
      </c>
      <c r="AS115" s="9">
        <v>0</v>
      </c>
      <c r="AT115" s="9">
        <f t="shared" si="165"/>
        <v>0</v>
      </c>
      <c r="AU115" s="9">
        <v>1593219</v>
      </c>
      <c r="AV115" s="9">
        <f t="shared" si="166"/>
        <v>2881.0470162748643</v>
      </c>
      <c r="AW115" s="9">
        <v>1593219</v>
      </c>
      <c r="AX115" s="9">
        <f t="shared" si="167"/>
        <v>2881.0470162748643</v>
      </c>
      <c r="AY115" s="33">
        <f t="shared" si="168"/>
        <v>10004864</v>
      </c>
      <c r="AZ115" s="9">
        <f t="shared" si="169"/>
        <v>18091.978300180832</v>
      </c>
    </row>
    <row r="116" spans="1:52" ht="16.5" customHeight="1" x14ac:dyDescent="0.2">
      <c r="A116" s="15" t="s">
        <v>180</v>
      </c>
      <c r="B116" s="16" t="s">
        <v>238</v>
      </c>
      <c r="C116" s="17" t="s">
        <v>181</v>
      </c>
      <c r="D116" s="18">
        <v>249</v>
      </c>
      <c r="E116" s="19">
        <v>834659</v>
      </c>
      <c r="F116" s="19">
        <f t="shared" si="142"/>
        <v>3352.0441767068273</v>
      </c>
      <c r="G116" s="19">
        <v>88706</v>
      </c>
      <c r="H116" s="19">
        <f t="shared" si="143"/>
        <v>356.24899598393574</v>
      </c>
      <c r="I116" s="19">
        <v>0</v>
      </c>
      <c r="J116" s="19">
        <f t="shared" si="144"/>
        <v>0</v>
      </c>
      <c r="K116" s="19">
        <v>706333</v>
      </c>
      <c r="L116" s="19">
        <f t="shared" si="145"/>
        <v>2836.6787148594376</v>
      </c>
      <c r="M116" s="19">
        <v>0</v>
      </c>
      <c r="N116" s="19">
        <f t="shared" si="146"/>
        <v>0</v>
      </c>
      <c r="O116" s="19">
        <v>177966</v>
      </c>
      <c r="P116" s="19">
        <f t="shared" si="147"/>
        <v>714.72289156626505</v>
      </c>
      <c r="Q116" s="20">
        <f t="shared" si="148"/>
        <v>1807664</v>
      </c>
      <c r="R116" s="20">
        <f t="shared" si="149"/>
        <v>7259.6947791164657</v>
      </c>
      <c r="S116" s="19">
        <v>34837</v>
      </c>
      <c r="T116" s="19">
        <f t="shared" si="150"/>
        <v>139.90763052208834</v>
      </c>
      <c r="U116" s="19">
        <v>141957</v>
      </c>
      <c r="V116" s="19">
        <f t="shared" si="151"/>
        <v>570.10843373493981</v>
      </c>
      <c r="W116" s="23">
        <f t="shared" si="152"/>
        <v>1984458</v>
      </c>
      <c r="X116" s="23">
        <f t="shared" si="153"/>
        <v>7969.7108433734938</v>
      </c>
      <c r="Y116" s="19">
        <v>447147</v>
      </c>
      <c r="Z116" s="19">
        <f t="shared" si="154"/>
        <v>1795.7710843373493</v>
      </c>
      <c r="AA116" s="19">
        <v>149589</v>
      </c>
      <c r="AB116" s="19">
        <f t="shared" si="155"/>
        <v>600.75903614457832</v>
      </c>
      <c r="AC116" s="19">
        <v>97438</v>
      </c>
      <c r="AD116" s="19">
        <f t="shared" si="156"/>
        <v>391.31726907630519</v>
      </c>
      <c r="AE116" s="19">
        <v>207792</v>
      </c>
      <c r="AF116" s="19">
        <f t="shared" si="157"/>
        <v>834.50602409638554</v>
      </c>
      <c r="AG116" s="19">
        <v>169814</v>
      </c>
      <c r="AH116" s="19">
        <f t="shared" si="158"/>
        <v>681.98393574297188</v>
      </c>
      <c r="AI116" s="19">
        <v>95013</v>
      </c>
      <c r="AJ116" s="19">
        <f t="shared" si="159"/>
        <v>381.57831325301203</v>
      </c>
      <c r="AK116" s="19">
        <v>148886</v>
      </c>
      <c r="AL116" s="19">
        <f t="shared" si="160"/>
        <v>597.93574297188752</v>
      </c>
      <c r="AM116" s="19">
        <v>0</v>
      </c>
      <c r="AN116" s="19">
        <f t="shared" si="161"/>
        <v>0</v>
      </c>
      <c r="AO116" s="19">
        <v>0</v>
      </c>
      <c r="AP116" s="19">
        <f t="shared" si="162"/>
        <v>0</v>
      </c>
      <c r="AQ116" s="21">
        <f t="shared" si="163"/>
        <v>1315679</v>
      </c>
      <c r="AR116" s="21">
        <f t="shared" si="164"/>
        <v>5283.8514056224903</v>
      </c>
      <c r="AS116" s="19">
        <v>0</v>
      </c>
      <c r="AT116" s="19">
        <f t="shared" si="165"/>
        <v>0</v>
      </c>
      <c r="AU116" s="19">
        <v>0</v>
      </c>
      <c r="AV116" s="19">
        <f t="shared" si="166"/>
        <v>0</v>
      </c>
      <c r="AW116" s="19">
        <v>0</v>
      </c>
      <c r="AX116" s="19">
        <f t="shared" si="167"/>
        <v>0</v>
      </c>
      <c r="AY116" s="22">
        <f t="shared" si="168"/>
        <v>3300137</v>
      </c>
      <c r="AZ116" s="19">
        <f t="shared" si="169"/>
        <v>13253.562248995984</v>
      </c>
    </row>
    <row r="117" spans="1:52" ht="16.5" customHeight="1" x14ac:dyDescent="0.2">
      <c r="A117" s="15" t="s">
        <v>182</v>
      </c>
      <c r="B117" s="16" t="s">
        <v>238</v>
      </c>
      <c r="C117" s="17" t="s">
        <v>183</v>
      </c>
      <c r="D117" s="18">
        <v>329</v>
      </c>
      <c r="E117" s="19">
        <v>901263</v>
      </c>
      <c r="F117" s="19">
        <f t="shared" si="142"/>
        <v>2739.4012158054711</v>
      </c>
      <c r="G117" s="19">
        <v>242339</v>
      </c>
      <c r="H117" s="19">
        <f t="shared" si="143"/>
        <v>736.59270516717322</v>
      </c>
      <c r="I117" s="19">
        <v>0</v>
      </c>
      <c r="J117" s="19">
        <f t="shared" si="144"/>
        <v>0</v>
      </c>
      <c r="K117" s="19">
        <v>131547</v>
      </c>
      <c r="L117" s="19">
        <f t="shared" si="145"/>
        <v>399.838905775076</v>
      </c>
      <c r="M117" s="19">
        <v>0</v>
      </c>
      <c r="N117" s="19">
        <f t="shared" si="146"/>
        <v>0</v>
      </c>
      <c r="O117" s="19">
        <v>0</v>
      </c>
      <c r="P117" s="19">
        <f t="shared" si="147"/>
        <v>0</v>
      </c>
      <c r="Q117" s="20">
        <f t="shared" si="148"/>
        <v>1275149</v>
      </c>
      <c r="R117" s="20">
        <f t="shared" si="149"/>
        <v>3875.8328267477204</v>
      </c>
      <c r="S117" s="19">
        <v>86846</v>
      </c>
      <c r="T117" s="19">
        <f t="shared" si="150"/>
        <v>263.96960486322189</v>
      </c>
      <c r="U117" s="19">
        <v>29859</v>
      </c>
      <c r="V117" s="19">
        <f t="shared" si="151"/>
        <v>90.756838905775069</v>
      </c>
      <c r="W117" s="23">
        <f t="shared" si="152"/>
        <v>1391854</v>
      </c>
      <c r="X117" s="23">
        <f t="shared" si="153"/>
        <v>4230.5592705167173</v>
      </c>
      <c r="Y117" s="19">
        <v>299495</v>
      </c>
      <c r="Z117" s="19">
        <f t="shared" si="154"/>
        <v>910.31914893617022</v>
      </c>
      <c r="AA117" s="19">
        <v>110173</v>
      </c>
      <c r="AB117" s="19">
        <f t="shared" si="155"/>
        <v>334.87234042553189</v>
      </c>
      <c r="AC117" s="19">
        <v>106096</v>
      </c>
      <c r="AD117" s="19">
        <f t="shared" si="156"/>
        <v>322.48024316109422</v>
      </c>
      <c r="AE117" s="19">
        <v>606854</v>
      </c>
      <c r="AF117" s="19">
        <f t="shared" si="157"/>
        <v>1844.5410334346504</v>
      </c>
      <c r="AG117" s="19">
        <v>101690</v>
      </c>
      <c r="AH117" s="19">
        <f t="shared" si="158"/>
        <v>309.08814589665656</v>
      </c>
      <c r="AI117" s="19">
        <v>13167</v>
      </c>
      <c r="AJ117" s="19">
        <f t="shared" si="159"/>
        <v>40.021276595744681</v>
      </c>
      <c r="AK117" s="19">
        <v>164794</v>
      </c>
      <c r="AL117" s="19">
        <f t="shared" si="160"/>
        <v>500.89361702127661</v>
      </c>
      <c r="AM117" s="19">
        <v>0</v>
      </c>
      <c r="AN117" s="19">
        <f t="shared" si="161"/>
        <v>0</v>
      </c>
      <c r="AO117" s="19">
        <v>0</v>
      </c>
      <c r="AP117" s="19">
        <f t="shared" si="162"/>
        <v>0</v>
      </c>
      <c r="AQ117" s="21">
        <f t="shared" si="163"/>
        <v>1402269</v>
      </c>
      <c r="AR117" s="21">
        <f t="shared" si="164"/>
        <v>4262.2158054711244</v>
      </c>
      <c r="AS117" s="19">
        <v>0</v>
      </c>
      <c r="AT117" s="19">
        <f t="shared" si="165"/>
        <v>0</v>
      </c>
      <c r="AU117" s="19">
        <v>5370</v>
      </c>
      <c r="AV117" s="19">
        <f t="shared" si="166"/>
        <v>16.322188449848024</v>
      </c>
      <c r="AW117" s="19">
        <v>0</v>
      </c>
      <c r="AX117" s="19">
        <f t="shared" si="167"/>
        <v>0</v>
      </c>
      <c r="AY117" s="22">
        <f t="shared" si="168"/>
        <v>2799493</v>
      </c>
      <c r="AZ117" s="19">
        <f t="shared" si="169"/>
        <v>8509.0972644376907</v>
      </c>
    </row>
    <row r="118" spans="1:52" ht="16.5" customHeight="1" x14ac:dyDescent="0.2">
      <c r="A118" s="15" t="s">
        <v>184</v>
      </c>
      <c r="B118" s="16" t="s">
        <v>238</v>
      </c>
      <c r="C118" s="17" t="s">
        <v>185</v>
      </c>
      <c r="D118" s="18">
        <v>289</v>
      </c>
      <c r="E118" s="19">
        <v>2335026</v>
      </c>
      <c r="F118" s="19">
        <f t="shared" si="142"/>
        <v>8079.6747404844291</v>
      </c>
      <c r="G118" s="19">
        <v>126249</v>
      </c>
      <c r="H118" s="19">
        <f t="shared" si="143"/>
        <v>436.84775086505192</v>
      </c>
      <c r="I118" s="19">
        <v>0</v>
      </c>
      <c r="J118" s="19">
        <f t="shared" si="144"/>
        <v>0</v>
      </c>
      <c r="K118" s="19">
        <v>0</v>
      </c>
      <c r="L118" s="19">
        <f t="shared" si="145"/>
        <v>0</v>
      </c>
      <c r="M118" s="19">
        <v>0</v>
      </c>
      <c r="N118" s="19">
        <f t="shared" si="146"/>
        <v>0</v>
      </c>
      <c r="O118" s="19">
        <v>0</v>
      </c>
      <c r="P118" s="19">
        <f t="shared" si="147"/>
        <v>0</v>
      </c>
      <c r="Q118" s="20">
        <f t="shared" si="148"/>
        <v>2461275</v>
      </c>
      <c r="R118" s="20">
        <f t="shared" si="149"/>
        <v>8516.5224913494803</v>
      </c>
      <c r="S118" s="19">
        <v>800</v>
      </c>
      <c r="T118" s="19">
        <f t="shared" si="150"/>
        <v>2.7681660899653977</v>
      </c>
      <c r="U118" s="19">
        <v>0</v>
      </c>
      <c r="V118" s="19">
        <f t="shared" si="151"/>
        <v>0</v>
      </c>
      <c r="W118" s="23">
        <f t="shared" si="152"/>
        <v>2462075</v>
      </c>
      <c r="X118" s="23">
        <f t="shared" si="153"/>
        <v>8519.2906574394456</v>
      </c>
      <c r="Y118" s="19">
        <v>626105</v>
      </c>
      <c r="Z118" s="19">
        <f t="shared" si="154"/>
        <v>2166.4532871972319</v>
      </c>
      <c r="AA118" s="19">
        <v>31088</v>
      </c>
      <c r="AB118" s="19">
        <f t="shared" si="155"/>
        <v>107.57093425605537</v>
      </c>
      <c r="AC118" s="19">
        <v>25631</v>
      </c>
      <c r="AD118" s="19">
        <f t="shared" si="156"/>
        <v>88.688581314878888</v>
      </c>
      <c r="AE118" s="19">
        <v>494272</v>
      </c>
      <c r="AF118" s="19">
        <f t="shared" si="157"/>
        <v>1710.2837370242214</v>
      </c>
      <c r="AG118" s="19">
        <v>12920</v>
      </c>
      <c r="AH118" s="19">
        <f t="shared" si="158"/>
        <v>44.705882352941174</v>
      </c>
      <c r="AI118" s="19">
        <v>0</v>
      </c>
      <c r="AJ118" s="19">
        <f t="shared" si="159"/>
        <v>0</v>
      </c>
      <c r="AK118" s="19">
        <v>248573</v>
      </c>
      <c r="AL118" s="19">
        <f t="shared" si="160"/>
        <v>860.11418685121112</v>
      </c>
      <c r="AM118" s="19">
        <v>0</v>
      </c>
      <c r="AN118" s="19">
        <f t="shared" si="161"/>
        <v>0</v>
      </c>
      <c r="AO118" s="19">
        <v>0</v>
      </c>
      <c r="AP118" s="19">
        <f t="shared" si="162"/>
        <v>0</v>
      </c>
      <c r="AQ118" s="21">
        <f t="shared" si="163"/>
        <v>1438589</v>
      </c>
      <c r="AR118" s="21">
        <f t="shared" si="164"/>
        <v>4977.8166089965398</v>
      </c>
      <c r="AS118" s="19">
        <v>169328</v>
      </c>
      <c r="AT118" s="19">
        <f t="shared" si="165"/>
        <v>585.91003460207617</v>
      </c>
      <c r="AU118" s="19">
        <v>49886</v>
      </c>
      <c r="AV118" s="19">
        <f t="shared" si="166"/>
        <v>172.6159169550173</v>
      </c>
      <c r="AW118" s="19">
        <v>0</v>
      </c>
      <c r="AX118" s="19">
        <f t="shared" si="167"/>
        <v>0</v>
      </c>
      <c r="AY118" s="22">
        <f t="shared" si="168"/>
        <v>4119878</v>
      </c>
      <c r="AZ118" s="19">
        <f t="shared" si="169"/>
        <v>14255.63321799308</v>
      </c>
    </row>
    <row r="119" spans="1:52" ht="16.5" customHeight="1" x14ac:dyDescent="0.2">
      <c r="A119" s="24" t="s">
        <v>186</v>
      </c>
      <c r="B119" s="25" t="s">
        <v>238</v>
      </c>
      <c r="C119" s="26" t="s">
        <v>187</v>
      </c>
      <c r="D119" s="27">
        <v>128</v>
      </c>
      <c r="E119" s="28">
        <v>564529</v>
      </c>
      <c r="F119" s="28">
        <f t="shared" si="142"/>
        <v>4410.3828125</v>
      </c>
      <c r="G119" s="28">
        <v>117508</v>
      </c>
      <c r="H119" s="28">
        <f t="shared" si="143"/>
        <v>918.03125</v>
      </c>
      <c r="I119" s="28">
        <v>0</v>
      </c>
      <c r="J119" s="28">
        <f t="shared" si="144"/>
        <v>0</v>
      </c>
      <c r="K119" s="28">
        <v>4084</v>
      </c>
      <c r="L119" s="28">
        <f t="shared" si="145"/>
        <v>31.90625</v>
      </c>
      <c r="M119" s="28">
        <v>0</v>
      </c>
      <c r="N119" s="28">
        <f t="shared" si="146"/>
        <v>0</v>
      </c>
      <c r="O119" s="28">
        <v>0</v>
      </c>
      <c r="P119" s="28">
        <f t="shared" si="147"/>
        <v>0</v>
      </c>
      <c r="Q119" s="29">
        <f t="shared" si="148"/>
        <v>686121</v>
      </c>
      <c r="R119" s="29">
        <f t="shared" si="149"/>
        <v>5360.3203125</v>
      </c>
      <c r="S119" s="28">
        <v>270512</v>
      </c>
      <c r="T119" s="28">
        <f t="shared" si="150"/>
        <v>2113.375</v>
      </c>
      <c r="U119" s="28">
        <v>132013</v>
      </c>
      <c r="V119" s="28">
        <f t="shared" si="151"/>
        <v>1031.3515625</v>
      </c>
      <c r="W119" s="30">
        <f t="shared" si="152"/>
        <v>1088646</v>
      </c>
      <c r="X119" s="30">
        <f t="shared" si="153"/>
        <v>8505.046875</v>
      </c>
      <c r="Y119" s="28">
        <v>204638</v>
      </c>
      <c r="Z119" s="28">
        <f t="shared" si="154"/>
        <v>1598.734375</v>
      </c>
      <c r="AA119" s="28">
        <v>163761</v>
      </c>
      <c r="AB119" s="28">
        <f t="shared" si="155"/>
        <v>1279.3828125</v>
      </c>
      <c r="AC119" s="28">
        <v>87261</v>
      </c>
      <c r="AD119" s="28">
        <f t="shared" si="156"/>
        <v>681.7265625</v>
      </c>
      <c r="AE119" s="28">
        <v>266418</v>
      </c>
      <c r="AF119" s="28">
        <f t="shared" si="157"/>
        <v>2081.390625</v>
      </c>
      <c r="AG119" s="28">
        <v>249682</v>
      </c>
      <c r="AH119" s="28">
        <f t="shared" si="158"/>
        <v>1950.640625</v>
      </c>
      <c r="AI119" s="28">
        <v>63630</v>
      </c>
      <c r="AJ119" s="28">
        <f t="shared" si="159"/>
        <v>497.109375</v>
      </c>
      <c r="AK119" s="28">
        <v>83398</v>
      </c>
      <c r="AL119" s="28">
        <f t="shared" si="160"/>
        <v>651.546875</v>
      </c>
      <c r="AM119" s="28">
        <v>0</v>
      </c>
      <c r="AN119" s="28">
        <f t="shared" si="161"/>
        <v>0</v>
      </c>
      <c r="AO119" s="28">
        <v>0</v>
      </c>
      <c r="AP119" s="28">
        <f t="shared" si="162"/>
        <v>0</v>
      </c>
      <c r="AQ119" s="31">
        <f t="shared" si="163"/>
        <v>1118788</v>
      </c>
      <c r="AR119" s="31">
        <f t="shared" si="164"/>
        <v>8740.53125</v>
      </c>
      <c r="AS119" s="28">
        <v>0</v>
      </c>
      <c r="AT119" s="28">
        <f t="shared" si="165"/>
        <v>0</v>
      </c>
      <c r="AU119" s="28">
        <v>0</v>
      </c>
      <c r="AV119" s="28">
        <f t="shared" si="166"/>
        <v>0</v>
      </c>
      <c r="AW119" s="28">
        <v>4596</v>
      </c>
      <c r="AX119" s="28">
        <f t="shared" si="167"/>
        <v>35.90625</v>
      </c>
      <c r="AY119" s="32">
        <f t="shared" si="168"/>
        <v>2212030</v>
      </c>
      <c r="AZ119" s="28">
        <f t="shared" si="169"/>
        <v>17281.484375</v>
      </c>
    </row>
    <row r="120" spans="1:52" ht="16.5" customHeight="1" x14ac:dyDescent="0.2">
      <c r="A120" s="5" t="s">
        <v>188</v>
      </c>
      <c r="B120" s="6" t="s">
        <v>238</v>
      </c>
      <c r="C120" s="7" t="s">
        <v>189</v>
      </c>
      <c r="D120" s="8">
        <v>711</v>
      </c>
      <c r="E120" s="9">
        <v>4653854</v>
      </c>
      <c r="F120" s="9">
        <f t="shared" si="142"/>
        <v>6545.5049226441633</v>
      </c>
      <c r="G120" s="9">
        <v>302507</v>
      </c>
      <c r="H120" s="9">
        <f t="shared" si="143"/>
        <v>425.46694796061882</v>
      </c>
      <c r="I120" s="9">
        <v>90738</v>
      </c>
      <c r="J120" s="9">
        <f t="shared" si="144"/>
        <v>127.62025316455696</v>
      </c>
      <c r="K120" s="9">
        <v>21428</v>
      </c>
      <c r="L120" s="9">
        <f t="shared" si="145"/>
        <v>30.137834036568215</v>
      </c>
      <c r="M120" s="9">
        <v>0</v>
      </c>
      <c r="N120" s="9">
        <f t="shared" si="146"/>
        <v>0</v>
      </c>
      <c r="O120" s="9">
        <v>0</v>
      </c>
      <c r="P120" s="9">
        <f t="shared" si="147"/>
        <v>0</v>
      </c>
      <c r="Q120" s="10">
        <f t="shared" si="148"/>
        <v>5068527</v>
      </c>
      <c r="R120" s="10">
        <f t="shared" si="149"/>
        <v>7128.7299578059074</v>
      </c>
      <c r="S120" s="9">
        <v>4360</v>
      </c>
      <c r="T120" s="9">
        <f t="shared" si="150"/>
        <v>6.1322081575246132</v>
      </c>
      <c r="U120" s="9">
        <v>0</v>
      </c>
      <c r="V120" s="9">
        <f t="shared" si="151"/>
        <v>0</v>
      </c>
      <c r="W120" s="12">
        <f t="shared" si="152"/>
        <v>5072887</v>
      </c>
      <c r="X120" s="12">
        <f t="shared" si="153"/>
        <v>7134.8621659634318</v>
      </c>
      <c r="Y120" s="9">
        <v>1386022</v>
      </c>
      <c r="Z120" s="9">
        <f t="shared" si="154"/>
        <v>1949.3980309423348</v>
      </c>
      <c r="AA120" s="9">
        <v>785</v>
      </c>
      <c r="AB120" s="9">
        <f t="shared" si="155"/>
        <v>1.1040787623066104</v>
      </c>
      <c r="AC120" s="9">
        <v>72808</v>
      </c>
      <c r="AD120" s="9">
        <f t="shared" si="156"/>
        <v>102.40225035161744</v>
      </c>
      <c r="AE120" s="9">
        <v>1554145</v>
      </c>
      <c r="AF120" s="9">
        <f t="shared" si="157"/>
        <v>2185.8579465541493</v>
      </c>
      <c r="AG120" s="9">
        <v>376609</v>
      </c>
      <c r="AH120" s="9">
        <f t="shared" si="158"/>
        <v>529.68917018284105</v>
      </c>
      <c r="AI120" s="9">
        <v>0</v>
      </c>
      <c r="AJ120" s="9">
        <f t="shared" si="159"/>
        <v>0</v>
      </c>
      <c r="AK120" s="9">
        <v>622167</v>
      </c>
      <c r="AL120" s="9">
        <f t="shared" si="160"/>
        <v>875.05907172995785</v>
      </c>
      <c r="AM120" s="9">
        <v>0</v>
      </c>
      <c r="AN120" s="9">
        <f t="shared" si="161"/>
        <v>0</v>
      </c>
      <c r="AO120" s="9">
        <v>0</v>
      </c>
      <c r="AP120" s="9">
        <f t="shared" si="162"/>
        <v>0</v>
      </c>
      <c r="AQ120" s="13">
        <f t="shared" si="163"/>
        <v>4012536</v>
      </c>
      <c r="AR120" s="13">
        <f t="shared" si="164"/>
        <v>5643.510548523207</v>
      </c>
      <c r="AS120" s="9">
        <v>83841</v>
      </c>
      <c r="AT120" s="9">
        <f t="shared" si="165"/>
        <v>117.91983122362869</v>
      </c>
      <c r="AU120" s="9">
        <v>0</v>
      </c>
      <c r="AV120" s="9">
        <f t="shared" si="166"/>
        <v>0</v>
      </c>
      <c r="AW120" s="9">
        <v>0</v>
      </c>
      <c r="AX120" s="9">
        <f t="shared" si="167"/>
        <v>0</v>
      </c>
      <c r="AY120" s="33">
        <f t="shared" si="168"/>
        <v>9169264</v>
      </c>
      <c r="AZ120" s="9">
        <f t="shared" si="169"/>
        <v>12896.292545710266</v>
      </c>
    </row>
    <row r="121" spans="1:52" ht="16.5" customHeight="1" thickBot="1" x14ac:dyDescent="0.25">
      <c r="A121" s="34"/>
      <c r="B121" s="35"/>
      <c r="C121" s="36" t="s">
        <v>190</v>
      </c>
      <c r="D121" s="37">
        <f>SUM(D80:D120)</f>
        <v>22842</v>
      </c>
      <c r="E121" s="38">
        <f>SUM(E80:E120)</f>
        <v>105744587</v>
      </c>
      <c r="F121" s="38">
        <f t="shared" si="142"/>
        <v>4629.3926538831975</v>
      </c>
      <c r="G121" s="38">
        <f t="shared" ref="G121" si="170">SUM(G80:G120)</f>
        <v>15016528</v>
      </c>
      <c r="H121" s="38">
        <f t="shared" si="143"/>
        <v>657.40863321950792</v>
      </c>
      <c r="I121" s="38">
        <f t="shared" ref="I121" si="171">SUM(I80:I120)</f>
        <v>2143366</v>
      </c>
      <c r="J121" s="38">
        <f t="shared" si="144"/>
        <v>93.834427808423087</v>
      </c>
      <c r="K121" s="38">
        <f t="shared" ref="K121" si="172">SUM(K80:K120)</f>
        <v>7449122</v>
      </c>
      <c r="L121" s="38">
        <f t="shared" si="145"/>
        <v>326.11513877944139</v>
      </c>
      <c r="M121" s="38">
        <f t="shared" ref="M121" si="173">SUM(M80:M120)</f>
        <v>0</v>
      </c>
      <c r="N121" s="38">
        <f t="shared" si="146"/>
        <v>0</v>
      </c>
      <c r="O121" s="38">
        <f t="shared" ref="O121" si="174">SUM(O80:O120)</f>
        <v>4117953</v>
      </c>
      <c r="P121" s="38">
        <f t="shared" si="147"/>
        <v>180.27987916995008</v>
      </c>
      <c r="Q121" s="39">
        <f>SUM(Q80:Q120)</f>
        <v>134471556</v>
      </c>
      <c r="R121" s="39">
        <f t="shared" si="149"/>
        <v>5887.0307328605204</v>
      </c>
      <c r="S121" s="38">
        <f t="shared" ref="S121" si="175">SUM(S80:S120)</f>
        <v>8254692</v>
      </c>
      <c r="T121" s="38">
        <f t="shared" si="150"/>
        <v>361.38219070133965</v>
      </c>
      <c r="U121" s="38">
        <f t="shared" ref="U121" si="176">SUM(U80:U120)</f>
        <v>4702810</v>
      </c>
      <c r="V121" s="38">
        <f t="shared" si="151"/>
        <v>205.88433587251555</v>
      </c>
      <c r="W121" s="41">
        <f>SUM(W80:W120)</f>
        <v>147429058</v>
      </c>
      <c r="X121" s="41">
        <f t="shared" si="153"/>
        <v>6454.2972594343755</v>
      </c>
      <c r="Y121" s="38">
        <f t="shared" ref="Y121" si="177">SUM(Y80:Y120)</f>
        <v>27841190</v>
      </c>
      <c r="Z121" s="38">
        <f t="shared" si="154"/>
        <v>1218.8595569564836</v>
      </c>
      <c r="AA121" s="38">
        <f t="shared" ref="AA121" si="178">SUM(AA80:AA120)</f>
        <v>9449117</v>
      </c>
      <c r="AB121" s="38">
        <f t="shared" si="155"/>
        <v>413.67292706418004</v>
      </c>
      <c r="AC121" s="38">
        <f t="shared" ref="AC121" si="179">SUM(AC80:AC120)</f>
        <v>4818282</v>
      </c>
      <c r="AD121" s="38">
        <f t="shared" si="156"/>
        <v>210.93958497504596</v>
      </c>
      <c r="AE121" s="38">
        <f t="shared" ref="AE121" si="180">SUM(AE80:AE120)</f>
        <v>22206276</v>
      </c>
      <c r="AF121" s="38">
        <f t="shared" si="157"/>
        <v>972.16863672182819</v>
      </c>
      <c r="AG121" s="38">
        <f t="shared" ref="AG121" si="181">SUM(AG80:AG120)</f>
        <v>7691702</v>
      </c>
      <c r="AH121" s="38">
        <f t="shared" si="158"/>
        <v>336.73504947027408</v>
      </c>
      <c r="AI121" s="38">
        <f t="shared" ref="AI121" si="182">SUM(AI80:AI120)</f>
        <v>3778554</v>
      </c>
      <c r="AJ121" s="38">
        <f t="shared" si="159"/>
        <v>165.421329130549</v>
      </c>
      <c r="AK121" s="38">
        <f t="shared" ref="AK121" si="183">SUM(AK80:AK120)</f>
        <v>9084595</v>
      </c>
      <c r="AL121" s="38">
        <f t="shared" si="160"/>
        <v>397.71451711759039</v>
      </c>
      <c r="AM121" s="38">
        <f t="shared" ref="AM121" si="184">SUM(AM80:AM120)</f>
        <v>19530</v>
      </c>
      <c r="AN121" s="38">
        <f t="shared" si="161"/>
        <v>0.8550039401103231</v>
      </c>
      <c r="AO121" s="38">
        <f t="shared" ref="AO121" si="185">SUM(AO80:AO120)</f>
        <v>0</v>
      </c>
      <c r="AP121" s="38">
        <f t="shared" si="162"/>
        <v>0</v>
      </c>
      <c r="AQ121" s="50">
        <f>SUM(AQ80:AQ120)</f>
        <v>84889246</v>
      </c>
      <c r="AR121" s="50">
        <f t="shared" si="164"/>
        <v>3716.3666053760617</v>
      </c>
      <c r="AS121" s="38">
        <f t="shared" ref="AS121" si="186">SUM(AS80:AS120)</f>
        <v>3135446</v>
      </c>
      <c r="AT121" s="38">
        <f t="shared" si="165"/>
        <v>137.26670168986954</v>
      </c>
      <c r="AU121" s="38">
        <f t="shared" ref="AU121" si="187">SUM(AU80:AU120)</f>
        <v>10067841</v>
      </c>
      <c r="AV121" s="38">
        <f t="shared" si="166"/>
        <v>440.76004728132386</v>
      </c>
      <c r="AW121" s="38">
        <f t="shared" ref="AW121" si="188">SUM(AW80:AW120)</f>
        <v>13648709</v>
      </c>
      <c r="AX121" s="38">
        <f t="shared" si="167"/>
        <v>597.52688030820423</v>
      </c>
      <c r="AY121" s="43">
        <f t="shared" ref="AY121" si="189">SUM(AY80:AY120)</f>
        <v>259170300</v>
      </c>
      <c r="AZ121" s="38">
        <f t="shared" si="169"/>
        <v>11346.217494089835</v>
      </c>
    </row>
    <row r="122" spans="1:52" ht="8.25" customHeight="1" thickTop="1" x14ac:dyDescent="0.2">
      <c r="A122" s="44"/>
      <c r="B122" s="45"/>
      <c r="C122" s="46"/>
      <c r="D122" s="47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8"/>
      <c r="AZ122" s="46"/>
    </row>
    <row r="123" spans="1:52" ht="16.5" customHeight="1" x14ac:dyDescent="0.2">
      <c r="A123" s="5" t="s">
        <v>191</v>
      </c>
      <c r="B123" s="6" t="s">
        <v>238</v>
      </c>
      <c r="C123" s="7" t="s">
        <v>192</v>
      </c>
      <c r="D123" s="8">
        <v>746</v>
      </c>
      <c r="E123" s="9">
        <v>3108698</v>
      </c>
      <c r="F123" s="9">
        <f t="shared" ref="F123:F145" si="190">IFERROR(E123/$D123,0)</f>
        <v>4167.1554959785526</v>
      </c>
      <c r="G123" s="9">
        <v>836209</v>
      </c>
      <c r="H123" s="9">
        <f t="shared" ref="H123:H145" si="191">IFERROR(G123/$D123,0)</f>
        <v>1120.9235924932975</v>
      </c>
      <c r="I123" s="9">
        <v>0</v>
      </c>
      <c r="J123" s="9">
        <f t="shared" ref="J123:J145" si="192">IFERROR(I123/$D123,0)</f>
        <v>0</v>
      </c>
      <c r="K123" s="9">
        <v>473247</v>
      </c>
      <c r="L123" s="9">
        <f t="shared" ref="L123:L145" si="193">IFERROR(K123/$D123,0)</f>
        <v>634.37935656836464</v>
      </c>
      <c r="M123" s="9">
        <v>0</v>
      </c>
      <c r="N123" s="9">
        <f t="shared" ref="N123:N145" si="194">IFERROR(M123/$D123,0)</f>
        <v>0</v>
      </c>
      <c r="O123" s="9">
        <v>216610</v>
      </c>
      <c r="P123" s="9">
        <f t="shared" ref="P123:P145" si="195">IFERROR(O123/$D123,0)</f>
        <v>290.36193029490619</v>
      </c>
      <c r="Q123" s="10">
        <f t="shared" ref="Q123:Q144" si="196">SUM(E123,G123,I123,K123,M123,O123)</f>
        <v>4634764</v>
      </c>
      <c r="R123" s="10">
        <f t="shared" ref="R123:R145" si="197">Q123/$D123</f>
        <v>6212.8203753351208</v>
      </c>
      <c r="S123" s="9">
        <v>954086</v>
      </c>
      <c r="T123" s="9">
        <f t="shared" ref="T123:T145" si="198">IFERROR(S123/$D123,0)</f>
        <v>1278.935656836461</v>
      </c>
      <c r="U123" s="9">
        <v>886978</v>
      </c>
      <c r="V123" s="9">
        <f t="shared" ref="V123:V145" si="199">IFERROR(U123/$D123,0)</f>
        <v>1188.9785522788204</v>
      </c>
      <c r="W123" s="12">
        <f t="shared" ref="W123:W144" si="200">SUM(Q123,S123,U123)</f>
        <v>6475828</v>
      </c>
      <c r="X123" s="12">
        <f t="shared" ref="X123:X145" si="201">W123/$D123</f>
        <v>8680.7345844504016</v>
      </c>
      <c r="Y123" s="9">
        <v>567938</v>
      </c>
      <c r="Z123" s="9">
        <f t="shared" ref="Z123:Z145" si="202">IFERROR(Y123/$D123,0)</f>
        <v>761.31099195710453</v>
      </c>
      <c r="AA123" s="9">
        <v>0</v>
      </c>
      <c r="AB123" s="9">
        <f t="shared" ref="AB123:AB145" si="203">IFERROR(AA123/$D123,0)</f>
        <v>0</v>
      </c>
      <c r="AC123" s="9">
        <v>0</v>
      </c>
      <c r="AD123" s="9">
        <f t="shared" ref="AD123:AD145" si="204">IFERROR(AC123/$D123,0)</f>
        <v>0</v>
      </c>
      <c r="AE123" s="9">
        <v>938039</v>
      </c>
      <c r="AF123" s="9">
        <f t="shared" ref="AF123:AF145" si="205">IFERROR(AE123/$D123,0)</f>
        <v>1257.4249329758713</v>
      </c>
      <c r="AG123" s="9">
        <v>519461</v>
      </c>
      <c r="AH123" s="9">
        <f t="shared" ref="AH123:AH145" si="206">IFERROR(AG123/$D123,0)</f>
        <v>696.32841823056299</v>
      </c>
      <c r="AI123" s="9">
        <v>14291</v>
      </c>
      <c r="AJ123" s="9">
        <f t="shared" ref="AJ123:AJ145" si="207">IFERROR(AI123/$D123,0)</f>
        <v>19.156836461126005</v>
      </c>
      <c r="AK123" s="9">
        <v>469499</v>
      </c>
      <c r="AL123" s="9">
        <f t="shared" ref="AL123:AL145" si="208">IFERROR(AK123/$D123,0)</f>
        <v>629.35522788203752</v>
      </c>
      <c r="AM123" s="9">
        <v>0</v>
      </c>
      <c r="AN123" s="9">
        <f t="shared" ref="AN123:AN145" si="209">IFERROR(AM123/$D123,0)</f>
        <v>0</v>
      </c>
      <c r="AO123" s="9">
        <v>0</v>
      </c>
      <c r="AP123" s="9">
        <f t="shared" ref="AP123:AP145" si="210">IFERROR(AO123/$D123,0)</f>
        <v>0</v>
      </c>
      <c r="AQ123" s="13">
        <f t="shared" ref="AQ123:AQ144" si="211">SUM(Y123,AA123,AC123,AE123,AG123,AI123,AK123,AM123,AO123)</f>
        <v>2509228</v>
      </c>
      <c r="AR123" s="13">
        <f t="shared" si="164"/>
        <v>3363.5764075067023</v>
      </c>
      <c r="AS123" s="9">
        <v>0</v>
      </c>
      <c r="AT123" s="9">
        <f t="shared" ref="AT123:AT145" si="212">IFERROR(AS123/$D123,0)</f>
        <v>0</v>
      </c>
      <c r="AU123" s="9">
        <v>0</v>
      </c>
      <c r="AV123" s="9">
        <f t="shared" ref="AV123:AV145" si="213">IFERROR(AU123/$D123,0)</f>
        <v>0</v>
      </c>
      <c r="AW123" s="9">
        <v>523197</v>
      </c>
      <c r="AX123" s="9">
        <f t="shared" ref="AX123:AX145" si="214">IFERROR(AW123/$D123,0)</f>
        <v>701.33646112600536</v>
      </c>
      <c r="AY123" s="33">
        <f t="shared" ref="AY123:AY144" si="215">SUM(W123,AQ123,AS123,AU123,AW123)</f>
        <v>9508253</v>
      </c>
      <c r="AZ123" s="9">
        <f t="shared" ref="AZ123:AZ145" si="216">IFERROR(AY123/$D123,0)</f>
        <v>12745.647453083109</v>
      </c>
    </row>
    <row r="124" spans="1:52" ht="16.5" customHeight="1" x14ac:dyDescent="0.2">
      <c r="A124" s="15" t="s">
        <v>193</v>
      </c>
      <c r="B124" s="16" t="s">
        <v>238</v>
      </c>
      <c r="C124" s="17" t="s">
        <v>194</v>
      </c>
      <c r="D124" s="18">
        <v>677</v>
      </c>
      <c r="E124" s="19">
        <v>3354549</v>
      </c>
      <c r="F124" s="19">
        <f t="shared" si="190"/>
        <v>4955.0206794682426</v>
      </c>
      <c r="G124" s="19">
        <v>717302</v>
      </c>
      <c r="H124" s="19">
        <f t="shared" si="191"/>
        <v>1059.5302806499262</v>
      </c>
      <c r="I124" s="19">
        <v>0</v>
      </c>
      <c r="J124" s="19">
        <f t="shared" si="192"/>
        <v>0</v>
      </c>
      <c r="K124" s="19">
        <v>670269</v>
      </c>
      <c r="L124" s="19">
        <f t="shared" si="193"/>
        <v>990.05760709010337</v>
      </c>
      <c r="M124" s="19">
        <v>0</v>
      </c>
      <c r="N124" s="19">
        <f t="shared" si="194"/>
        <v>0</v>
      </c>
      <c r="O124" s="19">
        <v>0</v>
      </c>
      <c r="P124" s="19">
        <f t="shared" si="195"/>
        <v>0</v>
      </c>
      <c r="Q124" s="20">
        <f t="shared" si="196"/>
        <v>4742120</v>
      </c>
      <c r="R124" s="20">
        <f t="shared" si="197"/>
        <v>7004.6085672082718</v>
      </c>
      <c r="S124" s="19">
        <v>1129385</v>
      </c>
      <c r="T124" s="19">
        <f t="shared" si="198"/>
        <v>1668.2200886262924</v>
      </c>
      <c r="U124" s="19">
        <v>191629</v>
      </c>
      <c r="V124" s="19">
        <f t="shared" si="199"/>
        <v>283.05612998522895</v>
      </c>
      <c r="W124" s="23">
        <f t="shared" si="200"/>
        <v>6063134</v>
      </c>
      <c r="X124" s="23">
        <f t="shared" si="201"/>
        <v>8955.8847858197933</v>
      </c>
      <c r="Y124" s="19">
        <v>752037</v>
      </c>
      <c r="Z124" s="19">
        <f t="shared" si="202"/>
        <v>1110.837518463811</v>
      </c>
      <c r="AA124" s="19">
        <v>0</v>
      </c>
      <c r="AB124" s="19">
        <f t="shared" si="203"/>
        <v>0</v>
      </c>
      <c r="AC124" s="19">
        <v>0</v>
      </c>
      <c r="AD124" s="19">
        <f t="shared" si="204"/>
        <v>0</v>
      </c>
      <c r="AE124" s="19">
        <v>1275270</v>
      </c>
      <c r="AF124" s="19">
        <f t="shared" si="205"/>
        <v>1883.7075332348597</v>
      </c>
      <c r="AG124" s="19">
        <v>830783</v>
      </c>
      <c r="AH124" s="19">
        <f t="shared" si="206"/>
        <v>1227.1536189069425</v>
      </c>
      <c r="AI124" s="19">
        <v>53433</v>
      </c>
      <c r="AJ124" s="19">
        <f t="shared" si="207"/>
        <v>78.926144756277694</v>
      </c>
      <c r="AK124" s="19">
        <v>456096</v>
      </c>
      <c r="AL124" s="19">
        <f t="shared" si="208"/>
        <v>673.70162481536192</v>
      </c>
      <c r="AM124" s="19">
        <v>0</v>
      </c>
      <c r="AN124" s="19">
        <f t="shared" si="209"/>
        <v>0</v>
      </c>
      <c r="AO124" s="19">
        <v>0</v>
      </c>
      <c r="AP124" s="19">
        <f t="shared" si="210"/>
        <v>0</v>
      </c>
      <c r="AQ124" s="21">
        <f t="shared" si="211"/>
        <v>3367619</v>
      </c>
      <c r="AR124" s="21">
        <f t="shared" si="164"/>
        <v>4974.3264401772522</v>
      </c>
      <c r="AS124" s="19">
        <v>0</v>
      </c>
      <c r="AT124" s="19">
        <f t="shared" si="212"/>
        <v>0</v>
      </c>
      <c r="AU124" s="19">
        <v>0</v>
      </c>
      <c r="AV124" s="19">
        <f t="shared" si="213"/>
        <v>0</v>
      </c>
      <c r="AW124" s="19">
        <v>1130655</v>
      </c>
      <c r="AX124" s="19">
        <f t="shared" si="214"/>
        <v>1670.0960118168391</v>
      </c>
      <c r="AY124" s="22">
        <f t="shared" si="215"/>
        <v>10561408</v>
      </c>
      <c r="AZ124" s="19">
        <f t="shared" si="216"/>
        <v>15600.307237813884</v>
      </c>
    </row>
    <row r="125" spans="1:52" ht="16.5" customHeight="1" x14ac:dyDescent="0.2">
      <c r="A125" s="15" t="s">
        <v>195</v>
      </c>
      <c r="B125" s="16" t="s">
        <v>238</v>
      </c>
      <c r="C125" s="17" t="s">
        <v>196</v>
      </c>
      <c r="D125" s="18">
        <v>1016</v>
      </c>
      <c r="E125" s="19">
        <v>4037016</v>
      </c>
      <c r="F125" s="19">
        <f t="shared" si="190"/>
        <v>3973.4409448818897</v>
      </c>
      <c r="G125" s="19">
        <v>453177</v>
      </c>
      <c r="H125" s="19">
        <f t="shared" si="191"/>
        <v>446.04035433070868</v>
      </c>
      <c r="I125" s="19">
        <v>101166</v>
      </c>
      <c r="J125" s="19">
        <f t="shared" si="192"/>
        <v>99.572834645669289</v>
      </c>
      <c r="K125" s="19">
        <v>87586</v>
      </c>
      <c r="L125" s="19">
        <f t="shared" si="193"/>
        <v>86.206692913385822</v>
      </c>
      <c r="M125" s="19">
        <v>0</v>
      </c>
      <c r="N125" s="19">
        <f t="shared" si="194"/>
        <v>0</v>
      </c>
      <c r="O125" s="19">
        <v>378023</v>
      </c>
      <c r="P125" s="19">
        <f t="shared" si="195"/>
        <v>372.06988188976379</v>
      </c>
      <c r="Q125" s="20">
        <f t="shared" si="196"/>
        <v>5056968</v>
      </c>
      <c r="R125" s="20">
        <f t="shared" si="197"/>
        <v>4977.3307086614177</v>
      </c>
      <c r="S125" s="19">
        <v>474987</v>
      </c>
      <c r="T125" s="19">
        <f t="shared" si="198"/>
        <v>467.50688976377955</v>
      </c>
      <c r="U125" s="19">
        <v>790747</v>
      </c>
      <c r="V125" s="19">
        <f t="shared" si="199"/>
        <v>778.29429133858264</v>
      </c>
      <c r="W125" s="23">
        <f t="shared" si="200"/>
        <v>6322702</v>
      </c>
      <c r="X125" s="23">
        <f t="shared" si="201"/>
        <v>6223.1318897637793</v>
      </c>
      <c r="Y125" s="19">
        <v>1900454</v>
      </c>
      <c r="Z125" s="19">
        <f t="shared" si="202"/>
        <v>1870.525590551181</v>
      </c>
      <c r="AA125" s="19">
        <v>95855</v>
      </c>
      <c r="AB125" s="19">
        <f t="shared" si="203"/>
        <v>94.345472440944889</v>
      </c>
      <c r="AC125" s="19">
        <v>232032</v>
      </c>
      <c r="AD125" s="19">
        <f t="shared" si="204"/>
        <v>228.37795275590551</v>
      </c>
      <c r="AE125" s="19">
        <v>1179220</v>
      </c>
      <c r="AF125" s="19">
        <f t="shared" si="205"/>
        <v>1160.6496062992126</v>
      </c>
      <c r="AG125" s="19">
        <v>462693</v>
      </c>
      <c r="AH125" s="19">
        <f t="shared" si="206"/>
        <v>455.40649606299212</v>
      </c>
      <c r="AI125" s="19">
        <v>0</v>
      </c>
      <c r="AJ125" s="19">
        <f t="shared" si="207"/>
        <v>0</v>
      </c>
      <c r="AK125" s="19">
        <v>577243</v>
      </c>
      <c r="AL125" s="19">
        <f t="shared" si="208"/>
        <v>568.1525590551181</v>
      </c>
      <c r="AM125" s="19">
        <v>8800</v>
      </c>
      <c r="AN125" s="19">
        <f t="shared" si="209"/>
        <v>8.6614173228346463</v>
      </c>
      <c r="AO125" s="19">
        <v>0</v>
      </c>
      <c r="AP125" s="19">
        <f t="shared" si="210"/>
        <v>0</v>
      </c>
      <c r="AQ125" s="21">
        <f t="shared" si="211"/>
        <v>4456297</v>
      </c>
      <c r="AR125" s="21">
        <f t="shared" si="164"/>
        <v>4386.1190944881891</v>
      </c>
      <c r="AS125" s="19">
        <v>0</v>
      </c>
      <c r="AT125" s="19">
        <f t="shared" si="212"/>
        <v>0</v>
      </c>
      <c r="AU125" s="19">
        <v>0</v>
      </c>
      <c r="AV125" s="19">
        <f t="shared" si="213"/>
        <v>0</v>
      </c>
      <c r="AW125" s="19">
        <v>0</v>
      </c>
      <c r="AX125" s="19">
        <f t="shared" si="214"/>
        <v>0</v>
      </c>
      <c r="AY125" s="22">
        <f t="shared" si="215"/>
        <v>10778999</v>
      </c>
      <c r="AZ125" s="19">
        <f t="shared" si="216"/>
        <v>10609.250984251968</v>
      </c>
    </row>
    <row r="126" spans="1:52" ht="16.5" customHeight="1" x14ac:dyDescent="0.2">
      <c r="A126" s="15" t="s">
        <v>197</v>
      </c>
      <c r="B126" s="16" t="s">
        <v>238</v>
      </c>
      <c r="C126" s="17" t="s">
        <v>198</v>
      </c>
      <c r="D126" s="18">
        <v>600</v>
      </c>
      <c r="E126" s="19">
        <v>3267632</v>
      </c>
      <c r="F126" s="19">
        <f t="shared" si="190"/>
        <v>5446.0533333333333</v>
      </c>
      <c r="G126" s="19">
        <v>552940</v>
      </c>
      <c r="H126" s="19">
        <f t="shared" si="191"/>
        <v>921.56666666666672</v>
      </c>
      <c r="I126" s="19">
        <v>0</v>
      </c>
      <c r="J126" s="19">
        <f t="shared" si="192"/>
        <v>0</v>
      </c>
      <c r="K126" s="19">
        <v>31653</v>
      </c>
      <c r="L126" s="19">
        <f t="shared" si="193"/>
        <v>52.755000000000003</v>
      </c>
      <c r="M126" s="19">
        <v>0</v>
      </c>
      <c r="N126" s="19">
        <f t="shared" si="194"/>
        <v>0</v>
      </c>
      <c r="O126" s="19">
        <v>350841</v>
      </c>
      <c r="P126" s="19">
        <f t="shared" si="195"/>
        <v>584.73500000000001</v>
      </c>
      <c r="Q126" s="20">
        <f t="shared" si="196"/>
        <v>4203066</v>
      </c>
      <c r="R126" s="20">
        <f t="shared" si="197"/>
        <v>7005.11</v>
      </c>
      <c r="S126" s="19">
        <v>232868</v>
      </c>
      <c r="T126" s="19">
        <f t="shared" si="198"/>
        <v>388.11333333333334</v>
      </c>
      <c r="U126" s="19">
        <v>162007</v>
      </c>
      <c r="V126" s="19">
        <f t="shared" si="199"/>
        <v>270.01166666666666</v>
      </c>
      <c r="W126" s="23">
        <f t="shared" si="200"/>
        <v>4597941</v>
      </c>
      <c r="X126" s="23">
        <f t="shared" si="201"/>
        <v>7663.2349999999997</v>
      </c>
      <c r="Y126" s="19">
        <v>307550</v>
      </c>
      <c r="Z126" s="19">
        <f t="shared" si="202"/>
        <v>512.58333333333337</v>
      </c>
      <c r="AA126" s="19">
        <v>237319</v>
      </c>
      <c r="AB126" s="19">
        <f t="shared" si="203"/>
        <v>395.53166666666669</v>
      </c>
      <c r="AC126" s="19">
        <v>240645</v>
      </c>
      <c r="AD126" s="19">
        <f t="shared" si="204"/>
        <v>401.07499999999999</v>
      </c>
      <c r="AE126" s="19">
        <v>674953</v>
      </c>
      <c r="AF126" s="19">
        <f t="shared" si="205"/>
        <v>1124.9216666666666</v>
      </c>
      <c r="AG126" s="19">
        <v>598277</v>
      </c>
      <c r="AH126" s="19">
        <f t="shared" si="206"/>
        <v>997.12833333333333</v>
      </c>
      <c r="AI126" s="19">
        <v>23140</v>
      </c>
      <c r="AJ126" s="19">
        <f t="shared" si="207"/>
        <v>38.56666666666667</v>
      </c>
      <c r="AK126" s="19">
        <v>369165</v>
      </c>
      <c r="AL126" s="19">
        <f t="shared" si="208"/>
        <v>615.27499999999998</v>
      </c>
      <c r="AM126" s="19">
        <v>0</v>
      </c>
      <c r="AN126" s="19">
        <f t="shared" si="209"/>
        <v>0</v>
      </c>
      <c r="AO126" s="19">
        <v>0</v>
      </c>
      <c r="AP126" s="19">
        <f t="shared" si="210"/>
        <v>0</v>
      </c>
      <c r="AQ126" s="21">
        <f t="shared" si="211"/>
        <v>2451049</v>
      </c>
      <c r="AR126" s="21">
        <f t="shared" si="164"/>
        <v>4085.0816666666665</v>
      </c>
      <c r="AS126" s="19">
        <v>0</v>
      </c>
      <c r="AT126" s="19">
        <f t="shared" si="212"/>
        <v>0</v>
      </c>
      <c r="AU126" s="19">
        <v>0</v>
      </c>
      <c r="AV126" s="19">
        <f t="shared" si="213"/>
        <v>0</v>
      </c>
      <c r="AW126" s="19">
        <v>50978</v>
      </c>
      <c r="AX126" s="19">
        <f t="shared" si="214"/>
        <v>84.963333333333338</v>
      </c>
      <c r="AY126" s="22">
        <f t="shared" si="215"/>
        <v>7099968</v>
      </c>
      <c r="AZ126" s="19">
        <f t="shared" si="216"/>
        <v>11833.28</v>
      </c>
    </row>
    <row r="127" spans="1:52" ht="16.5" customHeight="1" x14ac:dyDescent="0.2">
      <c r="A127" s="24" t="s">
        <v>199</v>
      </c>
      <c r="B127" s="25" t="s">
        <v>238</v>
      </c>
      <c r="C127" s="26" t="s">
        <v>200</v>
      </c>
      <c r="D127" s="27">
        <v>553</v>
      </c>
      <c r="E127" s="28">
        <v>2355789</v>
      </c>
      <c r="F127" s="28">
        <f t="shared" si="190"/>
        <v>4260.0162748643761</v>
      </c>
      <c r="G127" s="28">
        <v>515972</v>
      </c>
      <c r="H127" s="28">
        <f t="shared" si="191"/>
        <v>933.04159132007237</v>
      </c>
      <c r="I127" s="28">
        <v>36265</v>
      </c>
      <c r="J127" s="28">
        <f t="shared" si="192"/>
        <v>65.578661844484628</v>
      </c>
      <c r="K127" s="28">
        <v>416093</v>
      </c>
      <c r="L127" s="28">
        <f t="shared" si="193"/>
        <v>752.42857142857144</v>
      </c>
      <c r="M127" s="28">
        <v>0</v>
      </c>
      <c r="N127" s="28">
        <f t="shared" si="194"/>
        <v>0</v>
      </c>
      <c r="O127" s="28">
        <v>20930</v>
      </c>
      <c r="P127" s="28">
        <f t="shared" si="195"/>
        <v>37.848101265822784</v>
      </c>
      <c r="Q127" s="29">
        <f t="shared" si="196"/>
        <v>3345049</v>
      </c>
      <c r="R127" s="29">
        <f t="shared" si="197"/>
        <v>6048.9132007233275</v>
      </c>
      <c r="S127" s="28">
        <v>410640</v>
      </c>
      <c r="T127" s="28">
        <f t="shared" si="198"/>
        <v>742.56781193490053</v>
      </c>
      <c r="U127" s="28">
        <v>277955</v>
      </c>
      <c r="V127" s="28">
        <f t="shared" si="199"/>
        <v>502.63110307414104</v>
      </c>
      <c r="W127" s="30">
        <f t="shared" si="200"/>
        <v>4033644</v>
      </c>
      <c r="X127" s="30">
        <f t="shared" si="201"/>
        <v>7294.1121157323687</v>
      </c>
      <c r="Y127" s="28">
        <v>1056674</v>
      </c>
      <c r="Z127" s="28">
        <f t="shared" si="202"/>
        <v>1910.8028933092223</v>
      </c>
      <c r="AA127" s="28">
        <v>52962</v>
      </c>
      <c r="AB127" s="28">
        <f t="shared" si="203"/>
        <v>95.77215189873418</v>
      </c>
      <c r="AC127" s="28">
        <v>446</v>
      </c>
      <c r="AD127" s="28">
        <f t="shared" si="204"/>
        <v>0.8065099457504521</v>
      </c>
      <c r="AE127" s="28">
        <v>841987</v>
      </c>
      <c r="AF127" s="28">
        <f t="shared" si="205"/>
        <v>1522.5804701627487</v>
      </c>
      <c r="AG127" s="28">
        <v>650617</v>
      </c>
      <c r="AH127" s="28">
        <f t="shared" si="206"/>
        <v>1176.5226039783001</v>
      </c>
      <c r="AI127" s="28">
        <v>13812</v>
      </c>
      <c r="AJ127" s="28">
        <f t="shared" si="207"/>
        <v>24.976491862567812</v>
      </c>
      <c r="AK127" s="28">
        <v>262555</v>
      </c>
      <c r="AL127" s="28">
        <f t="shared" si="208"/>
        <v>474.78300180831826</v>
      </c>
      <c r="AM127" s="28">
        <v>0</v>
      </c>
      <c r="AN127" s="28">
        <f t="shared" si="209"/>
        <v>0</v>
      </c>
      <c r="AO127" s="28">
        <v>0</v>
      </c>
      <c r="AP127" s="28">
        <f t="shared" si="210"/>
        <v>0</v>
      </c>
      <c r="AQ127" s="31">
        <f t="shared" si="211"/>
        <v>2879053</v>
      </c>
      <c r="AR127" s="31">
        <f t="shared" si="164"/>
        <v>5206.2441229656415</v>
      </c>
      <c r="AS127" s="28">
        <v>1551</v>
      </c>
      <c r="AT127" s="28">
        <f t="shared" si="212"/>
        <v>2.8047016274864376</v>
      </c>
      <c r="AU127" s="28">
        <v>0</v>
      </c>
      <c r="AV127" s="28">
        <f t="shared" si="213"/>
        <v>0</v>
      </c>
      <c r="AW127" s="28">
        <v>29258</v>
      </c>
      <c r="AX127" s="28">
        <f t="shared" si="214"/>
        <v>52.907775768535259</v>
      </c>
      <c r="AY127" s="32">
        <f t="shared" si="215"/>
        <v>6943506</v>
      </c>
      <c r="AZ127" s="28">
        <f t="shared" si="216"/>
        <v>12556.068716094032</v>
      </c>
    </row>
    <row r="128" spans="1:52" ht="16.5" customHeight="1" x14ac:dyDescent="0.2">
      <c r="A128" s="5" t="s">
        <v>201</v>
      </c>
      <c r="B128" s="6" t="s">
        <v>238</v>
      </c>
      <c r="C128" s="7" t="s">
        <v>202</v>
      </c>
      <c r="D128" s="8">
        <v>858</v>
      </c>
      <c r="E128" s="9">
        <v>4888859</v>
      </c>
      <c r="F128" s="9">
        <f t="shared" si="190"/>
        <v>5697.9708624708628</v>
      </c>
      <c r="G128" s="9">
        <v>712621</v>
      </c>
      <c r="H128" s="9">
        <f t="shared" si="191"/>
        <v>830.56060606060601</v>
      </c>
      <c r="I128" s="9">
        <v>0</v>
      </c>
      <c r="J128" s="9">
        <f t="shared" si="192"/>
        <v>0</v>
      </c>
      <c r="K128" s="9">
        <v>481268</v>
      </c>
      <c r="L128" s="9">
        <f t="shared" si="193"/>
        <v>560.9184149184149</v>
      </c>
      <c r="M128" s="9">
        <v>0</v>
      </c>
      <c r="N128" s="9">
        <f t="shared" si="194"/>
        <v>0</v>
      </c>
      <c r="O128" s="9">
        <v>595867</v>
      </c>
      <c r="P128" s="9">
        <f t="shared" si="195"/>
        <v>694.48368298368302</v>
      </c>
      <c r="Q128" s="10">
        <f t="shared" si="196"/>
        <v>6678615</v>
      </c>
      <c r="R128" s="10">
        <f t="shared" si="197"/>
        <v>7783.9335664335667</v>
      </c>
      <c r="S128" s="9">
        <v>785844</v>
      </c>
      <c r="T128" s="9">
        <f t="shared" si="198"/>
        <v>915.90209790209792</v>
      </c>
      <c r="U128" s="9">
        <v>174896</v>
      </c>
      <c r="V128" s="9">
        <f t="shared" si="199"/>
        <v>203.84149184149183</v>
      </c>
      <c r="W128" s="12">
        <f t="shared" si="200"/>
        <v>7639355</v>
      </c>
      <c r="X128" s="12">
        <f t="shared" si="201"/>
        <v>8903.6771561771566</v>
      </c>
      <c r="Y128" s="9">
        <v>1119109</v>
      </c>
      <c r="Z128" s="9">
        <f t="shared" si="202"/>
        <v>1304.3228438228439</v>
      </c>
      <c r="AA128" s="9">
        <v>16187</v>
      </c>
      <c r="AB128" s="9">
        <f t="shared" si="203"/>
        <v>18.865967365967364</v>
      </c>
      <c r="AC128" s="9">
        <v>432361</v>
      </c>
      <c r="AD128" s="9">
        <f t="shared" si="204"/>
        <v>503.91724941724942</v>
      </c>
      <c r="AE128" s="9">
        <v>1126751</v>
      </c>
      <c r="AF128" s="9">
        <f t="shared" si="205"/>
        <v>1313.2296037296037</v>
      </c>
      <c r="AG128" s="9">
        <v>60283</v>
      </c>
      <c r="AH128" s="9">
        <f t="shared" si="206"/>
        <v>70.259906759906755</v>
      </c>
      <c r="AI128" s="9">
        <v>225303</v>
      </c>
      <c r="AJ128" s="9">
        <f t="shared" si="207"/>
        <v>262.59090909090907</v>
      </c>
      <c r="AK128" s="9">
        <v>275769</v>
      </c>
      <c r="AL128" s="9">
        <f t="shared" si="208"/>
        <v>321.40909090909093</v>
      </c>
      <c r="AM128" s="9">
        <v>0</v>
      </c>
      <c r="AN128" s="9">
        <f t="shared" si="209"/>
        <v>0</v>
      </c>
      <c r="AO128" s="9">
        <v>12995</v>
      </c>
      <c r="AP128" s="9">
        <f t="shared" si="210"/>
        <v>15.145687645687646</v>
      </c>
      <c r="AQ128" s="13">
        <f t="shared" si="211"/>
        <v>3268758</v>
      </c>
      <c r="AR128" s="13">
        <f t="shared" si="164"/>
        <v>3809.7412587412587</v>
      </c>
      <c r="AS128" s="9">
        <v>0</v>
      </c>
      <c r="AT128" s="9">
        <f t="shared" si="212"/>
        <v>0</v>
      </c>
      <c r="AU128" s="9">
        <v>0</v>
      </c>
      <c r="AV128" s="9">
        <f t="shared" si="213"/>
        <v>0</v>
      </c>
      <c r="AW128" s="9">
        <v>0</v>
      </c>
      <c r="AX128" s="9">
        <f t="shared" si="214"/>
        <v>0</v>
      </c>
      <c r="AY128" s="33">
        <f t="shared" si="215"/>
        <v>10908113</v>
      </c>
      <c r="AZ128" s="9">
        <f t="shared" si="216"/>
        <v>12713.418414918415</v>
      </c>
    </row>
    <row r="129" spans="1:52" ht="16.5" customHeight="1" x14ac:dyDescent="0.2">
      <c r="A129" s="15" t="s">
        <v>203</v>
      </c>
      <c r="B129" s="16" t="s">
        <v>238</v>
      </c>
      <c r="C129" s="17" t="s">
        <v>204</v>
      </c>
      <c r="D129" s="18">
        <v>466</v>
      </c>
      <c r="E129" s="19">
        <v>2239036</v>
      </c>
      <c r="F129" s="19">
        <f t="shared" si="190"/>
        <v>4804.7982832618027</v>
      </c>
      <c r="G129" s="19">
        <v>325334</v>
      </c>
      <c r="H129" s="19">
        <f t="shared" si="191"/>
        <v>698.1416309012875</v>
      </c>
      <c r="I129" s="19">
        <v>0</v>
      </c>
      <c r="J129" s="19">
        <f t="shared" si="192"/>
        <v>0</v>
      </c>
      <c r="K129" s="19">
        <v>389736</v>
      </c>
      <c r="L129" s="19">
        <f t="shared" si="193"/>
        <v>836.34334763948493</v>
      </c>
      <c r="M129" s="19">
        <v>0</v>
      </c>
      <c r="N129" s="19">
        <f t="shared" si="194"/>
        <v>0</v>
      </c>
      <c r="O129" s="19">
        <v>324326</v>
      </c>
      <c r="P129" s="19">
        <f t="shared" si="195"/>
        <v>695.97854077253214</v>
      </c>
      <c r="Q129" s="20">
        <f t="shared" si="196"/>
        <v>3278432</v>
      </c>
      <c r="R129" s="20">
        <f t="shared" si="197"/>
        <v>7035.2618025751071</v>
      </c>
      <c r="S129" s="19">
        <v>193631</v>
      </c>
      <c r="T129" s="19">
        <f t="shared" si="198"/>
        <v>415.51716738197428</v>
      </c>
      <c r="U129" s="19">
        <v>213316</v>
      </c>
      <c r="V129" s="19">
        <f t="shared" si="199"/>
        <v>457.75965665236049</v>
      </c>
      <c r="W129" s="23">
        <f t="shared" si="200"/>
        <v>3685379</v>
      </c>
      <c r="X129" s="23">
        <f t="shared" si="201"/>
        <v>7908.538626609442</v>
      </c>
      <c r="Y129" s="19">
        <v>680230</v>
      </c>
      <c r="Z129" s="19">
        <f t="shared" si="202"/>
        <v>1459.7210300429185</v>
      </c>
      <c r="AA129" s="19">
        <v>201381</v>
      </c>
      <c r="AB129" s="19">
        <f t="shared" si="203"/>
        <v>432.1480686695279</v>
      </c>
      <c r="AC129" s="19">
        <v>49736</v>
      </c>
      <c r="AD129" s="19">
        <f t="shared" si="204"/>
        <v>106.72961373390558</v>
      </c>
      <c r="AE129" s="19">
        <v>573691</v>
      </c>
      <c r="AF129" s="19">
        <f t="shared" si="205"/>
        <v>1231.0965665236051</v>
      </c>
      <c r="AG129" s="19">
        <v>53506</v>
      </c>
      <c r="AH129" s="19">
        <f t="shared" si="206"/>
        <v>114.81974248927038</v>
      </c>
      <c r="AI129" s="19">
        <v>409884</v>
      </c>
      <c r="AJ129" s="19">
        <f t="shared" si="207"/>
        <v>879.57939914163092</v>
      </c>
      <c r="AK129" s="19">
        <v>263270</v>
      </c>
      <c r="AL129" s="19">
        <f t="shared" si="208"/>
        <v>564.9570815450644</v>
      </c>
      <c r="AM129" s="19">
        <v>0</v>
      </c>
      <c r="AN129" s="19">
        <f t="shared" si="209"/>
        <v>0</v>
      </c>
      <c r="AO129" s="19">
        <v>0</v>
      </c>
      <c r="AP129" s="19">
        <f t="shared" si="210"/>
        <v>0</v>
      </c>
      <c r="AQ129" s="21">
        <f t="shared" si="211"/>
        <v>2231698</v>
      </c>
      <c r="AR129" s="21">
        <f t="shared" si="164"/>
        <v>4789.0515021459223</v>
      </c>
      <c r="AS129" s="19">
        <v>0</v>
      </c>
      <c r="AT129" s="19">
        <f t="shared" si="212"/>
        <v>0</v>
      </c>
      <c r="AU129" s="19">
        <v>0</v>
      </c>
      <c r="AV129" s="19">
        <f t="shared" si="213"/>
        <v>0</v>
      </c>
      <c r="AW129" s="19">
        <v>0</v>
      </c>
      <c r="AX129" s="19">
        <f t="shared" si="214"/>
        <v>0</v>
      </c>
      <c r="AY129" s="22">
        <f t="shared" si="215"/>
        <v>5917077</v>
      </c>
      <c r="AZ129" s="19">
        <f t="shared" si="216"/>
        <v>12697.590128755364</v>
      </c>
    </row>
    <row r="130" spans="1:52" ht="16.5" customHeight="1" x14ac:dyDescent="0.2">
      <c r="A130" s="15" t="s">
        <v>205</v>
      </c>
      <c r="B130" s="16" t="s">
        <v>238</v>
      </c>
      <c r="C130" s="17" t="s">
        <v>206</v>
      </c>
      <c r="D130" s="18">
        <v>970</v>
      </c>
      <c r="E130" s="19">
        <v>4740093</v>
      </c>
      <c r="F130" s="19">
        <f t="shared" si="190"/>
        <v>4886.6938144329897</v>
      </c>
      <c r="G130" s="19">
        <v>435677</v>
      </c>
      <c r="H130" s="19">
        <f t="shared" si="191"/>
        <v>449.15154639175256</v>
      </c>
      <c r="I130" s="19">
        <v>0</v>
      </c>
      <c r="J130" s="19">
        <f t="shared" si="192"/>
        <v>0</v>
      </c>
      <c r="K130" s="19">
        <v>1032313</v>
      </c>
      <c r="L130" s="19">
        <f t="shared" si="193"/>
        <v>1064.2402061855671</v>
      </c>
      <c r="M130" s="19">
        <v>0</v>
      </c>
      <c r="N130" s="19">
        <f t="shared" si="194"/>
        <v>0</v>
      </c>
      <c r="O130" s="19">
        <v>0</v>
      </c>
      <c r="P130" s="19">
        <f t="shared" si="195"/>
        <v>0</v>
      </c>
      <c r="Q130" s="20">
        <f t="shared" si="196"/>
        <v>6208083</v>
      </c>
      <c r="R130" s="20">
        <f t="shared" si="197"/>
        <v>6400.0855670103092</v>
      </c>
      <c r="S130" s="19">
        <v>844093</v>
      </c>
      <c r="T130" s="19">
        <f t="shared" si="198"/>
        <v>870.19896907216491</v>
      </c>
      <c r="U130" s="19">
        <v>147484</v>
      </c>
      <c r="V130" s="19">
        <f t="shared" si="199"/>
        <v>152.04536082474226</v>
      </c>
      <c r="W130" s="23">
        <f t="shared" si="200"/>
        <v>7199660</v>
      </c>
      <c r="X130" s="23">
        <f t="shared" si="201"/>
        <v>7422.3298969072166</v>
      </c>
      <c r="Y130" s="19">
        <v>1718118</v>
      </c>
      <c r="Z130" s="19">
        <f t="shared" si="202"/>
        <v>1771.2556701030928</v>
      </c>
      <c r="AA130" s="19">
        <v>161327</v>
      </c>
      <c r="AB130" s="19">
        <f t="shared" si="203"/>
        <v>166.31649484536084</v>
      </c>
      <c r="AC130" s="19">
        <v>342242</v>
      </c>
      <c r="AD130" s="19">
        <f t="shared" si="204"/>
        <v>352.82680412371133</v>
      </c>
      <c r="AE130" s="19">
        <v>885869</v>
      </c>
      <c r="AF130" s="19">
        <f t="shared" si="205"/>
        <v>913.26701030927836</v>
      </c>
      <c r="AG130" s="19">
        <v>68185</v>
      </c>
      <c r="AH130" s="19">
        <f t="shared" si="206"/>
        <v>70.293814432989691</v>
      </c>
      <c r="AI130" s="19">
        <v>469779</v>
      </c>
      <c r="AJ130" s="19">
        <f t="shared" si="207"/>
        <v>484.30824742268044</v>
      </c>
      <c r="AK130" s="19">
        <v>14580</v>
      </c>
      <c r="AL130" s="19">
        <f t="shared" si="208"/>
        <v>15.030927835051546</v>
      </c>
      <c r="AM130" s="19">
        <v>0</v>
      </c>
      <c r="AN130" s="19">
        <f t="shared" si="209"/>
        <v>0</v>
      </c>
      <c r="AO130" s="19">
        <v>0</v>
      </c>
      <c r="AP130" s="19">
        <f t="shared" si="210"/>
        <v>0</v>
      </c>
      <c r="AQ130" s="21">
        <f t="shared" si="211"/>
        <v>3660100</v>
      </c>
      <c r="AR130" s="21">
        <f t="shared" si="164"/>
        <v>3773.2989690721652</v>
      </c>
      <c r="AS130" s="19">
        <v>0</v>
      </c>
      <c r="AT130" s="19">
        <f t="shared" si="212"/>
        <v>0</v>
      </c>
      <c r="AU130" s="19">
        <v>0</v>
      </c>
      <c r="AV130" s="19">
        <f t="shared" si="213"/>
        <v>0</v>
      </c>
      <c r="AW130" s="19">
        <v>0</v>
      </c>
      <c r="AX130" s="19">
        <f t="shared" si="214"/>
        <v>0</v>
      </c>
      <c r="AY130" s="22">
        <f t="shared" si="215"/>
        <v>10859760</v>
      </c>
      <c r="AZ130" s="19">
        <f t="shared" si="216"/>
        <v>11195.628865979381</v>
      </c>
    </row>
    <row r="131" spans="1:52" ht="16.5" customHeight="1" x14ac:dyDescent="0.2">
      <c r="A131" s="15" t="s">
        <v>207</v>
      </c>
      <c r="B131" s="16" t="s">
        <v>238</v>
      </c>
      <c r="C131" s="17" t="s">
        <v>208</v>
      </c>
      <c r="D131" s="18">
        <v>786</v>
      </c>
      <c r="E131" s="19">
        <v>2553429</v>
      </c>
      <c r="F131" s="19">
        <f t="shared" si="190"/>
        <v>3248.6374045801526</v>
      </c>
      <c r="G131" s="19">
        <v>833567</v>
      </c>
      <c r="H131" s="19">
        <f t="shared" si="191"/>
        <v>1060.5178117048347</v>
      </c>
      <c r="I131" s="19">
        <v>85048</v>
      </c>
      <c r="J131" s="19">
        <f t="shared" si="192"/>
        <v>108.20356234096693</v>
      </c>
      <c r="K131" s="19">
        <v>335454</v>
      </c>
      <c r="L131" s="19">
        <f t="shared" si="193"/>
        <v>426.78625954198475</v>
      </c>
      <c r="M131" s="19">
        <v>0</v>
      </c>
      <c r="N131" s="19">
        <f t="shared" si="194"/>
        <v>0</v>
      </c>
      <c r="O131" s="19">
        <v>474769</v>
      </c>
      <c r="P131" s="19">
        <f t="shared" si="195"/>
        <v>604.03180661577608</v>
      </c>
      <c r="Q131" s="20">
        <f t="shared" si="196"/>
        <v>4282267</v>
      </c>
      <c r="R131" s="20">
        <f t="shared" si="197"/>
        <v>5448.1768447837148</v>
      </c>
      <c r="S131" s="19">
        <v>540728</v>
      </c>
      <c r="T131" s="19">
        <f t="shared" si="198"/>
        <v>687.94910941475825</v>
      </c>
      <c r="U131" s="19">
        <v>643165</v>
      </c>
      <c r="V131" s="19">
        <f t="shared" si="199"/>
        <v>818.27608142493636</v>
      </c>
      <c r="W131" s="23">
        <f t="shared" si="200"/>
        <v>5466160</v>
      </c>
      <c r="X131" s="23">
        <f t="shared" si="201"/>
        <v>6954.4020356234096</v>
      </c>
      <c r="Y131" s="19">
        <v>999082</v>
      </c>
      <c r="Z131" s="19">
        <f t="shared" si="202"/>
        <v>1271.0966921119593</v>
      </c>
      <c r="AA131" s="19">
        <v>96741</v>
      </c>
      <c r="AB131" s="19">
        <f t="shared" si="203"/>
        <v>123.08015267175573</v>
      </c>
      <c r="AC131" s="19">
        <v>245865</v>
      </c>
      <c r="AD131" s="19">
        <f t="shared" si="204"/>
        <v>312.80534351145036</v>
      </c>
      <c r="AE131" s="19">
        <v>819540</v>
      </c>
      <c r="AF131" s="19">
        <f t="shared" si="205"/>
        <v>1042.6717557251909</v>
      </c>
      <c r="AG131" s="19">
        <v>517208</v>
      </c>
      <c r="AH131" s="19">
        <f t="shared" si="206"/>
        <v>658.02544529262082</v>
      </c>
      <c r="AI131" s="19">
        <v>360782</v>
      </c>
      <c r="AJ131" s="19">
        <f t="shared" si="207"/>
        <v>459.01017811704833</v>
      </c>
      <c r="AK131" s="19">
        <v>550812</v>
      </c>
      <c r="AL131" s="19">
        <f t="shared" si="208"/>
        <v>700.77862595419845</v>
      </c>
      <c r="AM131" s="19">
        <v>0</v>
      </c>
      <c r="AN131" s="19">
        <f t="shared" si="209"/>
        <v>0</v>
      </c>
      <c r="AO131" s="19">
        <v>0</v>
      </c>
      <c r="AP131" s="19">
        <f t="shared" si="210"/>
        <v>0</v>
      </c>
      <c r="AQ131" s="21">
        <f t="shared" si="211"/>
        <v>3590030</v>
      </c>
      <c r="AR131" s="21">
        <f t="shared" si="164"/>
        <v>4567.4681933842239</v>
      </c>
      <c r="AS131" s="19">
        <v>0</v>
      </c>
      <c r="AT131" s="19">
        <f t="shared" si="212"/>
        <v>0</v>
      </c>
      <c r="AU131" s="19">
        <v>0</v>
      </c>
      <c r="AV131" s="19">
        <f t="shared" si="213"/>
        <v>0</v>
      </c>
      <c r="AW131" s="19">
        <v>92584</v>
      </c>
      <c r="AX131" s="19">
        <f t="shared" si="214"/>
        <v>117.79134860050891</v>
      </c>
      <c r="AY131" s="22">
        <f t="shared" si="215"/>
        <v>9148774</v>
      </c>
      <c r="AZ131" s="19">
        <f t="shared" si="216"/>
        <v>11639.661577608142</v>
      </c>
    </row>
    <row r="132" spans="1:52" ht="16.5" customHeight="1" x14ac:dyDescent="0.2">
      <c r="A132" s="24" t="s">
        <v>209</v>
      </c>
      <c r="B132" s="25" t="s">
        <v>238</v>
      </c>
      <c r="C132" s="26" t="s">
        <v>210</v>
      </c>
      <c r="D132" s="27">
        <v>1109</v>
      </c>
      <c r="E132" s="28">
        <v>3589616</v>
      </c>
      <c r="F132" s="28">
        <f t="shared" si="190"/>
        <v>3236.8043282236249</v>
      </c>
      <c r="G132" s="28">
        <v>865813</v>
      </c>
      <c r="H132" s="28">
        <f t="shared" si="191"/>
        <v>780.71505861136154</v>
      </c>
      <c r="I132" s="28">
        <v>584369</v>
      </c>
      <c r="J132" s="28">
        <f t="shared" si="192"/>
        <v>526.93327321911636</v>
      </c>
      <c r="K132" s="28">
        <v>736490</v>
      </c>
      <c r="L132" s="28">
        <f t="shared" si="193"/>
        <v>664.10279531109109</v>
      </c>
      <c r="M132" s="28">
        <v>0</v>
      </c>
      <c r="N132" s="28">
        <f t="shared" si="194"/>
        <v>0</v>
      </c>
      <c r="O132" s="28">
        <v>422230</v>
      </c>
      <c r="P132" s="28">
        <f t="shared" si="195"/>
        <v>380.73038773669975</v>
      </c>
      <c r="Q132" s="29">
        <f t="shared" si="196"/>
        <v>6198518</v>
      </c>
      <c r="R132" s="29">
        <f t="shared" si="197"/>
        <v>5589.285843101894</v>
      </c>
      <c r="S132" s="28">
        <v>1003151</v>
      </c>
      <c r="T132" s="28">
        <f t="shared" si="198"/>
        <v>904.5545536519387</v>
      </c>
      <c r="U132" s="28">
        <v>1067032</v>
      </c>
      <c r="V132" s="28">
        <f t="shared" si="199"/>
        <v>962.1568981064022</v>
      </c>
      <c r="W132" s="30">
        <f t="shared" si="200"/>
        <v>8268701</v>
      </c>
      <c r="X132" s="30">
        <f t="shared" si="201"/>
        <v>7455.9972948602344</v>
      </c>
      <c r="Y132" s="28">
        <v>1753582</v>
      </c>
      <c r="Z132" s="28">
        <f t="shared" si="202"/>
        <v>1581.2281334535617</v>
      </c>
      <c r="AA132" s="28">
        <v>157967</v>
      </c>
      <c r="AB132" s="28">
        <f t="shared" si="203"/>
        <v>142.44093778178538</v>
      </c>
      <c r="AC132" s="28">
        <v>402104</v>
      </c>
      <c r="AD132" s="28">
        <f t="shared" si="204"/>
        <v>362.58250676284939</v>
      </c>
      <c r="AE132" s="28">
        <v>1126137</v>
      </c>
      <c r="AF132" s="28">
        <f t="shared" si="205"/>
        <v>1015.4526600541028</v>
      </c>
      <c r="AG132" s="28">
        <v>940084</v>
      </c>
      <c r="AH132" s="28">
        <f t="shared" si="206"/>
        <v>847.68620378719572</v>
      </c>
      <c r="AI132" s="28">
        <v>474140</v>
      </c>
      <c r="AJ132" s="28">
        <f t="shared" si="207"/>
        <v>427.53832281334536</v>
      </c>
      <c r="AK132" s="28">
        <v>667381</v>
      </c>
      <c r="AL132" s="28">
        <f t="shared" si="208"/>
        <v>601.78629395852124</v>
      </c>
      <c r="AM132" s="28">
        <v>0</v>
      </c>
      <c r="AN132" s="28">
        <f t="shared" si="209"/>
        <v>0</v>
      </c>
      <c r="AO132" s="28">
        <v>0</v>
      </c>
      <c r="AP132" s="28">
        <f t="shared" si="210"/>
        <v>0</v>
      </c>
      <c r="AQ132" s="31">
        <f t="shared" si="211"/>
        <v>5521395</v>
      </c>
      <c r="AR132" s="31">
        <f t="shared" si="164"/>
        <v>4978.7150586113612</v>
      </c>
      <c r="AS132" s="28">
        <v>0</v>
      </c>
      <c r="AT132" s="28">
        <f t="shared" si="212"/>
        <v>0</v>
      </c>
      <c r="AU132" s="28">
        <v>0</v>
      </c>
      <c r="AV132" s="28">
        <f t="shared" si="213"/>
        <v>0</v>
      </c>
      <c r="AW132" s="28">
        <v>109408</v>
      </c>
      <c r="AX132" s="28">
        <f t="shared" si="214"/>
        <v>98.654643823264209</v>
      </c>
      <c r="AY132" s="32">
        <f t="shared" si="215"/>
        <v>13899504</v>
      </c>
      <c r="AZ132" s="28">
        <f t="shared" si="216"/>
        <v>12533.366997294861</v>
      </c>
    </row>
    <row r="133" spans="1:52" ht="16.5" customHeight="1" x14ac:dyDescent="0.2">
      <c r="A133" s="5" t="s">
        <v>211</v>
      </c>
      <c r="B133" s="6" t="s">
        <v>238</v>
      </c>
      <c r="C133" s="7" t="s">
        <v>212</v>
      </c>
      <c r="D133" s="8">
        <v>1761</v>
      </c>
      <c r="E133" s="9">
        <v>9175308</v>
      </c>
      <c r="F133" s="9">
        <f t="shared" si="190"/>
        <v>5210.2827938671207</v>
      </c>
      <c r="G133" s="9">
        <v>996214</v>
      </c>
      <c r="H133" s="9">
        <f t="shared" si="191"/>
        <v>565.70925610448614</v>
      </c>
      <c r="I133" s="9">
        <v>0</v>
      </c>
      <c r="J133" s="9">
        <f t="shared" si="192"/>
        <v>0</v>
      </c>
      <c r="K133" s="9">
        <v>894793</v>
      </c>
      <c r="L133" s="9">
        <f t="shared" si="193"/>
        <v>508.11641113003975</v>
      </c>
      <c r="M133" s="9">
        <v>0</v>
      </c>
      <c r="N133" s="9">
        <f t="shared" si="194"/>
        <v>0</v>
      </c>
      <c r="O133" s="9">
        <v>106702</v>
      </c>
      <c r="P133" s="9">
        <f t="shared" si="195"/>
        <v>60.591709256104487</v>
      </c>
      <c r="Q133" s="10">
        <f t="shared" si="196"/>
        <v>11173017</v>
      </c>
      <c r="R133" s="10">
        <f t="shared" si="197"/>
        <v>6344.7001703577516</v>
      </c>
      <c r="S133" s="9">
        <v>886175</v>
      </c>
      <c r="T133" s="9">
        <f t="shared" si="198"/>
        <v>503.22260079500285</v>
      </c>
      <c r="U133" s="9">
        <v>889992</v>
      </c>
      <c r="V133" s="9">
        <f t="shared" si="199"/>
        <v>505.39011925042587</v>
      </c>
      <c r="W133" s="12">
        <f t="shared" si="200"/>
        <v>12949184</v>
      </c>
      <c r="X133" s="12">
        <f t="shared" si="201"/>
        <v>7353.3128904031801</v>
      </c>
      <c r="Y133" s="9">
        <v>2762642</v>
      </c>
      <c r="Z133" s="9">
        <f t="shared" si="202"/>
        <v>1568.7915956842703</v>
      </c>
      <c r="AA133" s="9">
        <v>909574</v>
      </c>
      <c r="AB133" s="9">
        <f t="shared" si="203"/>
        <v>516.50993753549119</v>
      </c>
      <c r="AC133" s="9">
        <v>665982</v>
      </c>
      <c r="AD133" s="9">
        <f t="shared" si="204"/>
        <v>378.18398637137989</v>
      </c>
      <c r="AE133" s="9">
        <v>1601268</v>
      </c>
      <c r="AF133" s="9">
        <f t="shared" si="205"/>
        <v>909.29471890971035</v>
      </c>
      <c r="AG133" s="9">
        <v>62603</v>
      </c>
      <c r="AH133" s="9">
        <f t="shared" si="206"/>
        <v>35.549687677455992</v>
      </c>
      <c r="AI133" s="9">
        <v>280932</v>
      </c>
      <c r="AJ133" s="9">
        <f t="shared" si="207"/>
        <v>159.5298126064736</v>
      </c>
      <c r="AK133" s="9">
        <v>308030</v>
      </c>
      <c r="AL133" s="9">
        <f t="shared" si="208"/>
        <v>174.91766042021578</v>
      </c>
      <c r="AM133" s="9">
        <v>0</v>
      </c>
      <c r="AN133" s="9">
        <f t="shared" si="209"/>
        <v>0</v>
      </c>
      <c r="AO133" s="9">
        <v>0</v>
      </c>
      <c r="AP133" s="9">
        <f t="shared" si="210"/>
        <v>0</v>
      </c>
      <c r="AQ133" s="13">
        <f t="shared" si="211"/>
        <v>6591031</v>
      </c>
      <c r="AR133" s="13">
        <f t="shared" si="164"/>
        <v>3742.777399204997</v>
      </c>
      <c r="AS133" s="9">
        <v>69077</v>
      </c>
      <c r="AT133" s="9">
        <f t="shared" si="212"/>
        <v>39.226007950028396</v>
      </c>
      <c r="AU133" s="9">
        <v>0</v>
      </c>
      <c r="AV133" s="9">
        <f t="shared" si="213"/>
        <v>0</v>
      </c>
      <c r="AW133" s="9">
        <v>0</v>
      </c>
      <c r="AX133" s="9">
        <f t="shared" si="214"/>
        <v>0</v>
      </c>
      <c r="AY133" s="33">
        <f t="shared" si="215"/>
        <v>19609292</v>
      </c>
      <c r="AZ133" s="9">
        <f t="shared" si="216"/>
        <v>11135.316297558205</v>
      </c>
    </row>
    <row r="134" spans="1:52" ht="16.5" customHeight="1" x14ac:dyDescent="0.2">
      <c r="A134" s="15" t="s">
        <v>213</v>
      </c>
      <c r="B134" s="16" t="s">
        <v>238</v>
      </c>
      <c r="C134" s="17" t="s">
        <v>214</v>
      </c>
      <c r="D134" s="18">
        <v>802</v>
      </c>
      <c r="E134" s="19">
        <v>2858772</v>
      </c>
      <c r="F134" s="19">
        <f t="shared" si="190"/>
        <v>3564.5536159600997</v>
      </c>
      <c r="G134" s="19">
        <v>755359</v>
      </c>
      <c r="H134" s="19">
        <f t="shared" si="191"/>
        <v>941.84413965087276</v>
      </c>
      <c r="I134" s="19">
        <v>429900</v>
      </c>
      <c r="J134" s="19">
        <f t="shared" si="192"/>
        <v>536.03491271820451</v>
      </c>
      <c r="K134" s="19">
        <v>460917</v>
      </c>
      <c r="L134" s="19">
        <f t="shared" si="193"/>
        <v>574.70947630922694</v>
      </c>
      <c r="M134" s="19">
        <v>0</v>
      </c>
      <c r="N134" s="19">
        <f t="shared" si="194"/>
        <v>0</v>
      </c>
      <c r="O134" s="19">
        <v>452473</v>
      </c>
      <c r="P134" s="19">
        <f t="shared" si="195"/>
        <v>564.18079800498754</v>
      </c>
      <c r="Q134" s="20">
        <f t="shared" si="196"/>
        <v>4957421</v>
      </c>
      <c r="R134" s="20">
        <f t="shared" si="197"/>
        <v>6181.3229426433918</v>
      </c>
      <c r="S134" s="19">
        <v>704104</v>
      </c>
      <c r="T134" s="19">
        <f t="shared" si="198"/>
        <v>877.93516209476309</v>
      </c>
      <c r="U134" s="19">
        <v>854581</v>
      </c>
      <c r="V134" s="19">
        <f t="shared" si="199"/>
        <v>1065.5623441396508</v>
      </c>
      <c r="W134" s="23">
        <f t="shared" si="200"/>
        <v>6516106</v>
      </c>
      <c r="X134" s="23">
        <f t="shared" si="201"/>
        <v>8124.8204488778056</v>
      </c>
      <c r="Y134" s="19">
        <v>1438056</v>
      </c>
      <c r="Z134" s="19">
        <f t="shared" si="202"/>
        <v>1793.0872817955112</v>
      </c>
      <c r="AA134" s="19">
        <v>118797</v>
      </c>
      <c r="AB134" s="19">
        <f t="shared" si="203"/>
        <v>148.12593516209478</v>
      </c>
      <c r="AC134" s="19">
        <v>310080</v>
      </c>
      <c r="AD134" s="19">
        <f t="shared" si="204"/>
        <v>386.63341645885288</v>
      </c>
      <c r="AE134" s="19">
        <v>1172734</v>
      </c>
      <c r="AF134" s="19">
        <f t="shared" si="205"/>
        <v>1462.2618453865337</v>
      </c>
      <c r="AG134" s="19">
        <v>1031698</v>
      </c>
      <c r="AH134" s="19">
        <f t="shared" si="206"/>
        <v>1286.4064837905237</v>
      </c>
      <c r="AI134" s="19">
        <v>372249</v>
      </c>
      <c r="AJ134" s="19">
        <f t="shared" si="207"/>
        <v>464.15087281795513</v>
      </c>
      <c r="AK134" s="19">
        <v>407903</v>
      </c>
      <c r="AL134" s="19">
        <f t="shared" si="208"/>
        <v>508.60723192019952</v>
      </c>
      <c r="AM134" s="19">
        <v>0</v>
      </c>
      <c r="AN134" s="19">
        <f t="shared" si="209"/>
        <v>0</v>
      </c>
      <c r="AO134" s="19">
        <v>0</v>
      </c>
      <c r="AP134" s="19">
        <f t="shared" si="210"/>
        <v>0</v>
      </c>
      <c r="AQ134" s="21">
        <f t="shared" si="211"/>
        <v>4851517</v>
      </c>
      <c r="AR134" s="21">
        <f t="shared" si="164"/>
        <v>6049.273067331671</v>
      </c>
      <c r="AS134" s="19">
        <v>0</v>
      </c>
      <c r="AT134" s="19">
        <f t="shared" si="212"/>
        <v>0</v>
      </c>
      <c r="AU134" s="19">
        <v>0</v>
      </c>
      <c r="AV134" s="19">
        <f t="shared" si="213"/>
        <v>0</v>
      </c>
      <c r="AW134" s="19">
        <v>77429</v>
      </c>
      <c r="AX134" s="19">
        <f t="shared" si="214"/>
        <v>96.544887780548635</v>
      </c>
      <c r="AY134" s="22">
        <f t="shared" si="215"/>
        <v>11445052</v>
      </c>
      <c r="AZ134" s="19">
        <f t="shared" si="216"/>
        <v>14270.638403990026</v>
      </c>
    </row>
    <row r="135" spans="1:52" ht="16.5" customHeight="1" x14ac:dyDescent="0.2">
      <c r="A135" s="15" t="s">
        <v>215</v>
      </c>
      <c r="B135" s="16" t="s">
        <v>238</v>
      </c>
      <c r="C135" s="17" t="s">
        <v>216</v>
      </c>
      <c r="D135" s="18">
        <v>344</v>
      </c>
      <c r="E135" s="19">
        <v>1205081</v>
      </c>
      <c r="F135" s="19">
        <f t="shared" si="190"/>
        <v>3503.1424418604652</v>
      </c>
      <c r="G135" s="19">
        <v>50746</v>
      </c>
      <c r="H135" s="19">
        <f t="shared" si="191"/>
        <v>147.51744186046511</v>
      </c>
      <c r="I135" s="19">
        <v>0</v>
      </c>
      <c r="J135" s="19">
        <f t="shared" si="192"/>
        <v>0</v>
      </c>
      <c r="K135" s="19">
        <v>0</v>
      </c>
      <c r="L135" s="19">
        <f t="shared" si="193"/>
        <v>0</v>
      </c>
      <c r="M135" s="19">
        <v>0</v>
      </c>
      <c r="N135" s="19">
        <f t="shared" si="194"/>
        <v>0</v>
      </c>
      <c r="O135" s="19">
        <v>448868</v>
      </c>
      <c r="P135" s="19">
        <f t="shared" si="195"/>
        <v>1304.8488372093022</v>
      </c>
      <c r="Q135" s="20">
        <f t="shared" si="196"/>
        <v>1704695</v>
      </c>
      <c r="R135" s="20">
        <f t="shared" si="197"/>
        <v>4955.5087209302328</v>
      </c>
      <c r="S135" s="19">
        <v>18464</v>
      </c>
      <c r="T135" s="19">
        <f t="shared" si="198"/>
        <v>53.674418604651166</v>
      </c>
      <c r="U135" s="19">
        <v>65767</v>
      </c>
      <c r="V135" s="19">
        <f t="shared" si="199"/>
        <v>191.18313953488371</v>
      </c>
      <c r="W135" s="23">
        <f t="shared" si="200"/>
        <v>1788926</v>
      </c>
      <c r="X135" s="23">
        <f t="shared" si="201"/>
        <v>5200.3662790697672</v>
      </c>
      <c r="Y135" s="19">
        <v>306679</v>
      </c>
      <c r="Z135" s="19">
        <f t="shared" si="202"/>
        <v>891.50872093023258</v>
      </c>
      <c r="AA135" s="19">
        <v>61928</v>
      </c>
      <c r="AB135" s="19">
        <f t="shared" si="203"/>
        <v>180.02325581395348</v>
      </c>
      <c r="AC135" s="19">
        <v>168485</v>
      </c>
      <c r="AD135" s="19">
        <f t="shared" si="204"/>
        <v>489.78197674418607</v>
      </c>
      <c r="AE135" s="19">
        <v>342376</v>
      </c>
      <c r="AF135" s="19">
        <f t="shared" si="205"/>
        <v>995.27906976744191</v>
      </c>
      <c r="AG135" s="19">
        <v>255680</v>
      </c>
      <c r="AH135" s="19">
        <f t="shared" si="206"/>
        <v>743.25581395348843</v>
      </c>
      <c r="AI135" s="19">
        <v>0</v>
      </c>
      <c r="AJ135" s="19">
        <f t="shared" si="207"/>
        <v>0</v>
      </c>
      <c r="AK135" s="19">
        <v>5280</v>
      </c>
      <c r="AL135" s="19">
        <f t="shared" si="208"/>
        <v>15.348837209302326</v>
      </c>
      <c r="AM135" s="19">
        <v>0</v>
      </c>
      <c r="AN135" s="19">
        <f t="shared" si="209"/>
        <v>0</v>
      </c>
      <c r="AO135" s="19">
        <v>0</v>
      </c>
      <c r="AP135" s="19">
        <f t="shared" si="210"/>
        <v>0</v>
      </c>
      <c r="AQ135" s="21">
        <f t="shared" si="211"/>
        <v>1140428</v>
      </c>
      <c r="AR135" s="21">
        <f t="shared" si="164"/>
        <v>3315.1976744186045</v>
      </c>
      <c r="AS135" s="19">
        <v>0</v>
      </c>
      <c r="AT135" s="19">
        <f t="shared" si="212"/>
        <v>0</v>
      </c>
      <c r="AU135" s="19">
        <v>0</v>
      </c>
      <c r="AV135" s="19">
        <f t="shared" si="213"/>
        <v>0</v>
      </c>
      <c r="AW135" s="19">
        <v>0</v>
      </c>
      <c r="AX135" s="19">
        <f t="shared" si="214"/>
        <v>0</v>
      </c>
      <c r="AY135" s="22">
        <f t="shared" si="215"/>
        <v>2929354</v>
      </c>
      <c r="AZ135" s="19">
        <f t="shared" si="216"/>
        <v>8515.5639534883721</v>
      </c>
    </row>
    <row r="136" spans="1:52" ht="16.5" customHeight="1" x14ac:dyDescent="0.2">
      <c r="A136" s="15" t="s">
        <v>217</v>
      </c>
      <c r="B136" s="16" t="s">
        <v>238</v>
      </c>
      <c r="C136" s="17" t="s">
        <v>218</v>
      </c>
      <c r="D136" s="18">
        <v>629</v>
      </c>
      <c r="E136" s="19">
        <v>2872459</v>
      </c>
      <c r="F136" s="19">
        <f t="shared" si="190"/>
        <v>4566.70747217806</v>
      </c>
      <c r="G136" s="19">
        <v>378207</v>
      </c>
      <c r="H136" s="19">
        <f t="shared" si="191"/>
        <v>601.28298887122412</v>
      </c>
      <c r="I136" s="19">
        <v>0</v>
      </c>
      <c r="J136" s="19">
        <f t="shared" si="192"/>
        <v>0</v>
      </c>
      <c r="K136" s="19">
        <v>129955</v>
      </c>
      <c r="L136" s="19">
        <f t="shared" si="193"/>
        <v>206.60572337042925</v>
      </c>
      <c r="M136" s="19">
        <v>0</v>
      </c>
      <c r="N136" s="19">
        <f t="shared" si="194"/>
        <v>0</v>
      </c>
      <c r="O136" s="19">
        <v>317704</v>
      </c>
      <c r="P136" s="19">
        <f t="shared" si="195"/>
        <v>505.09379968203496</v>
      </c>
      <c r="Q136" s="20">
        <f t="shared" si="196"/>
        <v>3698325</v>
      </c>
      <c r="R136" s="20">
        <f t="shared" si="197"/>
        <v>5879.6899841017485</v>
      </c>
      <c r="S136" s="19">
        <v>366267</v>
      </c>
      <c r="T136" s="19">
        <f t="shared" si="198"/>
        <v>582.3004769475358</v>
      </c>
      <c r="U136" s="19">
        <v>287814</v>
      </c>
      <c r="V136" s="19">
        <f t="shared" si="199"/>
        <v>457.57392686804451</v>
      </c>
      <c r="W136" s="23">
        <f t="shared" si="200"/>
        <v>4352406</v>
      </c>
      <c r="X136" s="23">
        <f t="shared" si="201"/>
        <v>6919.5643879173294</v>
      </c>
      <c r="Y136" s="19">
        <v>867214</v>
      </c>
      <c r="Z136" s="19">
        <f t="shared" si="202"/>
        <v>1378.718600953895</v>
      </c>
      <c r="AA136" s="19">
        <v>95324</v>
      </c>
      <c r="AB136" s="19">
        <f t="shared" si="203"/>
        <v>151.54848966613673</v>
      </c>
      <c r="AC136" s="19">
        <v>757435</v>
      </c>
      <c r="AD136" s="19">
        <f t="shared" si="204"/>
        <v>1204.1891891891892</v>
      </c>
      <c r="AE136" s="19">
        <v>819780</v>
      </c>
      <c r="AF136" s="19">
        <f t="shared" si="205"/>
        <v>1303.3068362480128</v>
      </c>
      <c r="AG136" s="19">
        <v>4035</v>
      </c>
      <c r="AH136" s="19">
        <f t="shared" si="206"/>
        <v>6.4149443561208264</v>
      </c>
      <c r="AI136" s="19">
        <v>0</v>
      </c>
      <c r="AJ136" s="19">
        <f t="shared" si="207"/>
        <v>0</v>
      </c>
      <c r="AK136" s="19">
        <v>279844</v>
      </c>
      <c r="AL136" s="19">
        <f t="shared" si="208"/>
        <v>444.90302066772654</v>
      </c>
      <c r="AM136" s="19">
        <v>0</v>
      </c>
      <c r="AN136" s="19">
        <f t="shared" si="209"/>
        <v>0</v>
      </c>
      <c r="AO136" s="19">
        <v>0</v>
      </c>
      <c r="AP136" s="19">
        <f t="shared" si="210"/>
        <v>0</v>
      </c>
      <c r="AQ136" s="21">
        <f t="shared" si="211"/>
        <v>2823632</v>
      </c>
      <c r="AR136" s="21">
        <f t="shared" si="164"/>
        <v>4489.0810810810808</v>
      </c>
      <c r="AS136" s="19">
        <v>6998</v>
      </c>
      <c r="AT136" s="19">
        <f t="shared" si="212"/>
        <v>11.125596184419713</v>
      </c>
      <c r="AU136" s="19">
        <v>0</v>
      </c>
      <c r="AV136" s="19">
        <f t="shared" si="213"/>
        <v>0</v>
      </c>
      <c r="AW136" s="19">
        <v>0</v>
      </c>
      <c r="AX136" s="19">
        <f t="shared" si="214"/>
        <v>0</v>
      </c>
      <c r="AY136" s="22">
        <f t="shared" si="215"/>
        <v>7183036</v>
      </c>
      <c r="AZ136" s="19">
        <f t="shared" si="216"/>
        <v>11419.771065182829</v>
      </c>
    </row>
    <row r="137" spans="1:52" ht="16.5" customHeight="1" x14ac:dyDescent="0.2">
      <c r="A137" s="24" t="s">
        <v>219</v>
      </c>
      <c r="B137" s="25" t="s">
        <v>238</v>
      </c>
      <c r="C137" s="26" t="s">
        <v>220</v>
      </c>
      <c r="D137" s="27">
        <v>473</v>
      </c>
      <c r="E137" s="28">
        <v>1280376</v>
      </c>
      <c r="F137" s="28">
        <f t="shared" si="190"/>
        <v>2706.9260042283299</v>
      </c>
      <c r="G137" s="28">
        <v>662567</v>
      </c>
      <c r="H137" s="28">
        <f t="shared" si="191"/>
        <v>1400.7758985200846</v>
      </c>
      <c r="I137" s="28">
        <v>463481</v>
      </c>
      <c r="J137" s="28">
        <f t="shared" si="192"/>
        <v>979.87526427061312</v>
      </c>
      <c r="K137" s="28">
        <v>360013</v>
      </c>
      <c r="L137" s="28">
        <f t="shared" si="193"/>
        <v>761.12684989429181</v>
      </c>
      <c r="M137" s="28">
        <v>0</v>
      </c>
      <c r="N137" s="28">
        <f t="shared" si="194"/>
        <v>0</v>
      </c>
      <c r="O137" s="28">
        <v>267453</v>
      </c>
      <c r="P137" s="28">
        <f t="shared" si="195"/>
        <v>565.43974630021137</v>
      </c>
      <c r="Q137" s="29">
        <f t="shared" si="196"/>
        <v>3033890</v>
      </c>
      <c r="R137" s="29">
        <f t="shared" si="197"/>
        <v>6414.1437632135303</v>
      </c>
      <c r="S137" s="28">
        <v>553693</v>
      </c>
      <c r="T137" s="28">
        <f t="shared" si="198"/>
        <v>1170.598308668076</v>
      </c>
      <c r="U137" s="28">
        <v>186536</v>
      </c>
      <c r="V137" s="28">
        <f t="shared" si="199"/>
        <v>394.36786469344611</v>
      </c>
      <c r="W137" s="30">
        <f t="shared" si="200"/>
        <v>3774119</v>
      </c>
      <c r="X137" s="30">
        <f t="shared" si="201"/>
        <v>7979.1099365750524</v>
      </c>
      <c r="Y137" s="28">
        <v>404101</v>
      </c>
      <c r="Z137" s="28">
        <f t="shared" si="202"/>
        <v>854.33615221987316</v>
      </c>
      <c r="AA137" s="28">
        <v>72331</v>
      </c>
      <c r="AB137" s="28">
        <f t="shared" si="203"/>
        <v>152.91966173361521</v>
      </c>
      <c r="AC137" s="28">
        <v>184316</v>
      </c>
      <c r="AD137" s="28">
        <f t="shared" si="204"/>
        <v>389.67441860465118</v>
      </c>
      <c r="AE137" s="28">
        <v>523169</v>
      </c>
      <c r="AF137" s="28">
        <f t="shared" si="205"/>
        <v>1106.0655391120508</v>
      </c>
      <c r="AG137" s="28">
        <v>417645</v>
      </c>
      <c r="AH137" s="28">
        <f t="shared" si="206"/>
        <v>882.97040169133197</v>
      </c>
      <c r="AI137" s="28">
        <v>196531</v>
      </c>
      <c r="AJ137" s="28">
        <f t="shared" si="207"/>
        <v>415.49894291754759</v>
      </c>
      <c r="AK137" s="28">
        <v>255644</v>
      </c>
      <c r="AL137" s="28">
        <f t="shared" si="208"/>
        <v>540.47357293868924</v>
      </c>
      <c r="AM137" s="28">
        <v>0</v>
      </c>
      <c r="AN137" s="28">
        <f t="shared" si="209"/>
        <v>0</v>
      </c>
      <c r="AO137" s="28">
        <v>0</v>
      </c>
      <c r="AP137" s="28">
        <f t="shared" si="210"/>
        <v>0</v>
      </c>
      <c r="AQ137" s="31">
        <f t="shared" si="211"/>
        <v>2053737</v>
      </c>
      <c r="AR137" s="31">
        <f t="shared" si="164"/>
        <v>4341.938689217759</v>
      </c>
      <c r="AS137" s="28">
        <v>0</v>
      </c>
      <c r="AT137" s="28">
        <f t="shared" si="212"/>
        <v>0</v>
      </c>
      <c r="AU137" s="28">
        <v>-338</v>
      </c>
      <c r="AV137" s="28">
        <f t="shared" si="213"/>
        <v>-0.71458773784355178</v>
      </c>
      <c r="AW137" s="28">
        <v>659921</v>
      </c>
      <c r="AX137" s="28">
        <f t="shared" si="214"/>
        <v>1395.1818181818182</v>
      </c>
      <c r="AY137" s="32">
        <f t="shared" si="215"/>
        <v>6487439</v>
      </c>
      <c r="AZ137" s="28">
        <f t="shared" si="216"/>
        <v>13715.515856236787</v>
      </c>
    </row>
    <row r="138" spans="1:52" ht="16.5" customHeight="1" x14ac:dyDescent="0.2">
      <c r="A138" s="5" t="s">
        <v>221</v>
      </c>
      <c r="B138" s="6" t="s">
        <v>238</v>
      </c>
      <c r="C138" s="7" t="s">
        <v>222</v>
      </c>
      <c r="D138" s="8">
        <v>561</v>
      </c>
      <c r="E138" s="9">
        <v>2942618</v>
      </c>
      <c r="F138" s="9">
        <f t="shared" si="190"/>
        <v>5245.3083778966129</v>
      </c>
      <c r="G138" s="9">
        <v>421355</v>
      </c>
      <c r="H138" s="9">
        <f t="shared" si="191"/>
        <v>751.07843137254906</v>
      </c>
      <c r="I138" s="9">
        <v>0</v>
      </c>
      <c r="J138" s="9">
        <f t="shared" si="192"/>
        <v>0</v>
      </c>
      <c r="K138" s="9">
        <v>32200</v>
      </c>
      <c r="L138" s="9">
        <f t="shared" si="193"/>
        <v>57.397504456327987</v>
      </c>
      <c r="M138" s="9">
        <v>0</v>
      </c>
      <c r="N138" s="9">
        <f t="shared" si="194"/>
        <v>0</v>
      </c>
      <c r="O138" s="9">
        <v>203133</v>
      </c>
      <c r="P138" s="9">
        <f t="shared" si="195"/>
        <v>362.09090909090907</v>
      </c>
      <c r="Q138" s="10">
        <f t="shared" si="196"/>
        <v>3599306</v>
      </c>
      <c r="R138" s="10">
        <f t="shared" si="197"/>
        <v>6415.8752228163994</v>
      </c>
      <c r="S138" s="9">
        <v>337982</v>
      </c>
      <c r="T138" s="9">
        <f t="shared" si="198"/>
        <v>602.46345811051697</v>
      </c>
      <c r="U138" s="9">
        <v>210699</v>
      </c>
      <c r="V138" s="9">
        <f t="shared" si="199"/>
        <v>375.57754010695186</v>
      </c>
      <c r="W138" s="12">
        <f t="shared" si="200"/>
        <v>4147987</v>
      </c>
      <c r="X138" s="12">
        <f t="shared" si="201"/>
        <v>7393.9162210338682</v>
      </c>
      <c r="Y138" s="9">
        <v>676495</v>
      </c>
      <c r="Z138" s="9">
        <f t="shared" si="202"/>
        <v>1205.8734402852049</v>
      </c>
      <c r="AA138" s="9">
        <v>40630</v>
      </c>
      <c r="AB138" s="9">
        <f t="shared" si="203"/>
        <v>72.424242424242422</v>
      </c>
      <c r="AC138" s="9">
        <v>138063</v>
      </c>
      <c r="AD138" s="9">
        <f t="shared" si="204"/>
        <v>246.10160427807486</v>
      </c>
      <c r="AE138" s="9">
        <v>984506</v>
      </c>
      <c r="AF138" s="9">
        <f t="shared" si="205"/>
        <v>1754.9126559714796</v>
      </c>
      <c r="AG138" s="9">
        <v>474706</v>
      </c>
      <c r="AH138" s="9">
        <f t="shared" si="206"/>
        <v>846.17825311942954</v>
      </c>
      <c r="AI138" s="9">
        <v>27585</v>
      </c>
      <c r="AJ138" s="9">
        <f t="shared" si="207"/>
        <v>49.171122994652407</v>
      </c>
      <c r="AK138" s="9">
        <v>693218</v>
      </c>
      <c r="AL138" s="9">
        <f t="shared" si="208"/>
        <v>1235.6827094474154</v>
      </c>
      <c r="AM138" s="9">
        <v>0</v>
      </c>
      <c r="AN138" s="9">
        <f t="shared" si="209"/>
        <v>0</v>
      </c>
      <c r="AO138" s="9">
        <v>0</v>
      </c>
      <c r="AP138" s="9">
        <f t="shared" si="210"/>
        <v>0</v>
      </c>
      <c r="AQ138" s="13">
        <f t="shared" si="211"/>
        <v>3035203</v>
      </c>
      <c r="AR138" s="13">
        <f t="shared" si="164"/>
        <v>5410.3440285204988</v>
      </c>
      <c r="AS138" s="9">
        <v>0</v>
      </c>
      <c r="AT138" s="9">
        <f t="shared" si="212"/>
        <v>0</v>
      </c>
      <c r="AU138" s="9">
        <v>0</v>
      </c>
      <c r="AV138" s="9">
        <f t="shared" si="213"/>
        <v>0</v>
      </c>
      <c r="AW138" s="9">
        <v>0</v>
      </c>
      <c r="AX138" s="9">
        <f t="shared" si="214"/>
        <v>0</v>
      </c>
      <c r="AY138" s="33">
        <f t="shared" si="215"/>
        <v>7183190</v>
      </c>
      <c r="AZ138" s="9">
        <f t="shared" si="216"/>
        <v>12804.260249554367</v>
      </c>
    </row>
    <row r="139" spans="1:52" ht="16.5" customHeight="1" x14ac:dyDescent="0.2">
      <c r="A139" s="15" t="s">
        <v>223</v>
      </c>
      <c r="B139" s="16" t="s">
        <v>238</v>
      </c>
      <c r="C139" s="17" t="s">
        <v>224</v>
      </c>
      <c r="D139" s="18">
        <v>443</v>
      </c>
      <c r="E139" s="19">
        <v>2073960</v>
      </c>
      <c r="F139" s="19">
        <f t="shared" si="190"/>
        <v>4681.6252821670432</v>
      </c>
      <c r="G139" s="19">
        <v>654179</v>
      </c>
      <c r="H139" s="19">
        <f t="shared" si="191"/>
        <v>1476.7020316027088</v>
      </c>
      <c r="I139" s="19">
        <v>0</v>
      </c>
      <c r="J139" s="19">
        <f t="shared" si="192"/>
        <v>0</v>
      </c>
      <c r="K139" s="19">
        <v>300282</v>
      </c>
      <c r="L139" s="19">
        <f t="shared" si="193"/>
        <v>677.83747178329565</v>
      </c>
      <c r="M139" s="19">
        <v>0</v>
      </c>
      <c r="N139" s="19">
        <f t="shared" si="194"/>
        <v>0</v>
      </c>
      <c r="O139" s="19">
        <v>0</v>
      </c>
      <c r="P139" s="19">
        <f t="shared" si="195"/>
        <v>0</v>
      </c>
      <c r="Q139" s="20">
        <f t="shared" si="196"/>
        <v>3028421</v>
      </c>
      <c r="R139" s="20">
        <f t="shared" si="197"/>
        <v>6836.1647855530473</v>
      </c>
      <c r="S139" s="19">
        <v>378258</v>
      </c>
      <c r="T139" s="19">
        <f t="shared" si="198"/>
        <v>853.85553047404062</v>
      </c>
      <c r="U139" s="19">
        <v>192474</v>
      </c>
      <c r="V139" s="19">
        <f t="shared" si="199"/>
        <v>434.47855530474038</v>
      </c>
      <c r="W139" s="23">
        <f t="shared" si="200"/>
        <v>3599153</v>
      </c>
      <c r="X139" s="23">
        <f t="shared" si="201"/>
        <v>8124.498871331828</v>
      </c>
      <c r="Y139" s="19">
        <v>876635</v>
      </c>
      <c r="Z139" s="19">
        <f t="shared" si="202"/>
        <v>1978.8600451467269</v>
      </c>
      <c r="AA139" s="19">
        <v>55208</v>
      </c>
      <c r="AB139" s="19">
        <f t="shared" si="203"/>
        <v>124.62302483069978</v>
      </c>
      <c r="AC139" s="19">
        <v>163004</v>
      </c>
      <c r="AD139" s="19">
        <f t="shared" si="204"/>
        <v>367.9548532731377</v>
      </c>
      <c r="AE139" s="19">
        <v>458500</v>
      </c>
      <c r="AF139" s="19">
        <f t="shared" si="205"/>
        <v>1034.9887133182845</v>
      </c>
      <c r="AG139" s="19">
        <v>316051</v>
      </c>
      <c r="AH139" s="19">
        <f t="shared" si="206"/>
        <v>713.43340857787814</v>
      </c>
      <c r="AI139" s="19">
        <v>175421</v>
      </c>
      <c r="AJ139" s="19">
        <f t="shared" si="207"/>
        <v>395.98419864559821</v>
      </c>
      <c r="AK139" s="19">
        <v>204290</v>
      </c>
      <c r="AL139" s="19">
        <f t="shared" si="208"/>
        <v>461.15124153498869</v>
      </c>
      <c r="AM139" s="19">
        <v>0</v>
      </c>
      <c r="AN139" s="19">
        <f t="shared" si="209"/>
        <v>0</v>
      </c>
      <c r="AO139" s="19">
        <v>0</v>
      </c>
      <c r="AP139" s="19">
        <f t="shared" si="210"/>
        <v>0</v>
      </c>
      <c r="AQ139" s="21">
        <f t="shared" si="211"/>
        <v>2249109</v>
      </c>
      <c r="AR139" s="21">
        <f t="shared" si="164"/>
        <v>5076.9954853273139</v>
      </c>
      <c r="AS139" s="19">
        <v>0</v>
      </c>
      <c r="AT139" s="19">
        <f t="shared" si="212"/>
        <v>0</v>
      </c>
      <c r="AU139" s="19">
        <v>0</v>
      </c>
      <c r="AV139" s="19">
        <f t="shared" si="213"/>
        <v>0</v>
      </c>
      <c r="AW139" s="19">
        <v>8815</v>
      </c>
      <c r="AX139" s="19">
        <f t="shared" si="214"/>
        <v>19.89841986455982</v>
      </c>
      <c r="AY139" s="22">
        <f t="shared" si="215"/>
        <v>5857077</v>
      </c>
      <c r="AZ139" s="19">
        <f t="shared" si="216"/>
        <v>13221.392776523702</v>
      </c>
    </row>
    <row r="140" spans="1:52" ht="16.5" customHeight="1" x14ac:dyDescent="0.2">
      <c r="A140" s="15" t="s">
        <v>225</v>
      </c>
      <c r="B140" s="16" t="s">
        <v>238</v>
      </c>
      <c r="C140" s="17" t="s">
        <v>226</v>
      </c>
      <c r="D140" s="18">
        <v>643</v>
      </c>
      <c r="E140" s="19">
        <v>2370856</v>
      </c>
      <c r="F140" s="19">
        <f t="shared" si="190"/>
        <v>3687.1788491446346</v>
      </c>
      <c r="G140" s="19">
        <v>466900</v>
      </c>
      <c r="H140" s="19">
        <f t="shared" si="191"/>
        <v>726.12752721617414</v>
      </c>
      <c r="I140" s="19">
        <v>14578</v>
      </c>
      <c r="J140" s="19">
        <f t="shared" si="192"/>
        <v>22.67185069984448</v>
      </c>
      <c r="K140" s="19">
        <v>270605</v>
      </c>
      <c r="L140" s="19">
        <f t="shared" si="193"/>
        <v>420.84758942457233</v>
      </c>
      <c r="M140" s="19">
        <v>0</v>
      </c>
      <c r="N140" s="19">
        <f t="shared" si="194"/>
        <v>0</v>
      </c>
      <c r="O140" s="19">
        <v>734051</v>
      </c>
      <c r="P140" s="19">
        <f t="shared" si="195"/>
        <v>1141.6034214618974</v>
      </c>
      <c r="Q140" s="20">
        <f t="shared" si="196"/>
        <v>3856990</v>
      </c>
      <c r="R140" s="20">
        <f t="shared" si="197"/>
        <v>5998.4292379471226</v>
      </c>
      <c r="S140" s="19">
        <v>458655</v>
      </c>
      <c r="T140" s="19">
        <f t="shared" si="198"/>
        <v>713.30482115085533</v>
      </c>
      <c r="U140" s="19">
        <v>797777</v>
      </c>
      <c r="V140" s="19">
        <f t="shared" si="199"/>
        <v>1240.710730948678</v>
      </c>
      <c r="W140" s="23">
        <f t="shared" si="200"/>
        <v>5113422</v>
      </c>
      <c r="X140" s="23">
        <f t="shared" si="201"/>
        <v>7952.4447900466566</v>
      </c>
      <c r="Y140" s="19">
        <v>896185</v>
      </c>
      <c r="Z140" s="19">
        <f t="shared" si="202"/>
        <v>1393.755832037325</v>
      </c>
      <c r="AA140" s="19">
        <v>77748</v>
      </c>
      <c r="AB140" s="19">
        <f t="shared" si="203"/>
        <v>120.9144634525661</v>
      </c>
      <c r="AC140" s="19">
        <v>239229</v>
      </c>
      <c r="AD140" s="19">
        <f t="shared" si="204"/>
        <v>372.05132192846037</v>
      </c>
      <c r="AE140" s="19">
        <v>697265</v>
      </c>
      <c r="AF140" s="19">
        <f t="shared" si="205"/>
        <v>1084.3934681181959</v>
      </c>
      <c r="AG140" s="19">
        <v>623752</v>
      </c>
      <c r="AH140" s="19">
        <f t="shared" si="206"/>
        <v>970.0653188180404</v>
      </c>
      <c r="AI140" s="19">
        <v>258439</v>
      </c>
      <c r="AJ140" s="19">
        <f t="shared" si="207"/>
        <v>401.92690513219287</v>
      </c>
      <c r="AK140" s="19">
        <v>428182</v>
      </c>
      <c r="AL140" s="19">
        <f t="shared" si="208"/>
        <v>665.91290824261273</v>
      </c>
      <c r="AM140" s="19">
        <v>0</v>
      </c>
      <c r="AN140" s="19">
        <f t="shared" si="209"/>
        <v>0</v>
      </c>
      <c r="AO140" s="19">
        <v>0</v>
      </c>
      <c r="AP140" s="19">
        <f t="shared" si="210"/>
        <v>0</v>
      </c>
      <c r="AQ140" s="21">
        <f t="shared" si="211"/>
        <v>3220800</v>
      </c>
      <c r="AR140" s="21">
        <f t="shared" si="164"/>
        <v>5009.0202177293932</v>
      </c>
      <c r="AS140" s="19">
        <v>0</v>
      </c>
      <c r="AT140" s="19">
        <f t="shared" si="212"/>
        <v>0</v>
      </c>
      <c r="AU140" s="19">
        <v>0</v>
      </c>
      <c r="AV140" s="19">
        <f t="shared" si="213"/>
        <v>0</v>
      </c>
      <c r="AW140" s="19">
        <v>75857</v>
      </c>
      <c r="AX140" s="19">
        <f t="shared" si="214"/>
        <v>117.97356143079315</v>
      </c>
      <c r="AY140" s="22">
        <f t="shared" si="215"/>
        <v>8410079</v>
      </c>
      <c r="AZ140" s="19">
        <f t="shared" si="216"/>
        <v>13079.438569206843</v>
      </c>
    </row>
    <row r="141" spans="1:52" ht="16.5" customHeight="1" x14ac:dyDescent="0.2">
      <c r="A141" s="15" t="s">
        <v>227</v>
      </c>
      <c r="B141" s="16" t="s">
        <v>238</v>
      </c>
      <c r="C141" s="17" t="s">
        <v>228</v>
      </c>
      <c r="D141" s="18">
        <v>161</v>
      </c>
      <c r="E141" s="19">
        <v>1274785</v>
      </c>
      <c r="F141" s="19">
        <f t="shared" si="190"/>
        <v>7917.9192546583854</v>
      </c>
      <c r="G141" s="19">
        <v>217808</v>
      </c>
      <c r="H141" s="19">
        <f t="shared" si="191"/>
        <v>1352.8447204968943</v>
      </c>
      <c r="I141" s="19">
        <v>295806</v>
      </c>
      <c r="J141" s="19">
        <f t="shared" si="192"/>
        <v>1837.304347826087</v>
      </c>
      <c r="K141" s="19">
        <v>78491</v>
      </c>
      <c r="L141" s="19">
        <f t="shared" si="193"/>
        <v>487.52173913043481</v>
      </c>
      <c r="M141" s="19">
        <v>0</v>
      </c>
      <c r="N141" s="19">
        <f t="shared" si="194"/>
        <v>0</v>
      </c>
      <c r="O141" s="19">
        <v>0</v>
      </c>
      <c r="P141" s="19">
        <f t="shared" si="195"/>
        <v>0</v>
      </c>
      <c r="Q141" s="20">
        <f t="shared" si="196"/>
        <v>1866890</v>
      </c>
      <c r="R141" s="20">
        <f t="shared" si="197"/>
        <v>11595.590062111802</v>
      </c>
      <c r="S141" s="19">
        <v>102826</v>
      </c>
      <c r="T141" s="19">
        <f t="shared" si="198"/>
        <v>638.67080745341616</v>
      </c>
      <c r="U141" s="19">
        <v>135913</v>
      </c>
      <c r="V141" s="19">
        <f t="shared" si="199"/>
        <v>844.18012422360243</v>
      </c>
      <c r="W141" s="23">
        <f t="shared" si="200"/>
        <v>2105629</v>
      </c>
      <c r="X141" s="23">
        <f t="shared" si="201"/>
        <v>13078.440993788819</v>
      </c>
      <c r="Y141" s="19">
        <v>439705</v>
      </c>
      <c r="Z141" s="19">
        <f t="shared" si="202"/>
        <v>2731.086956521739</v>
      </c>
      <c r="AA141" s="19">
        <v>41414</v>
      </c>
      <c r="AB141" s="19">
        <f t="shared" si="203"/>
        <v>257.22981366459629</v>
      </c>
      <c r="AC141" s="19">
        <v>237275</v>
      </c>
      <c r="AD141" s="19">
        <f t="shared" si="204"/>
        <v>1473.7577639751553</v>
      </c>
      <c r="AE141" s="19">
        <v>183101</v>
      </c>
      <c r="AF141" s="19">
        <f t="shared" si="205"/>
        <v>1137.2732919254659</v>
      </c>
      <c r="AG141" s="19">
        <v>13960</v>
      </c>
      <c r="AH141" s="19">
        <f t="shared" si="206"/>
        <v>86.708074534161497</v>
      </c>
      <c r="AI141" s="19">
        <v>167366</v>
      </c>
      <c r="AJ141" s="19">
        <f t="shared" si="207"/>
        <v>1039.5403726708075</v>
      </c>
      <c r="AK141" s="19">
        <v>90757</v>
      </c>
      <c r="AL141" s="19">
        <f t="shared" si="208"/>
        <v>563.70807453416148</v>
      </c>
      <c r="AM141" s="19">
        <v>0</v>
      </c>
      <c r="AN141" s="19">
        <f t="shared" si="209"/>
        <v>0</v>
      </c>
      <c r="AO141" s="19">
        <v>0</v>
      </c>
      <c r="AP141" s="19">
        <f t="shared" si="210"/>
        <v>0</v>
      </c>
      <c r="AQ141" s="21">
        <f t="shared" si="211"/>
        <v>1173578</v>
      </c>
      <c r="AR141" s="21">
        <f t="shared" si="164"/>
        <v>7289.304347826087</v>
      </c>
      <c r="AS141" s="19">
        <v>0</v>
      </c>
      <c r="AT141" s="19">
        <f t="shared" si="212"/>
        <v>0</v>
      </c>
      <c r="AU141" s="19">
        <v>0</v>
      </c>
      <c r="AV141" s="19">
        <f t="shared" si="213"/>
        <v>0</v>
      </c>
      <c r="AW141" s="19">
        <v>0</v>
      </c>
      <c r="AX141" s="19">
        <f t="shared" si="214"/>
        <v>0</v>
      </c>
      <c r="AY141" s="22">
        <f t="shared" si="215"/>
        <v>3279207</v>
      </c>
      <c r="AZ141" s="19">
        <f t="shared" si="216"/>
        <v>20367.745341614907</v>
      </c>
    </row>
    <row r="142" spans="1:52" ht="16.5" customHeight="1" x14ac:dyDescent="0.2">
      <c r="A142" s="24" t="s">
        <v>229</v>
      </c>
      <c r="B142" s="25" t="s">
        <v>238</v>
      </c>
      <c r="C142" s="26" t="s">
        <v>230</v>
      </c>
      <c r="D142" s="27">
        <v>356</v>
      </c>
      <c r="E142" s="28">
        <v>2259222</v>
      </c>
      <c r="F142" s="28">
        <f t="shared" si="190"/>
        <v>6346.1292134831465</v>
      </c>
      <c r="G142" s="28">
        <v>264094</v>
      </c>
      <c r="H142" s="28">
        <f t="shared" si="191"/>
        <v>741.83707865168537</v>
      </c>
      <c r="I142" s="28">
        <v>0</v>
      </c>
      <c r="J142" s="28">
        <f t="shared" si="192"/>
        <v>0</v>
      </c>
      <c r="K142" s="28">
        <v>340933</v>
      </c>
      <c r="L142" s="28">
        <f t="shared" si="193"/>
        <v>957.67696629213481</v>
      </c>
      <c r="M142" s="28">
        <v>0</v>
      </c>
      <c r="N142" s="28">
        <f t="shared" si="194"/>
        <v>0</v>
      </c>
      <c r="O142" s="28">
        <v>0</v>
      </c>
      <c r="P142" s="28">
        <f t="shared" si="195"/>
        <v>0</v>
      </c>
      <c r="Q142" s="29">
        <f t="shared" si="196"/>
        <v>2864249</v>
      </c>
      <c r="R142" s="29">
        <f t="shared" si="197"/>
        <v>8045.643258426966</v>
      </c>
      <c r="S142" s="28">
        <v>188943</v>
      </c>
      <c r="T142" s="28">
        <f t="shared" si="198"/>
        <v>530.73876404494376</v>
      </c>
      <c r="U142" s="28">
        <v>296376</v>
      </c>
      <c r="V142" s="28">
        <f t="shared" si="199"/>
        <v>832.51685393258424</v>
      </c>
      <c r="W142" s="30">
        <f t="shared" si="200"/>
        <v>3349568</v>
      </c>
      <c r="X142" s="30">
        <f t="shared" si="201"/>
        <v>9408.8988764044952</v>
      </c>
      <c r="Y142" s="28">
        <v>574592</v>
      </c>
      <c r="Z142" s="28">
        <f t="shared" si="202"/>
        <v>1614.0224719101125</v>
      </c>
      <c r="AA142" s="28">
        <v>66977</v>
      </c>
      <c r="AB142" s="28">
        <f t="shared" si="203"/>
        <v>188.13764044943821</v>
      </c>
      <c r="AC142" s="28">
        <v>44959</v>
      </c>
      <c r="AD142" s="28">
        <f t="shared" si="204"/>
        <v>126.28932584269663</v>
      </c>
      <c r="AE142" s="28">
        <v>499003</v>
      </c>
      <c r="AF142" s="28">
        <f t="shared" si="205"/>
        <v>1401.693820224719</v>
      </c>
      <c r="AG142" s="28">
        <v>67057</v>
      </c>
      <c r="AH142" s="28">
        <f t="shared" si="206"/>
        <v>188.36235955056179</v>
      </c>
      <c r="AI142" s="28">
        <v>190213</v>
      </c>
      <c r="AJ142" s="28">
        <f t="shared" si="207"/>
        <v>534.30617977528095</v>
      </c>
      <c r="AK142" s="28">
        <v>210797</v>
      </c>
      <c r="AL142" s="28">
        <f t="shared" si="208"/>
        <v>592.12640449438197</v>
      </c>
      <c r="AM142" s="28">
        <v>0</v>
      </c>
      <c r="AN142" s="28">
        <f t="shared" si="209"/>
        <v>0</v>
      </c>
      <c r="AO142" s="28">
        <v>0</v>
      </c>
      <c r="AP142" s="28">
        <f t="shared" si="210"/>
        <v>0</v>
      </c>
      <c r="AQ142" s="31">
        <f t="shared" si="211"/>
        <v>1653598</v>
      </c>
      <c r="AR142" s="31">
        <f t="shared" si="164"/>
        <v>4644.9382022471909</v>
      </c>
      <c r="AS142" s="28">
        <v>0</v>
      </c>
      <c r="AT142" s="28">
        <f t="shared" si="212"/>
        <v>0</v>
      </c>
      <c r="AU142" s="28">
        <v>0</v>
      </c>
      <c r="AV142" s="28">
        <f t="shared" si="213"/>
        <v>0</v>
      </c>
      <c r="AW142" s="28">
        <v>0</v>
      </c>
      <c r="AX142" s="28">
        <f t="shared" si="214"/>
        <v>0</v>
      </c>
      <c r="AY142" s="32">
        <f t="shared" si="215"/>
        <v>5003166</v>
      </c>
      <c r="AZ142" s="28">
        <f t="shared" si="216"/>
        <v>14053.837078651686</v>
      </c>
    </row>
    <row r="143" spans="1:52" ht="16.5" customHeight="1" x14ac:dyDescent="0.2">
      <c r="A143" s="5" t="s">
        <v>231</v>
      </c>
      <c r="B143" s="6" t="s">
        <v>238</v>
      </c>
      <c r="C143" s="7" t="s">
        <v>232</v>
      </c>
      <c r="D143" s="8">
        <v>479</v>
      </c>
      <c r="E143" s="9">
        <v>2178359</v>
      </c>
      <c r="F143" s="9">
        <f t="shared" si="190"/>
        <v>4547.7223382045931</v>
      </c>
      <c r="G143" s="9">
        <v>465237</v>
      </c>
      <c r="H143" s="9">
        <f t="shared" si="191"/>
        <v>971.26722338204593</v>
      </c>
      <c r="I143" s="9">
        <v>0</v>
      </c>
      <c r="J143" s="9">
        <f t="shared" si="192"/>
        <v>0</v>
      </c>
      <c r="K143" s="9">
        <v>349638</v>
      </c>
      <c r="L143" s="9">
        <f t="shared" si="193"/>
        <v>729.93319415448855</v>
      </c>
      <c r="M143" s="9">
        <v>0</v>
      </c>
      <c r="N143" s="9">
        <f t="shared" si="194"/>
        <v>0</v>
      </c>
      <c r="O143" s="9">
        <v>416647</v>
      </c>
      <c r="P143" s="9">
        <f t="shared" si="195"/>
        <v>869.8267223382046</v>
      </c>
      <c r="Q143" s="10">
        <f t="shared" si="196"/>
        <v>3409881</v>
      </c>
      <c r="R143" s="10">
        <f t="shared" si="197"/>
        <v>7118.7494780793322</v>
      </c>
      <c r="S143" s="9">
        <v>162876</v>
      </c>
      <c r="T143" s="9">
        <f t="shared" si="198"/>
        <v>340.03340292275573</v>
      </c>
      <c r="U143" s="9">
        <v>206333</v>
      </c>
      <c r="V143" s="9">
        <f t="shared" si="199"/>
        <v>430.7578288100209</v>
      </c>
      <c r="W143" s="12">
        <f t="shared" si="200"/>
        <v>3779090</v>
      </c>
      <c r="X143" s="12">
        <f t="shared" si="201"/>
        <v>7889.5407098121086</v>
      </c>
      <c r="Y143" s="9">
        <v>664492</v>
      </c>
      <c r="Z143" s="9">
        <f t="shared" si="202"/>
        <v>1387.2484342379958</v>
      </c>
      <c r="AA143" s="9">
        <v>172056</v>
      </c>
      <c r="AB143" s="9">
        <f t="shared" si="203"/>
        <v>359.19832985386222</v>
      </c>
      <c r="AC143" s="9">
        <v>110018</v>
      </c>
      <c r="AD143" s="9">
        <f t="shared" si="204"/>
        <v>229.68267223382045</v>
      </c>
      <c r="AE143" s="9">
        <v>455240</v>
      </c>
      <c r="AF143" s="9">
        <f t="shared" si="205"/>
        <v>950.39665970772444</v>
      </c>
      <c r="AG143" s="9">
        <v>65476</v>
      </c>
      <c r="AH143" s="9">
        <f t="shared" si="206"/>
        <v>136.69311064718164</v>
      </c>
      <c r="AI143" s="9">
        <v>136725</v>
      </c>
      <c r="AJ143" s="9">
        <f t="shared" si="207"/>
        <v>285.43841336116913</v>
      </c>
      <c r="AK143" s="9">
        <v>319617</v>
      </c>
      <c r="AL143" s="9">
        <f t="shared" si="208"/>
        <v>667.25887265135702</v>
      </c>
      <c r="AM143" s="9">
        <v>0</v>
      </c>
      <c r="AN143" s="9">
        <f t="shared" si="209"/>
        <v>0</v>
      </c>
      <c r="AO143" s="9">
        <v>0</v>
      </c>
      <c r="AP143" s="9">
        <f t="shared" si="210"/>
        <v>0</v>
      </c>
      <c r="AQ143" s="13">
        <f t="shared" si="211"/>
        <v>1923624</v>
      </c>
      <c r="AR143" s="13">
        <f t="shared" si="164"/>
        <v>4015.9164926931107</v>
      </c>
      <c r="AS143" s="9">
        <v>0</v>
      </c>
      <c r="AT143" s="9">
        <f t="shared" si="212"/>
        <v>0</v>
      </c>
      <c r="AU143" s="9">
        <v>0</v>
      </c>
      <c r="AV143" s="9">
        <f t="shared" si="213"/>
        <v>0</v>
      </c>
      <c r="AW143" s="9">
        <v>0</v>
      </c>
      <c r="AX143" s="9">
        <f t="shared" si="214"/>
        <v>0</v>
      </c>
      <c r="AY143" s="33">
        <f t="shared" si="215"/>
        <v>5702714</v>
      </c>
      <c r="AZ143" s="9">
        <f t="shared" si="216"/>
        <v>11905.457202505218</v>
      </c>
    </row>
    <row r="144" spans="1:52" ht="16.5" customHeight="1" x14ac:dyDescent="0.2">
      <c r="A144" s="15" t="s">
        <v>233</v>
      </c>
      <c r="B144" s="16" t="s">
        <v>238</v>
      </c>
      <c r="C144" s="17" t="s">
        <v>234</v>
      </c>
      <c r="D144" s="18">
        <v>408</v>
      </c>
      <c r="E144" s="19">
        <v>1710610</v>
      </c>
      <c r="F144" s="19">
        <f t="shared" si="190"/>
        <v>4192.6715686274511</v>
      </c>
      <c r="G144" s="19">
        <v>456830</v>
      </c>
      <c r="H144" s="19">
        <f t="shared" si="191"/>
        <v>1119.6813725490197</v>
      </c>
      <c r="I144" s="19">
        <v>0</v>
      </c>
      <c r="J144" s="19">
        <f t="shared" si="192"/>
        <v>0</v>
      </c>
      <c r="K144" s="19">
        <v>157689</v>
      </c>
      <c r="L144" s="19">
        <f t="shared" si="193"/>
        <v>386.49264705882354</v>
      </c>
      <c r="M144" s="19">
        <v>0</v>
      </c>
      <c r="N144" s="19">
        <f t="shared" si="194"/>
        <v>0</v>
      </c>
      <c r="O144" s="19">
        <v>295145</v>
      </c>
      <c r="P144" s="19">
        <f t="shared" si="195"/>
        <v>723.39460784313724</v>
      </c>
      <c r="Q144" s="20">
        <f t="shared" si="196"/>
        <v>2620274</v>
      </c>
      <c r="R144" s="20">
        <f t="shared" si="197"/>
        <v>6422.2401960784309</v>
      </c>
      <c r="S144" s="19">
        <v>261810</v>
      </c>
      <c r="T144" s="19">
        <f t="shared" si="198"/>
        <v>641.69117647058829</v>
      </c>
      <c r="U144" s="19">
        <v>443491</v>
      </c>
      <c r="V144" s="19">
        <f t="shared" si="199"/>
        <v>1086.9877450980391</v>
      </c>
      <c r="W144" s="23">
        <f t="shared" si="200"/>
        <v>3325575</v>
      </c>
      <c r="X144" s="23">
        <f t="shared" si="201"/>
        <v>8150.9191176470586</v>
      </c>
      <c r="Y144" s="19">
        <v>1045821</v>
      </c>
      <c r="Z144" s="19">
        <f t="shared" si="202"/>
        <v>2563.2867647058824</v>
      </c>
      <c r="AA144" s="19">
        <v>56547</v>
      </c>
      <c r="AB144" s="19">
        <f t="shared" si="203"/>
        <v>138.59558823529412</v>
      </c>
      <c r="AC144" s="19">
        <v>106398</v>
      </c>
      <c r="AD144" s="19">
        <f t="shared" si="204"/>
        <v>260.77941176470586</v>
      </c>
      <c r="AE144" s="19">
        <v>810641</v>
      </c>
      <c r="AF144" s="19">
        <f t="shared" si="205"/>
        <v>1986.8651960784314</v>
      </c>
      <c r="AG144" s="19">
        <v>561343</v>
      </c>
      <c r="AH144" s="19">
        <f t="shared" si="206"/>
        <v>1375.8406862745098</v>
      </c>
      <c r="AI144" s="19">
        <v>224725</v>
      </c>
      <c r="AJ144" s="19">
        <f t="shared" si="207"/>
        <v>550.79656862745094</v>
      </c>
      <c r="AK144" s="19">
        <v>211401</v>
      </c>
      <c r="AL144" s="19">
        <f t="shared" si="208"/>
        <v>518.13970588235293</v>
      </c>
      <c r="AM144" s="19">
        <v>0</v>
      </c>
      <c r="AN144" s="19">
        <f t="shared" si="209"/>
        <v>0</v>
      </c>
      <c r="AO144" s="19">
        <v>0</v>
      </c>
      <c r="AP144" s="19">
        <f t="shared" si="210"/>
        <v>0</v>
      </c>
      <c r="AQ144" s="21">
        <f t="shared" si="211"/>
        <v>3016876</v>
      </c>
      <c r="AR144" s="21">
        <f t="shared" ref="AR144:AR145" si="217">AQ144/$D144</f>
        <v>7394.3039215686276</v>
      </c>
      <c r="AS144" s="19">
        <v>0</v>
      </c>
      <c r="AT144" s="19">
        <f t="shared" si="212"/>
        <v>0</v>
      </c>
      <c r="AU144" s="19">
        <v>0</v>
      </c>
      <c r="AV144" s="19">
        <f t="shared" si="213"/>
        <v>0</v>
      </c>
      <c r="AW144" s="19">
        <v>47491</v>
      </c>
      <c r="AX144" s="19">
        <f t="shared" si="214"/>
        <v>116.39950980392157</v>
      </c>
      <c r="AY144" s="22">
        <f t="shared" si="215"/>
        <v>6389942</v>
      </c>
      <c r="AZ144" s="19">
        <f t="shared" si="216"/>
        <v>15661.622549019608</v>
      </c>
    </row>
    <row r="145" spans="1:52" ht="16.5" customHeight="1" thickBot="1" x14ac:dyDescent="0.25">
      <c r="A145" s="34"/>
      <c r="B145" s="35"/>
      <c r="C145" s="36" t="s">
        <v>235</v>
      </c>
      <c r="D145" s="37">
        <f>SUM(D123:D144)</f>
        <v>14841</v>
      </c>
      <c r="E145" s="38">
        <f>SUM(E123:E144)</f>
        <v>66337123</v>
      </c>
      <c r="F145" s="38">
        <f t="shared" si="190"/>
        <v>4469.8553331985713</v>
      </c>
      <c r="G145" s="38">
        <f t="shared" ref="G145" si="218">SUM(G123:G144)</f>
        <v>12038108</v>
      </c>
      <c r="H145" s="38">
        <f t="shared" si="191"/>
        <v>811.13860252004577</v>
      </c>
      <c r="I145" s="38">
        <f t="shared" ref="I145" si="219">SUM(I123:I144)</f>
        <v>2010613</v>
      </c>
      <c r="J145" s="38">
        <f t="shared" si="192"/>
        <v>135.47692204029377</v>
      </c>
      <c r="K145" s="38">
        <f t="shared" ref="K145" si="220">SUM(K123:K144)</f>
        <v>8029625</v>
      </c>
      <c r="L145" s="38">
        <f t="shared" si="193"/>
        <v>541.04339330233813</v>
      </c>
      <c r="M145" s="38">
        <f t="shared" ref="M145" si="221">SUM(M123:M144)</f>
        <v>0</v>
      </c>
      <c r="N145" s="38">
        <f t="shared" si="194"/>
        <v>0</v>
      </c>
      <c r="O145" s="38">
        <f t="shared" ref="O145" si="222">SUM(O123:O144)</f>
        <v>6025772</v>
      </c>
      <c r="P145" s="38">
        <f t="shared" si="195"/>
        <v>406.02196617478609</v>
      </c>
      <c r="Q145" s="39">
        <f>SUM(Q123:Q144)</f>
        <v>94441241</v>
      </c>
      <c r="R145" s="39">
        <f t="shared" si="197"/>
        <v>6363.5362172360356</v>
      </c>
      <c r="S145" s="38">
        <f t="shared" ref="S145" si="223">SUM(S123:S144)</f>
        <v>10989466</v>
      </c>
      <c r="T145" s="38">
        <f t="shared" si="198"/>
        <v>740.48015632369788</v>
      </c>
      <c r="U145" s="38">
        <f t="shared" ref="U145" si="224">SUM(U123:U144)</f>
        <v>9122962</v>
      </c>
      <c r="V145" s="38">
        <f t="shared" si="199"/>
        <v>614.71342901421735</v>
      </c>
      <c r="W145" s="41">
        <f>SUM(W123:W144)</f>
        <v>114553669</v>
      </c>
      <c r="X145" s="41">
        <f t="shared" si="201"/>
        <v>7718.7298025739501</v>
      </c>
      <c r="Y145" s="38">
        <f t="shared" ref="Y145" si="225">SUM(Y123:Y144)</f>
        <v>21807391</v>
      </c>
      <c r="Z145" s="38">
        <f t="shared" si="202"/>
        <v>1469.4017249511489</v>
      </c>
      <c r="AA145" s="38">
        <f t="shared" ref="AA145" si="226">SUM(AA123:AA144)</f>
        <v>2788273</v>
      </c>
      <c r="AB145" s="38">
        <f t="shared" si="203"/>
        <v>187.87635604069806</v>
      </c>
      <c r="AC145" s="38">
        <f t="shared" ref="AC145" si="227">SUM(AC123:AC144)</f>
        <v>5070675</v>
      </c>
      <c r="AD145" s="38">
        <f t="shared" si="204"/>
        <v>341.66666666666669</v>
      </c>
      <c r="AE145" s="38">
        <f t="shared" ref="AE145" si="228">SUM(AE123:AE144)</f>
        <v>17989040</v>
      </c>
      <c r="AF145" s="38">
        <f t="shared" si="205"/>
        <v>1212.117781820632</v>
      </c>
      <c r="AG145" s="38">
        <f t="shared" ref="AG145" si="229">SUM(AG123:AG144)</f>
        <v>8595103</v>
      </c>
      <c r="AH145" s="38">
        <f t="shared" si="206"/>
        <v>579.14581227680071</v>
      </c>
      <c r="AI145" s="38">
        <f t="shared" ref="AI145" si="230">SUM(AI123:AI144)</f>
        <v>4074750</v>
      </c>
      <c r="AJ145" s="38">
        <f t="shared" si="207"/>
        <v>274.56033959975741</v>
      </c>
      <c r="AK145" s="38">
        <f t="shared" ref="AK145" si="231">SUM(AK123:AK144)</f>
        <v>7321333</v>
      </c>
      <c r="AL145" s="38">
        <f t="shared" si="208"/>
        <v>493.31803786806819</v>
      </c>
      <c r="AM145" s="38">
        <f t="shared" ref="AM145" si="232">SUM(AM123:AM144)</f>
        <v>8800</v>
      </c>
      <c r="AN145" s="38">
        <f t="shared" si="209"/>
        <v>0.59295195741526852</v>
      </c>
      <c r="AO145" s="38">
        <f t="shared" ref="AO145" si="233">SUM(AO123:AO144)</f>
        <v>12995</v>
      </c>
      <c r="AP145" s="38">
        <f t="shared" si="210"/>
        <v>0.87561485075129708</v>
      </c>
      <c r="AQ145" s="50">
        <f>SUM(AQ123:AQ144)</f>
        <v>67668360</v>
      </c>
      <c r="AR145" s="50">
        <f t="shared" si="217"/>
        <v>4559.5552860319385</v>
      </c>
      <c r="AS145" s="38">
        <f t="shared" ref="AS145" si="234">SUM(AS123:AS144)</f>
        <v>77626</v>
      </c>
      <c r="AT145" s="38">
        <f t="shared" si="212"/>
        <v>5.2305100734451857</v>
      </c>
      <c r="AU145" s="38">
        <f t="shared" ref="AU145" si="235">SUM(AU123:AU144)</f>
        <v>-338</v>
      </c>
      <c r="AV145" s="38">
        <f t="shared" si="213"/>
        <v>-2.2774745637086449E-2</v>
      </c>
      <c r="AW145" s="38">
        <f t="shared" ref="AW145" si="236">SUM(AW123:AW144)</f>
        <v>2805593</v>
      </c>
      <c r="AX145" s="38">
        <f t="shared" si="214"/>
        <v>189.04339330233813</v>
      </c>
      <c r="AY145" s="43">
        <f t="shared" ref="AY145" si="237">SUM(AY123:AY144)</f>
        <v>185104910</v>
      </c>
      <c r="AZ145" s="38">
        <f t="shared" si="216"/>
        <v>12472.536217236035</v>
      </c>
    </row>
    <row r="146" spans="1:52" ht="8.25" customHeight="1" thickTop="1" x14ac:dyDescent="0.2">
      <c r="A146" s="44"/>
      <c r="B146" s="45"/>
      <c r="C146" s="46"/>
      <c r="D146" s="47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8"/>
      <c r="AZ146" s="46"/>
    </row>
    <row r="147" spans="1:52" ht="16.5" customHeight="1" thickBot="1" x14ac:dyDescent="0.25">
      <c r="A147" s="34"/>
      <c r="B147" s="35"/>
      <c r="C147" s="36" t="s">
        <v>236</v>
      </c>
      <c r="D147" s="37">
        <f>SUM(D73,D78,D121,D145)</f>
        <v>714831</v>
      </c>
      <c r="E147" s="38">
        <f>SUM(E73,E78,E121,E145)</f>
        <v>2933109708</v>
      </c>
      <c r="F147" s="38">
        <f t="shared" ref="F147" si="238">IFERROR(E147/$D147,0)</f>
        <v>4103.2211921419184</v>
      </c>
      <c r="G147" s="38">
        <f t="shared" ref="G147" si="239">SUM(G73,G78,G121,G145)</f>
        <v>919462850</v>
      </c>
      <c r="H147" s="38">
        <f t="shared" ref="H147" si="240">IFERROR(G147/$D147,0)</f>
        <v>1286.2660544939993</v>
      </c>
      <c r="I147" s="38">
        <f t="shared" ref="I147" si="241">SUM(I73,I78,I121,I145)</f>
        <v>136242142</v>
      </c>
      <c r="J147" s="38">
        <f t="shared" ref="J147" si="242">IFERROR(I147/$D147,0)</f>
        <v>190.59349972231198</v>
      </c>
      <c r="K147" s="38">
        <f t="shared" ref="K147" si="243">SUM(K73,K78,K121,K145)</f>
        <v>220352895</v>
      </c>
      <c r="L147" s="38">
        <f t="shared" ref="L147" si="244">IFERROR(K147/$D147,0)</f>
        <v>308.25872828682583</v>
      </c>
      <c r="M147" s="38">
        <f t="shared" ref="M147" si="245">SUM(M73,M78,M121,M145)</f>
        <v>4101338</v>
      </c>
      <c r="N147" s="38">
        <f t="shared" ref="N147" si="246">IFERROR(M147/$D147,0)</f>
        <v>5.7374931976928814</v>
      </c>
      <c r="O147" s="38">
        <f t="shared" ref="O147" si="247">SUM(O73,O78,O121,O145)</f>
        <v>389438951</v>
      </c>
      <c r="P147" s="38">
        <f>IFERROR(O147/$D147,0)</f>
        <v>544.79863212423641</v>
      </c>
      <c r="Q147" s="39">
        <f>SUM(Q145+Q121,Q78,Q73)</f>
        <v>4418462708</v>
      </c>
      <c r="R147" s="39">
        <f>SUM(R145+R121,R78,R73)</f>
        <v>29861.563443304716</v>
      </c>
      <c r="S147" s="38">
        <f t="shared" ref="S147" si="248">SUM(S73,S78,S121,S145)</f>
        <v>512151236</v>
      </c>
      <c r="T147" s="38">
        <f t="shared" ref="T147" si="249">IFERROR(S147/$D147,0)</f>
        <v>716.46478118604261</v>
      </c>
      <c r="U147" s="38">
        <f t="shared" ref="U147" si="250">SUM(U73,U78,U121,U145)</f>
        <v>414909319</v>
      </c>
      <c r="V147" s="38">
        <f t="shared" ref="V147" si="251">IFERROR(U147/$D147,0)</f>
        <v>580.42994637893435</v>
      </c>
      <c r="W147" s="41">
        <f>SUM(W145+W121,W78,W73)</f>
        <v>5300507532</v>
      </c>
      <c r="X147" s="41">
        <f>SUM(X145+X121,X78,X73)</f>
        <v>644719.11156248837</v>
      </c>
      <c r="Y147" s="38">
        <f t="shared" ref="Y147" si="252">SUM(Y73,Y78,Y121,Y145)</f>
        <v>543716985</v>
      </c>
      <c r="Z147" s="38">
        <f t="shared" ref="Z147" si="253">IFERROR(Y147/$D147,0)</f>
        <v>760.62311931071815</v>
      </c>
      <c r="AA147" s="38">
        <f t="shared" ref="AA147" si="254">SUM(AA73,AA78,AA121,AA145)</f>
        <v>214119253</v>
      </c>
      <c r="AB147" s="38">
        <f t="shared" ref="AB147" si="255">IFERROR(AA147/$D147,0)</f>
        <v>299.53828667195461</v>
      </c>
      <c r="AC147" s="38">
        <f t="shared" ref="AC147" si="256">SUM(AC73,AC78,AC121,AC145)</f>
        <v>105831758</v>
      </c>
      <c r="AD147" s="38">
        <f t="shared" ref="AD147" si="257">IFERROR(AC147/$D147,0)</f>
        <v>148.05143873167225</v>
      </c>
      <c r="AE147" s="38">
        <f t="shared" ref="AE147" si="258">SUM(AE73,AE78,AE121,AE145)</f>
        <v>772321356</v>
      </c>
      <c r="AF147" s="38">
        <f t="shared" ref="AF147" si="259">IFERROR(AE147/$D147,0)</f>
        <v>1080.425101877227</v>
      </c>
      <c r="AG147" s="38">
        <f t="shared" ref="AG147" si="260">SUM(AG73,AG78,AG121,AG145)</f>
        <v>489386787</v>
      </c>
      <c r="AH147" s="38">
        <f t="shared" ref="AH147" si="261">IFERROR(AG147/$D147,0)</f>
        <v>684.61886375940605</v>
      </c>
      <c r="AI147" s="38">
        <f t="shared" ref="AI147" si="262">SUM(AI73,AI78,AI121,AI145)</f>
        <v>134655800</v>
      </c>
      <c r="AJ147" s="38">
        <f t="shared" ref="AJ147" si="263">IFERROR(AI147/$D147,0)</f>
        <v>188.37431504789245</v>
      </c>
      <c r="AK147" s="38">
        <f t="shared" ref="AK147" si="264">SUM(AK73,AK78,AK121,AK145)</f>
        <v>438152296</v>
      </c>
      <c r="AL147" s="38">
        <f t="shared" ref="AL147" si="265">IFERROR(AK147/$D147,0)</f>
        <v>612.94529196411463</v>
      </c>
      <c r="AM147" s="38">
        <f t="shared" ref="AM147" si="266">SUM(AM73,AM78,AM121,AM145)</f>
        <v>135390</v>
      </c>
      <c r="AN147" s="38">
        <f t="shared" ref="AN147" si="267">IFERROR(AM147/$D147,0)</f>
        <v>0.18940141096287094</v>
      </c>
      <c r="AO147" s="38">
        <f t="shared" ref="AO147" si="268">SUM(AO73,AO78,AO121,AO145)</f>
        <v>7066226</v>
      </c>
      <c r="AP147" s="38">
        <f t="shared" ref="AP147" si="269">IFERROR(AO147/$D147,0)</f>
        <v>9.8851700611752982</v>
      </c>
      <c r="AQ147" s="50">
        <f>SUM(AQ145+AQ121,AQ78,AQ73)</f>
        <v>2560440792</v>
      </c>
      <c r="AR147" s="50">
        <f>SUM(AR145+AR121,AR78,AR73)</f>
        <v>324400.51822619769</v>
      </c>
      <c r="AS147" s="38">
        <f t="shared" ref="AS147" si="270">SUM(AS73,AS78,AS121,AS145)</f>
        <v>484394258</v>
      </c>
      <c r="AT147" s="38">
        <f t="shared" ref="AT147" si="271">IFERROR(AS147/$D147,0)</f>
        <v>677.63465490444594</v>
      </c>
      <c r="AU147" s="38">
        <f t="shared" ref="AU147" si="272">SUM(AU73,AU78,AU121,AU145)</f>
        <v>443275192</v>
      </c>
      <c r="AV147" s="38">
        <f t="shared" ref="AV147" si="273">IFERROR(AU147/$D147,0)</f>
        <v>620.11187539432399</v>
      </c>
      <c r="AW147" s="38">
        <f t="shared" ref="AW147" si="274">SUM(AW73,AW78,AW121,AW145)</f>
        <v>984680531</v>
      </c>
      <c r="AX147" s="38">
        <f t="shared" ref="AX147" si="275">IFERROR(AW147/$D147,0)</f>
        <v>1377.5011590152078</v>
      </c>
      <c r="AY147" s="43">
        <f t="shared" ref="AY147" si="276">SUM(AY73,AY78,AY121,AY145)</f>
        <v>10147504271</v>
      </c>
      <c r="AZ147" s="38">
        <f t="shared" ref="AZ147" si="277">IFERROR(AY147/$D147,0)</f>
        <v>14195.669005681064</v>
      </c>
    </row>
    <row r="148" spans="1:52" s="51" customFormat="1" ht="16.5" customHeight="1" thickTop="1" x14ac:dyDescent="0.2">
      <c r="A148" s="51" t="s">
        <v>237</v>
      </c>
      <c r="B148" s="52"/>
      <c r="D148" s="53"/>
      <c r="Q148" s="54"/>
      <c r="R148" s="54"/>
      <c r="W148" s="55"/>
      <c r="X148" s="55"/>
    </row>
    <row r="149" spans="1:52" x14ac:dyDescent="0.2">
      <c r="B149" s="52"/>
    </row>
    <row r="150" spans="1:52" x14ac:dyDescent="0.2">
      <c r="B150" s="52"/>
    </row>
    <row r="151" spans="1:52" x14ac:dyDescent="0.2">
      <c r="B151" s="52"/>
    </row>
    <row r="152" spans="1:52" s="56" customFormat="1" x14ac:dyDescent="0.2">
      <c r="A152" s="2"/>
      <c r="B152" s="52"/>
      <c r="C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57"/>
      <c r="X152" s="57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58"/>
      <c r="AR152" s="58"/>
      <c r="AS152" s="2"/>
      <c r="AT152" s="2"/>
      <c r="AU152" s="2"/>
      <c r="AV152" s="2"/>
      <c r="AW152" s="2"/>
      <c r="AX152" s="2"/>
      <c r="AY152" s="2"/>
      <c r="AZ152" s="2"/>
    </row>
    <row r="153" spans="1:52" s="56" customFormat="1" x14ac:dyDescent="0.2">
      <c r="A153" s="2"/>
      <c r="B153" s="52"/>
      <c r="C153" s="59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57"/>
      <c r="X153" s="57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58"/>
      <c r="AR153" s="58"/>
      <c r="AS153" s="2"/>
      <c r="AT153" s="2"/>
      <c r="AU153" s="2"/>
      <c r="AV153" s="2"/>
      <c r="AW153" s="2"/>
      <c r="AX153" s="2"/>
      <c r="AY153" s="2"/>
      <c r="AZ153" s="2"/>
    </row>
    <row r="154" spans="1:52" s="56" customFormat="1" x14ac:dyDescent="0.2">
      <c r="A154" s="2"/>
      <c r="B154" s="52"/>
      <c r="C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57"/>
      <c r="X154" s="57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58"/>
      <c r="AR154" s="58"/>
      <c r="AS154" s="2"/>
      <c r="AT154" s="2"/>
      <c r="AU154" s="2"/>
      <c r="AV154" s="2"/>
      <c r="AW154" s="2"/>
      <c r="AX154" s="2"/>
      <c r="AY154" s="2"/>
      <c r="AZ154" s="2"/>
    </row>
    <row r="155" spans="1:52" s="56" customFormat="1" x14ac:dyDescent="0.2">
      <c r="A155" s="2"/>
      <c r="B155" s="52"/>
      <c r="C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57"/>
      <c r="X155" s="57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58"/>
      <c r="AR155" s="58"/>
      <c r="AS155" s="2"/>
      <c r="AT155" s="2"/>
      <c r="AU155" s="2"/>
      <c r="AV155" s="2"/>
      <c r="AW155" s="2"/>
      <c r="AX155" s="2"/>
      <c r="AY155" s="2"/>
      <c r="AZ155" s="2"/>
    </row>
    <row r="156" spans="1:52" s="56" customFormat="1" x14ac:dyDescent="0.2">
      <c r="A156" s="2"/>
      <c r="B156" s="52"/>
      <c r="C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57"/>
      <c r="X156" s="57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58"/>
      <c r="AR156" s="58"/>
      <c r="AS156" s="2"/>
      <c r="AT156" s="2"/>
      <c r="AU156" s="2"/>
      <c r="AV156" s="2"/>
      <c r="AW156" s="2"/>
      <c r="AX156" s="2"/>
      <c r="AY156" s="2"/>
      <c r="AZ156" s="2"/>
    </row>
    <row r="157" spans="1:52" s="56" customFormat="1" x14ac:dyDescent="0.2">
      <c r="A157" s="2"/>
      <c r="B157" s="52"/>
      <c r="C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57"/>
      <c r="X157" s="57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58"/>
      <c r="AR157" s="58"/>
      <c r="AS157" s="2"/>
      <c r="AT157" s="2"/>
      <c r="AU157" s="2"/>
      <c r="AV157" s="2"/>
      <c r="AW157" s="2"/>
      <c r="AX157" s="2"/>
      <c r="AY157" s="2"/>
      <c r="AZ157" s="2"/>
    </row>
    <row r="158" spans="1:52" s="56" customFormat="1" x14ac:dyDescent="0.2">
      <c r="A158" s="2"/>
      <c r="B158" s="52"/>
      <c r="C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57"/>
      <c r="X158" s="57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58"/>
      <c r="AR158" s="58"/>
      <c r="AS158" s="2"/>
      <c r="AT158" s="2"/>
      <c r="AU158" s="2"/>
      <c r="AV158" s="2"/>
      <c r="AW158" s="2"/>
      <c r="AX158" s="2"/>
      <c r="AY158" s="2"/>
      <c r="AZ158" s="2"/>
    </row>
    <row r="159" spans="1:52" s="56" customFormat="1" x14ac:dyDescent="0.2">
      <c r="A159" s="2"/>
      <c r="B159" s="52"/>
      <c r="C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57"/>
      <c r="X159" s="57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58"/>
      <c r="AR159" s="58"/>
      <c r="AS159" s="2"/>
      <c r="AT159" s="2"/>
      <c r="AU159" s="2"/>
      <c r="AV159" s="2"/>
      <c r="AW159" s="2"/>
      <c r="AX159" s="2"/>
      <c r="AY159" s="2"/>
      <c r="AZ159" s="2"/>
    </row>
  </sheetData>
  <mergeCells count="30">
    <mergeCell ref="L1:L2"/>
    <mergeCell ref="A1:C2"/>
    <mergeCell ref="D1:D2"/>
    <mergeCell ref="F1:F2"/>
    <mergeCell ref="H1:H2"/>
    <mergeCell ref="J1:J2"/>
    <mergeCell ref="AF1:AF2"/>
    <mergeCell ref="N1:N2"/>
    <mergeCell ref="P1:P2"/>
    <mergeCell ref="Q1:Q2"/>
    <mergeCell ref="R1:R2"/>
    <mergeCell ref="T1:T2"/>
    <mergeCell ref="V1:V2"/>
    <mergeCell ref="W1:W2"/>
    <mergeCell ref="X1:X2"/>
    <mergeCell ref="Z1:Z2"/>
    <mergeCell ref="AB1:AB2"/>
    <mergeCell ref="AD1:AD2"/>
    <mergeCell ref="AZ1:AZ2"/>
    <mergeCell ref="AH1:AH2"/>
    <mergeCell ref="AJ1:AJ2"/>
    <mergeCell ref="AL1:AL2"/>
    <mergeCell ref="AN1:AN2"/>
    <mergeCell ref="AP1:AP2"/>
    <mergeCell ref="AQ1:AQ2"/>
    <mergeCell ref="AR1:AR2"/>
    <mergeCell ref="AT1:AT2"/>
    <mergeCell ref="AV1:AV2"/>
    <mergeCell ref="AX1:AX2"/>
    <mergeCell ref="AY1:AY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2019-07-24T17:58:00Z</cp:lastPrinted>
  <dcterms:created xsi:type="dcterms:W3CDTF">2019-07-22T19:49:02Z</dcterms:created>
  <dcterms:modified xsi:type="dcterms:W3CDTF">2019-07-24T18:09:37Z</dcterms:modified>
</cp:coreProperties>
</file>