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FY 2017-18 Expenditures by Object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_FilterDatabase" localSheetId="0" hidden="1">Sheet1!$A$123:$D$144</definedName>
    <definedName name="_xlnm.Print_Area" localSheetId="0">Sheet1!$A$1:$T$148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4" i="1" l="1"/>
  <c r="P144" i="1"/>
  <c r="N144" i="1"/>
  <c r="L144" i="1"/>
  <c r="J144" i="1"/>
  <c r="H144" i="1"/>
  <c r="F144" i="1"/>
  <c r="R143" i="1"/>
  <c r="P143" i="1"/>
  <c r="N143" i="1"/>
  <c r="L143" i="1"/>
  <c r="J143" i="1"/>
  <c r="F143" i="1"/>
  <c r="R142" i="1"/>
  <c r="P142" i="1"/>
  <c r="N142" i="1"/>
  <c r="L142" i="1"/>
  <c r="J142" i="1"/>
  <c r="H142" i="1"/>
  <c r="R141" i="1"/>
  <c r="P141" i="1"/>
  <c r="N141" i="1"/>
  <c r="L141" i="1"/>
  <c r="J141" i="1"/>
  <c r="H141" i="1"/>
  <c r="F141" i="1"/>
  <c r="R140" i="1"/>
  <c r="P140" i="1"/>
  <c r="N140" i="1"/>
  <c r="L140" i="1"/>
  <c r="J140" i="1"/>
  <c r="H140" i="1"/>
  <c r="F140" i="1"/>
  <c r="R139" i="1"/>
  <c r="P139" i="1"/>
  <c r="N139" i="1"/>
  <c r="L139" i="1"/>
  <c r="J139" i="1"/>
  <c r="F139" i="1"/>
  <c r="R138" i="1"/>
  <c r="P138" i="1"/>
  <c r="N138" i="1"/>
  <c r="L138" i="1"/>
  <c r="J138" i="1"/>
  <c r="H138" i="1"/>
  <c r="R137" i="1"/>
  <c r="P137" i="1"/>
  <c r="N137" i="1"/>
  <c r="L137" i="1"/>
  <c r="J137" i="1"/>
  <c r="H137" i="1"/>
  <c r="F137" i="1"/>
  <c r="R136" i="1"/>
  <c r="P136" i="1"/>
  <c r="N136" i="1"/>
  <c r="L136" i="1"/>
  <c r="J136" i="1"/>
  <c r="H136" i="1"/>
  <c r="F136" i="1"/>
  <c r="R135" i="1"/>
  <c r="P135" i="1"/>
  <c r="N135" i="1"/>
  <c r="L135" i="1"/>
  <c r="J135" i="1"/>
  <c r="F135" i="1"/>
  <c r="R134" i="1"/>
  <c r="P134" i="1"/>
  <c r="N134" i="1"/>
  <c r="L134" i="1"/>
  <c r="J134" i="1"/>
  <c r="H134" i="1"/>
  <c r="R133" i="1"/>
  <c r="P133" i="1"/>
  <c r="N133" i="1"/>
  <c r="L133" i="1"/>
  <c r="J133" i="1"/>
  <c r="H133" i="1"/>
  <c r="F133" i="1"/>
  <c r="R132" i="1"/>
  <c r="P132" i="1"/>
  <c r="N132" i="1"/>
  <c r="L132" i="1"/>
  <c r="J132" i="1"/>
  <c r="H132" i="1"/>
  <c r="F132" i="1"/>
  <c r="P131" i="1"/>
  <c r="H131" i="1"/>
  <c r="L131" i="1"/>
  <c r="R130" i="1"/>
  <c r="P130" i="1"/>
  <c r="N130" i="1"/>
  <c r="L130" i="1"/>
  <c r="H130" i="1"/>
  <c r="F130" i="1"/>
  <c r="R129" i="1"/>
  <c r="P129" i="1"/>
  <c r="L129" i="1"/>
  <c r="H129" i="1"/>
  <c r="P128" i="1"/>
  <c r="N128" i="1"/>
  <c r="L128" i="1"/>
  <c r="H128" i="1"/>
  <c r="L127" i="1"/>
  <c r="R126" i="1"/>
  <c r="P126" i="1"/>
  <c r="N126" i="1"/>
  <c r="L126" i="1"/>
  <c r="H126" i="1"/>
  <c r="F126" i="1"/>
  <c r="R125" i="1"/>
  <c r="P125" i="1"/>
  <c r="L125" i="1"/>
  <c r="H125" i="1"/>
  <c r="S125" i="1"/>
  <c r="P124" i="1"/>
  <c r="N124" i="1"/>
  <c r="L124" i="1"/>
  <c r="H124" i="1"/>
  <c r="R120" i="1"/>
  <c r="N120" i="1"/>
  <c r="J120" i="1"/>
  <c r="F120" i="1"/>
  <c r="S120" i="1"/>
  <c r="T120" i="1" s="1"/>
  <c r="P120" i="1"/>
  <c r="R119" i="1"/>
  <c r="N119" i="1"/>
  <c r="J119" i="1"/>
  <c r="S119" i="1"/>
  <c r="T119" i="1" s="1"/>
  <c r="P119" i="1"/>
  <c r="R118" i="1"/>
  <c r="N118" i="1"/>
  <c r="J118" i="1"/>
  <c r="H118" i="1"/>
  <c r="F118" i="1"/>
  <c r="P118" i="1"/>
  <c r="R117" i="1"/>
  <c r="P117" i="1"/>
  <c r="N117" i="1"/>
  <c r="L117" i="1"/>
  <c r="J117" i="1"/>
  <c r="H117" i="1"/>
  <c r="F117" i="1"/>
  <c r="R116" i="1"/>
  <c r="P116" i="1"/>
  <c r="N116" i="1"/>
  <c r="L116" i="1"/>
  <c r="J116" i="1"/>
  <c r="H116" i="1"/>
  <c r="F116" i="1"/>
  <c r="R115" i="1"/>
  <c r="P115" i="1"/>
  <c r="N115" i="1"/>
  <c r="L115" i="1"/>
  <c r="J115" i="1"/>
  <c r="H115" i="1"/>
  <c r="S115" i="1"/>
  <c r="T115" i="1" s="1"/>
  <c r="R114" i="1"/>
  <c r="P114" i="1"/>
  <c r="N114" i="1"/>
  <c r="L114" i="1"/>
  <c r="J114" i="1"/>
  <c r="H114" i="1"/>
  <c r="F114" i="1"/>
  <c r="R113" i="1"/>
  <c r="P113" i="1"/>
  <c r="N113" i="1"/>
  <c r="L113" i="1"/>
  <c r="J113" i="1"/>
  <c r="H113" i="1"/>
  <c r="F113" i="1"/>
  <c r="R112" i="1"/>
  <c r="P112" i="1"/>
  <c r="N112" i="1"/>
  <c r="L112" i="1"/>
  <c r="J112" i="1"/>
  <c r="H112" i="1"/>
  <c r="F112" i="1"/>
  <c r="R111" i="1"/>
  <c r="P111" i="1"/>
  <c r="N111" i="1"/>
  <c r="L111" i="1"/>
  <c r="J111" i="1"/>
  <c r="H111" i="1"/>
  <c r="S111" i="1"/>
  <c r="T111" i="1" s="1"/>
  <c r="R110" i="1"/>
  <c r="P110" i="1"/>
  <c r="N110" i="1"/>
  <c r="L110" i="1"/>
  <c r="J110" i="1"/>
  <c r="H110" i="1"/>
  <c r="F110" i="1"/>
  <c r="R109" i="1"/>
  <c r="P109" i="1"/>
  <c r="N109" i="1"/>
  <c r="L109" i="1"/>
  <c r="J109" i="1"/>
  <c r="H109" i="1"/>
  <c r="F109" i="1"/>
  <c r="R108" i="1"/>
  <c r="P108" i="1"/>
  <c r="N108" i="1"/>
  <c r="L108" i="1"/>
  <c r="J108" i="1"/>
  <c r="H108" i="1"/>
  <c r="F108" i="1"/>
  <c r="R107" i="1"/>
  <c r="P107" i="1"/>
  <c r="N107" i="1"/>
  <c r="L107" i="1"/>
  <c r="J107" i="1"/>
  <c r="H107" i="1"/>
  <c r="S107" i="1"/>
  <c r="T107" i="1" s="1"/>
  <c r="R106" i="1"/>
  <c r="P106" i="1"/>
  <c r="N106" i="1"/>
  <c r="L106" i="1"/>
  <c r="J106" i="1"/>
  <c r="H106" i="1"/>
  <c r="S106" i="1"/>
  <c r="R105" i="1"/>
  <c r="P105" i="1"/>
  <c r="N105" i="1"/>
  <c r="L105" i="1"/>
  <c r="J105" i="1"/>
  <c r="H105" i="1"/>
  <c r="S105" i="1"/>
  <c r="R104" i="1"/>
  <c r="P104" i="1"/>
  <c r="N104" i="1"/>
  <c r="L104" i="1"/>
  <c r="J104" i="1"/>
  <c r="H104" i="1"/>
  <c r="S104" i="1"/>
  <c r="R103" i="1"/>
  <c r="P103" i="1"/>
  <c r="N103" i="1"/>
  <c r="L103" i="1"/>
  <c r="J103" i="1"/>
  <c r="H103" i="1"/>
  <c r="S103" i="1"/>
  <c r="R102" i="1"/>
  <c r="P102" i="1"/>
  <c r="N102" i="1"/>
  <c r="L102" i="1"/>
  <c r="J102" i="1"/>
  <c r="H102" i="1"/>
  <c r="S102" i="1"/>
  <c r="R101" i="1"/>
  <c r="P101" i="1"/>
  <c r="N101" i="1"/>
  <c r="L101" i="1"/>
  <c r="J101" i="1"/>
  <c r="H101" i="1"/>
  <c r="S101" i="1"/>
  <c r="R100" i="1"/>
  <c r="P100" i="1"/>
  <c r="N100" i="1"/>
  <c r="L100" i="1"/>
  <c r="J100" i="1"/>
  <c r="H100" i="1"/>
  <c r="S100" i="1"/>
  <c r="R99" i="1"/>
  <c r="P99" i="1"/>
  <c r="N99" i="1"/>
  <c r="L99" i="1"/>
  <c r="J99" i="1"/>
  <c r="H99" i="1"/>
  <c r="S99" i="1"/>
  <c r="R98" i="1"/>
  <c r="P98" i="1"/>
  <c r="N98" i="1"/>
  <c r="L98" i="1"/>
  <c r="J98" i="1"/>
  <c r="H98" i="1"/>
  <c r="S98" i="1"/>
  <c r="R97" i="1"/>
  <c r="P97" i="1"/>
  <c r="N97" i="1"/>
  <c r="L97" i="1"/>
  <c r="J97" i="1"/>
  <c r="H97" i="1"/>
  <c r="S97" i="1"/>
  <c r="R96" i="1"/>
  <c r="P96" i="1"/>
  <c r="N96" i="1"/>
  <c r="L96" i="1"/>
  <c r="J96" i="1"/>
  <c r="H96" i="1"/>
  <c r="S96" i="1"/>
  <c r="R95" i="1"/>
  <c r="P95" i="1"/>
  <c r="N95" i="1"/>
  <c r="L95" i="1"/>
  <c r="J95" i="1"/>
  <c r="H95" i="1"/>
  <c r="S95" i="1"/>
  <c r="R94" i="1"/>
  <c r="P94" i="1"/>
  <c r="N94" i="1"/>
  <c r="L94" i="1"/>
  <c r="J94" i="1"/>
  <c r="H94" i="1"/>
  <c r="S94" i="1"/>
  <c r="R93" i="1"/>
  <c r="P93" i="1"/>
  <c r="N93" i="1"/>
  <c r="L93" i="1"/>
  <c r="J93" i="1"/>
  <c r="H93" i="1"/>
  <c r="S93" i="1"/>
  <c r="R92" i="1"/>
  <c r="P92" i="1"/>
  <c r="N92" i="1"/>
  <c r="L92" i="1"/>
  <c r="J92" i="1"/>
  <c r="H92" i="1"/>
  <c r="S92" i="1"/>
  <c r="R91" i="1"/>
  <c r="P91" i="1"/>
  <c r="N91" i="1"/>
  <c r="L91" i="1"/>
  <c r="J91" i="1"/>
  <c r="H91" i="1"/>
  <c r="S91" i="1"/>
  <c r="R90" i="1"/>
  <c r="P90" i="1"/>
  <c r="N90" i="1"/>
  <c r="L90" i="1"/>
  <c r="J90" i="1"/>
  <c r="H90" i="1"/>
  <c r="S90" i="1"/>
  <c r="R89" i="1"/>
  <c r="P89" i="1"/>
  <c r="N89" i="1"/>
  <c r="L89" i="1"/>
  <c r="J89" i="1"/>
  <c r="H89" i="1"/>
  <c r="S89" i="1"/>
  <c r="R88" i="1"/>
  <c r="P88" i="1"/>
  <c r="N88" i="1"/>
  <c r="L88" i="1"/>
  <c r="J88" i="1"/>
  <c r="H88" i="1"/>
  <c r="S88" i="1"/>
  <c r="R87" i="1"/>
  <c r="P87" i="1"/>
  <c r="N87" i="1"/>
  <c r="L87" i="1"/>
  <c r="J87" i="1"/>
  <c r="H87" i="1"/>
  <c r="S87" i="1"/>
  <c r="R86" i="1"/>
  <c r="P86" i="1"/>
  <c r="N86" i="1"/>
  <c r="L86" i="1"/>
  <c r="J86" i="1"/>
  <c r="H86" i="1"/>
  <c r="S86" i="1"/>
  <c r="R85" i="1"/>
  <c r="P85" i="1"/>
  <c r="N85" i="1"/>
  <c r="L85" i="1"/>
  <c r="J85" i="1"/>
  <c r="H85" i="1"/>
  <c r="S85" i="1"/>
  <c r="R84" i="1"/>
  <c r="P84" i="1"/>
  <c r="N84" i="1"/>
  <c r="L84" i="1"/>
  <c r="J84" i="1"/>
  <c r="H84" i="1"/>
  <c r="S84" i="1"/>
  <c r="R83" i="1"/>
  <c r="P83" i="1"/>
  <c r="N83" i="1"/>
  <c r="L83" i="1"/>
  <c r="J83" i="1"/>
  <c r="H83" i="1"/>
  <c r="S83" i="1"/>
  <c r="R82" i="1"/>
  <c r="P82" i="1"/>
  <c r="N82" i="1"/>
  <c r="L82" i="1"/>
  <c r="J82" i="1"/>
  <c r="H82" i="1"/>
  <c r="S82" i="1"/>
  <c r="R81" i="1"/>
  <c r="P81" i="1"/>
  <c r="N81" i="1"/>
  <c r="L81" i="1"/>
  <c r="J81" i="1"/>
  <c r="H81" i="1"/>
  <c r="S81" i="1"/>
  <c r="R80" i="1"/>
  <c r="Q121" i="1"/>
  <c r="P80" i="1"/>
  <c r="M121" i="1"/>
  <c r="L80" i="1"/>
  <c r="J80" i="1"/>
  <c r="I121" i="1"/>
  <c r="H80" i="1"/>
  <c r="E121" i="1"/>
  <c r="D121" i="1"/>
  <c r="Q78" i="1"/>
  <c r="M78" i="1"/>
  <c r="K78" i="1"/>
  <c r="I78" i="1"/>
  <c r="E78" i="1"/>
  <c r="R77" i="1"/>
  <c r="N77" i="1"/>
  <c r="J77" i="1"/>
  <c r="S77" i="1"/>
  <c r="F77" i="1"/>
  <c r="P77" i="1"/>
  <c r="S76" i="1"/>
  <c r="P76" i="1"/>
  <c r="O78" i="1"/>
  <c r="G78" i="1"/>
  <c r="P75" i="1"/>
  <c r="P71" i="1"/>
  <c r="S71" i="1"/>
  <c r="L71" i="1"/>
  <c r="R70" i="1"/>
  <c r="P70" i="1"/>
  <c r="N70" i="1"/>
  <c r="L70" i="1"/>
  <c r="H70" i="1"/>
  <c r="F70" i="1"/>
  <c r="P69" i="1"/>
  <c r="H69" i="1"/>
  <c r="L69" i="1"/>
  <c r="P68" i="1"/>
  <c r="N68" i="1"/>
  <c r="L68" i="1"/>
  <c r="H68" i="1"/>
  <c r="F68" i="1"/>
  <c r="P67" i="1"/>
  <c r="S67" i="1"/>
  <c r="L67" i="1"/>
  <c r="R66" i="1"/>
  <c r="P66" i="1"/>
  <c r="N66" i="1"/>
  <c r="L66" i="1"/>
  <c r="H66" i="1"/>
  <c r="F66" i="1"/>
  <c r="P65" i="1"/>
  <c r="H65" i="1"/>
  <c r="L65" i="1"/>
  <c r="P64" i="1"/>
  <c r="N64" i="1"/>
  <c r="L64" i="1"/>
  <c r="H64" i="1"/>
  <c r="F64" i="1"/>
  <c r="P63" i="1"/>
  <c r="S63" i="1"/>
  <c r="L63" i="1"/>
  <c r="R62" i="1"/>
  <c r="P62" i="1"/>
  <c r="N62" i="1"/>
  <c r="L62" i="1"/>
  <c r="H62" i="1"/>
  <c r="F62" i="1"/>
  <c r="P61" i="1"/>
  <c r="H61" i="1"/>
  <c r="L61" i="1"/>
  <c r="P60" i="1"/>
  <c r="N60" i="1"/>
  <c r="L60" i="1"/>
  <c r="H60" i="1"/>
  <c r="F60" i="1"/>
  <c r="P59" i="1"/>
  <c r="S59" i="1"/>
  <c r="L59" i="1"/>
  <c r="R58" i="1"/>
  <c r="P58" i="1"/>
  <c r="N58" i="1"/>
  <c r="L58" i="1"/>
  <c r="H58" i="1"/>
  <c r="F58" i="1"/>
  <c r="P57" i="1"/>
  <c r="H57" i="1"/>
  <c r="L57" i="1"/>
  <c r="P56" i="1"/>
  <c r="N56" i="1"/>
  <c r="L56" i="1"/>
  <c r="H56" i="1"/>
  <c r="F56" i="1"/>
  <c r="P55" i="1"/>
  <c r="S55" i="1"/>
  <c r="L55" i="1"/>
  <c r="R54" i="1"/>
  <c r="P54" i="1"/>
  <c r="N54" i="1"/>
  <c r="L54" i="1"/>
  <c r="H54" i="1"/>
  <c r="F54" i="1"/>
  <c r="P53" i="1"/>
  <c r="H53" i="1"/>
  <c r="L53" i="1"/>
  <c r="P52" i="1"/>
  <c r="N52" i="1"/>
  <c r="L52" i="1"/>
  <c r="H52" i="1"/>
  <c r="F52" i="1"/>
  <c r="P51" i="1"/>
  <c r="S51" i="1"/>
  <c r="L51" i="1"/>
  <c r="R50" i="1"/>
  <c r="P50" i="1"/>
  <c r="N50" i="1"/>
  <c r="L50" i="1"/>
  <c r="H50" i="1"/>
  <c r="F50" i="1"/>
  <c r="P49" i="1"/>
  <c r="H49" i="1"/>
  <c r="L49" i="1"/>
  <c r="P48" i="1"/>
  <c r="N48" i="1"/>
  <c r="L48" i="1"/>
  <c r="H48" i="1"/>
  <c r="F48" i="1"/>
  <c r="P47" i="1"/>
  <c r="S47" i="1"/>
  <c r="L47" i="1"/>
  <c r="R46" i="1"/>
  <c r="P46" i="1"/>
  <c r="N46" i="1"/>
  <c r="L46" i="1"/>
  <c r="H46" i="1"/>
  <c r="F46" i="1"/>
  <c r="P45" i="1"/>
  <c r="H45" i="1"/>
  <c r="L45" i="1"/>
  <c r="S44" i="1"/>
  <c r="P44" i="1"/>
  <c r="S43" i="1"/>
  <c r="P43" i="1"/>
  <c r="S42" i="1"/>
  <c r="P42" i="1"/>
  <c r="P41" i="1"/>
  <c r="L41" i="1"/>
  <c r="H41" i="1"/>
  <c r="S41" i="1"/>
  <c r="S40" i="1"/>
  <c r="P40" i="1"/>
  <c r="S39" i="1"/>
  <c r="T39" i="1" s="1"/>
  <c r="P39" i="1"/>
  <c r="R38" i="1"/>
  <c r="N38" i="1"/>
  <c r="J38" i="1"/>
  <c r="S38" i="1"/>
  <c r="T38" i="1" s="1"/>
  <c r="F38" i="1"/>
  <c r="P38" i="1"/>
  <c r="R37" i="1"/>
  <c r="N37" i="1"/>
  <c r="J37" i="1"/>
  <c r="S37" i="1"/>
  <c r="T37" i="1" s="1"/>
  <c r="F37" i="1"/>
  <c r="P37" i="1"/>
  <c r="S36" i="1"/>
  <c r="T36" i="1" s="1"/>
  <c r="P36" i="1"/>
  <c r="S35" i="1"/>
  <c r="T35" i="1" s="1"/>
  <c r="P35" i="1"/>
  <c r="R34" i="1"/>
  <c r="N34" i="1"/>
  <c r="J34" i="1"/>
  <c r="S34" i="1"/>
  <c r="T34" i="1" s="1"/>
  <c r="F34" i="1"/>
  <c r="P34" i="1"/>
  <c r="R33" i="1"/>
  <c r="N33" i="1"/>
  <c r="J33" i="1"/>
  <c r="S33" i="1"/>
  <c r="T33" i="1" s="1"/>
  <c r="F33" i="1"/>
  <c r="P33" i="1"/>
  <c r="S32" i="1"/>
  <c r="T32" i="1" s="1"/>
  <c r="P32" i="1"/>
  <c r="S31" i="1"/>
  <c r="T31" i="1" s="1"/>
  <c r="P31" i="1"/>
  <c r="R30" i="1"/>
  <c r="N30" i="1"/>
  <c r="L30" i="1"/>
  <c r="J30" i="1"/>
  <c r="S30" i="1"/>
  <c r="T30" i="1" s="1"/>
  <c r="F30" i="1"/>
  <c r="P30" i="1"/>
  <c r="R29" i="1"/>
  <c r="P29" i="1"/>
  <c r="N29" i="1"/>
  <c r="L29" i="1"/>
  <c r="J29" i="1"/>
  <c r="S29" i="1"/>
  <c r="F29" i="1"/>
  <c r="R28" i="1"/>
  <c r="P28" i="1"/>
  <c r="N28" i="1"/>
  <c r="L28" i="1"/>
  <c r="J28" i="1"/>
  <c r="S28" i="1"/>
  <c r="F28" i="1"/>
  <c r="R27" i="1"/>
  <c r="P27" i="1"/>
  <c r="N27" i="1"/>
  <c r="L27" i="1"/>
  <c r="J27" i="1"/>
  <c r="H27" i="1"/>
  <c r="F27" i="1"/>
  <c r="R26" i="1"/>
  <c r="P26" i="1"/>
  <c r="N26" i="1"/>
  <c r="L26" i="1"/>
  <c r="J26" i="1"/>
  <c r="H26" i="1"/>
  <c r="F26" i="1"/>
  <c r="R25" i="1"/>
  <c r="P25" i="1"/>
  <c r="N25" i="1"/>
  <c r="L25" i="1"/>
  <c r="J25" i="1"/>
  <c r="H25" i="1"/>
  <c r="F25" i="1"/>
  <c r="R24" i="1"/>
  <c r="P24" i="1"/>
  <c r="N24" i="1"/>
  <c r="L24" i="1"/>
  <c r="J24" i="1"/>
  <c r="H24" i="1"/>
  <c r="F24" i="1"/>
  <c r="R23" i="1"/>
  <c r="P23" i="1"/>
  <c r="N23" i="1"/>
  <c r="L23" i="1"/>
  <c r="J23" i="1"/>
  <c r="H23" i="1"/>
  <c r="F23" i="1"/>
  <c r="R22" i="1"/>
  <c r="P22" i="1"/>
  <c r="N22" i="1"/>
  <c r="L22" i="1"/>
  <c r="J22" i="1"/>
  <c r="H22" i="1"/>
  <c r="F22" i="1"/>
  <c r="R21" i="1"/>
  <c r="P21" i="1"/>
  <c r="N21" i="1"/>
  <c r="L21" i="1"/>
  <c r="J21" i="1"/>
  <c r="S21" i="1"/>
  <c r="F21" i="1"/>
  <c r="R20" i="1"/>
  <c r="P20" i="1"/>
  <c r="N20" i="1"/>
  <c r="L20" i="1"/>
  <c r="J20" i="1"/>
  <c r="S20" i="1"/>
  <c r="F20" i="1"/>
  <c r="R19" i="1"/>
  <c r="P19" i="1"/>
  <c r="N19" i="1"/>
  <c r="L19" i="1"/>
  <c r="J19" i="1"/>
  <c r="S19" i="1"/>
  <c r="F19" i="1"/>
  <c r="R18" i="1"/>
  <c r="P18" i="1"/>
  <c r="N18" i="1"/>
  <c r="L18" i="1"/>
  <c r="J18" i="1"/>
  <c r="S18" i="1"/>
  <c r="F18" i="1"/>
  <c r="R17" i="1"/>
  <c r="P17" i="1"/>
  <c r="N17" i="1"/>
  <c r="L17" i="1"/>
  <c r="J17" i="1"/>
  <c r="S17" i="1"/>
  <c r="F17" i="1"/>
  <c r="R16" i="1"/>
  <c r="P16" i="1"/>
  <c r="N16" i="1"/>
  <c r="L16" i="1"/>
  <c r="J16" i="1"/>
  <c r="S16" i="1"/>
  <c r="F16" i="1"/>
  <c r="R15" i="1"/>
  <c r="P15" i="1"/>
  <c r="N15" i="1"/>
  <c r="L15" i="1"/>
  <c r="J15" i="1"/>
  <c r="S15" i="1"/>
  <c r="F15" i="1"/>
  <c r="R14" i="1"/>
  <c r="P14" i="1"/>
  <c r="N14" i="1"/>
  <c r="L14" i="1"/>
  <c r="J14" i="1"/>
  <c r="S14" i="1"/>
  <c r="F14" i="1"/>
  <c r="R13" i="1"/>
  <c r="P13" i="1"/>
  <c r="N13" i="1"/>
  <c r="L13" i="1"/>
  <c r="J13" i="1"/>
  <c r="H13" i="1"/>
  <c r="F13" i="1"/>
  <c r="R12" i="1"/>
  <c r="P12" i="1"/>
  <c r="N12" i="1"/>
  <c r="L12" i="1"/>
  <c r="J12" i="1"/>
  <c r="H12" i="1"/>
  <c r="F12" i="1"/>
  <c r="R11" i="1"/>
  <c r="P11" i="1"/>
  <c r="N11" i="1"/>
  <c r="L11" i="1"/>
  <c r="J11" i="1"/>
  <c r="S11" i="1"/>
  <c r="F11" i="1"/>
  <c r="R10" i="1"/>
  <c r="P10" i="1"/>
  <c r="N10" i="1"/>
  <c r="L10" i="1"/>
  <c r="J10" i="1"/>
  <c r="S10" i="1"/>
  <c r="F10" i="1"/>
  <c r="R9" i="1"/>
  <c r="P9" i="1"/>
  <c r="N9" i="1"/>
  <c r="L9" i="1"/>
  <c r="J9" i="1"/>
  <c r="S9" i="1"/>
  <c r="F9" i="1"/>
  <c r="R8" i="1"/>
  <c r="P8" i="1"/>
  <c r="N8" i="1"/>
  <c r="L8" i="1"/>
  <c r="J8" i="1"/>
  <c r="S8" i="1"/>
  <c r="F8" i="1"/>
  <c r="R7" i="1"/>
  <c r="P7" i="1"/>
  <c r="N7" i="1"/>
  <c r="L7" i="1"/>
  <c r="J7" i="1"/>
  <c r="S7" i="1"/>
  <c r="F7" i="1"/>
  <c r="R6" i="1"/>
  <c r="P6" i="1"/>
  <c r="N6" i="1"/>
  <c r="L6" i="1"/>
  <c r="J6" i="1"/>
  <c r="S6" i="1"/>
  <c r="F6" i="1"/>
  <c r="R5" i="1"/>
  <c r="P5" i="1"/>
  <c r="N5" i="1"/>
  <c r="L5" i="1"/>
  <c r="J5" i="1"/>
  <c r="S5" i="1"/>
  <c r="F5" i="1"/>
  <c r="R4" i="1"/>
  <c r="P4" i="1"/>
  <c r="N4" i="1"/>
  <c r="L4" i="1"/>
  <c r="J4" i="1"/>
  <c r="S4" i="1"/>
  <c r="F4" i="1"/>
  <c r="Q73" i="1"/>
  <c r="O73" i="1"/>
  <c r="M73" i="1"/>
  <c r="K73" i="1"/>
  <c r="I73" i="1"/>
  <c r="G73" i="1"/>
  <c r="E73" i="1"/>
  <c r="D73" i="1"/>
  <c r="F121" i="1" l="1"/>
  <c r="R121" i="1"/>
  <c r="N121" i="1"/>
  <c r="T4" i="1"/>
  <c r="T6" i="1"/>
  <c r="T8" i="1"/>
  <c r="T10" i="1"/>
  <c r="T14" i="1"/>
  <c r="T16" i="1"/>
  <c r="T18" i="1"/>
  <c r="T21" i="1"/>
  <c r="T29" i="1"/>
  <c r="T5" i="1"/>
  <c r="T7" i="1"/>
  <c r="T9" i="1"/>
  <c r="T11" i="1"/>
  <c r="T15" i="1"/>
  <c r="T17" i="1"/>
  <c r="T19" i="1"/>
  <c r="T20" i="1"/>
  <c r="T28" i="1"/>
  <c r="S12" i="1"/>
  <c r="S13" i="1"/>
  <c r="S22" i="1"/>
  <c r="S23" i="1"/>
  <c r="S24" i="1"/>
  <c r="S25" i="1"/>
  <c r="S26" i="1"/>
  <c r="S27" i="1"/>
  <c r="H3" i="1"/>
  <c r="L3" i="1"/>
  <c r="P3" i="1"/>
  <c r="H4" i="1"/>
  <c r="H5" i="1"/>
  <c r="H6" i="1"/>
  <c r="H7" i="1"/>
  <c r="H8" i="1"/>
  <c r="H9" i="1"/>
  <c r="H10" i="1"/>
  <c r="H11" i="1"/>
  <c r="H14" i="1"/>
  <c r="H15" i="1"/>
  <c r="H16" i="1"/>
  <c r="H17" i="1"/>
  <c r="H18" i="1"/>
  <c r="H19" i="1"/>
  <c r="H20" i="1"/>
  <c r="H21" i="1"/>
  <c r="H28" i="1"/>
  <c r="H29" i="1"/>
  <c r="H30" i="1"/>
  <c r="F32" i="1"/>
  <c r="J32" i="1"/>
  <c r="N32" i="1"/>
  <c r="R32" i="1"/>
  <c r="H34" i="1"/>
  <c r="L34" i="1"/>
  <c r="F36" i="1"/>
  <c r="J36" i="1"/>
  <c r="N36" i="1"/>
  <c r="R36" i="1"/>
  <c r="H38" i="1"/>
  <c r="L38" i="1"/>
  <c r="F40" i="1"/>
  <c r="J40" i="1"/>
  <c r="N40" i="1"/>
  <c r="R40" i="1"/>
  <c r="R41" i="1"/>
  <c r="N41" i="1"/>
  <c r="J41" i="1"/>
  <c r="F41" i="1"/>
  <c r="T42" i="1"/>
  <c r="T77" i="1"/>
  <c r="L73" i="1"/>
  <c r="F73" i="1"/>
  <c r="R73" i="1"/>
  <c r="F31" i="1"/>
  <c r="J31" i="1"/>
  <c r="N31" i="1"/>
  <c r="R31" i="1"/>
  <c r="H33" i="1"/>
  <c r="L33" i="1"/>
  <c r="F35" i="1"/>
  <c r="J35" i="1"/>
  <c r="N35" i="1"/>
  <c r="R35" i="1"/>
  <c r="H37" i="1"/>
  <c r="L37" i="1"/>
  <c r="F39" i="1"/>
  <c r="J39" i="1"/>
  <c r="N39" i="1"/>
  <c r="R39" i="1"/>
  <c r="T40" i="1"/>
  <c r="T47" i="1"/>
  <c r="T51" i="1"/>
  <c r="T55" i="1"/>
  <c r="T59" i="1"/>
  <c r="T63" i="1"/>
  <c r="T67" i="1"/>
  <c r="T71" i="1"/>
  <c r="T76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H73" i="1"/>
  <c r="S3" i="1"/>
  <c r="J73" i="1"/>
  <c r="N73" i="1"/>
  <c r="F3" i="1"/>
  <c r="J3" i="1"/>
  <c r="N3" i="1"/>
  <c r="R3" i="1"/>
  <c r="H32" i="1"/>
  <c r="L32" i="1"/>
  <c r="H36" i="1"/>
  <c r="L36" i="1"/>
  <c r="H40" i="1"/>
  <c r="L40" i="1"/>
  <c r="T43" i="1"/>
  <c r="P73" i="1"/>
  <c r="H31" i="1"/>
  <c r="L31" i="1"/>
  <c r="H35" i="1"/>
  <c r="L35" i="1"/>
  <c r="H39" i="1"/>
  <c r="L39" i="1"/>
  <c r="T41" i="1"/>
  <c r="F42" i="1"/>
  <c r="J42" i="1"/>
  <c r="N42" i="1"/>
  <c r="R42" i="1"/>
  <c r="F43" i="1"/>
  <c r="J43" i="1"/>
  <c r="N43" i="1"/>
  <c r="R43" i="1"/>
  <c r="F44" i="1"/>
  <c r="J44" i="1"/>
  <c r="N44" i="1"/>
  <c r="J45" i="1"/>
  <c r="R47" i="1"/>
  <c r="S48" i="1"/>
  <c r="J49" i="1"/>
  <c r="R51" i="1"/>
  <c r="S52" i="1"/>
  <c r="J53" i="1"/>
  <c r="R55" i="1"/>
  <c r="S56" i="1"/>
  <c r="J57" i="1"/>
  <c r="R59" i="1"/>
  <c r="S60" i="1"/>
  <c r="J61" i="1"/>
  <c r="R63" i="1"/>
  <c r="S64" i="1"/>
  <c r="J65" i="1"/>
  <c r="R67" i="1"/>
  <c r="S68" i="1"/>
  <c r="J69" i="1"/>
  <c r="R71" i="1"/>
  <c r="F75" i="1"/>
  <c r="J75" i="1"/>
  <c r="N75" i="1"/>
  <c r="R75" i="1"/>
  <c r="F76" i="1"/>
  <c r="J76" i="1"/>
  <c r="N76" i="1"/>
  <c r="R76" i="1"/>
  <c r="G121" i="1"/>
  <c r="H121" i="1" s="1"/>
  <c r="I145" i="1"/>
  <c r="J123" i="1"/>
  <c r="Q145" i="1"/>
  <c r="Q147" i="1" s="1"/>
  <c r="R123" i="1"/>
  <c r="F124" i="1"/>
  <c r="S124" i="1"/>
  <c r="T125" i="1"/>
  <c r="S126" i="1"/>
  <c r="S141" i="1"/>
  <c r="F142" i="1"/>
  <c r="S142" i="1"/>
  <c r="T44" i="1"/>
  <c r="F45" i="1"/>
  <c r="H47" i="1"/>
  <c r="N47" i="1"/>
  <c r="J48" i="1"/>
  <c r="F49" i="1"/>
  <c r="H51" i="1"/>
  <c r="N51" i="1"/>
  <c r="J52" i="1"/>
  <c r="F53" i="1"/>
  <c r="H55" i="1"/>
  <c r="N55" i="1"/>
  <c r="J56" i="1"/>
  <c r="F57" i="1"/>
  <c r="H59" i="1"/>
  <c r="N59" i="1"/>
  <c r="J60" i="1"/>
  <c r="F61" i="1"/>
  <c r="H63" i="1"/>
  <c r="N63" i="1"/>
  <c r="J64" i="1"/>
  <c r="F65" i="1"/>
  <c r="H67" i="1"/>
  <c r="N67" i="1"/>
  <c r="J68" i="1"/>
  <c r="F69" i="1"/>
  <c r="H71" i="1"/>
  <c r="N71" i="1"/>
  <c r="S75" i="1"/>
  <c r="D7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S110" i="1"/>
  <c r="F111" i="1"/>
  <c r="S114" i="1"/>
  <c r="F115" i="1"/>
  <c r="S118" i="1"/>
  <c r="F119" i="1"/>
  <c r="K121" i="1"/>
  <c r="L121" i="1" s="1"/>
  <c r="D145" i="1"/>
  <c r="S127" i="1"/>
  <c r="P127" i="1"/>
  <c r="J131" i="1"/>
  <c r="H135" i="1"/>
  <c r="S135" i="1"/>
  <c r="H42" i="1"/>
  <c r="L42" i="1"/>
  <c r="H43" i="1"/>
  <c r="L43" i="1"/>
  <c r="H44" i="1"/>
  <c r="L44" i="1"/>
  <c r="R45" i="1"/>
  <c r="S46" i="1"/>
  <c r="J47" i="1"/>
  <c r="R49" i="1"/>
  <c r="S50" i="1"/>
  <c r="J51" i="1"/>
  <c r="R53" i="1"/>
  <c r="S54" i="1"/>
  <c r="J55" i="1"/>
  <c r="R57" i="1"/>
  <c r="S58" i="1"/>
  <c r="J59" i="1"/>
  <c r="R61" i="1"/>
  <c r="S62" i="1"/>
  <c r="J63" i="1"/>
  <c r="R65" i="1"/>
  <c r="S66" i="1"/>
  <c r="J67" i="1"/>
  <c r="R69" i="1"/>
  <c r="S70" i="1"/>
  <c r="J71" i="1"/>
  <c r="H75" i="1"/>
  <c r="L75" i="1"/>
  <c r="H76" i="1"/>
  <c r="L76" i="1"/>
  <c r="H77" i="1"/>
  <c r="L77" i="1"/>
  <c r="F78" i="1"/>
  <c r="S109" i="1"/>
  <c r="S113" i="1"/>
  <c r="S117" i="1"/>
  <c r="O121" i="1"/>
  <c r="P121" i="1" s="1"/>
  <c r="E145" i="1"/>
  <c r="F145" i="1" s="1"/>
  <c r="S123" i="1"/>
  <c r="F123" i="1"/>
  <c r="M145" i="1"/>
  <c r="N145" i="1" s="1"/>
  <c r="N123" i="1"/>
  <c r="J127" i="1"/>
  <c r="S133" i="1"/>
  <c r="F134" i="1"/>
  <c r="S134" i="1"/>
  <c r="H139" i="1"/>
  <c r="S139" i="1"/>
  <c r="R44" i="1"/>
  <c r="N45" i="1"/>
  <c r="S45" i="1"/>
  <c r="J46" i="1"/>
  <c r="F47" i="1"/>
  <c r="R48" i="1"/>
  <c r="N49" i="1"/>
  <c r="S49" i="1"/>
  <c r="J50" i="1"/>
  <c r="F51" i="1"/>
  <c r="R52" i="1"/>
  <c r="N53" i="1"/>
  <c r="S53" i="1"/>
  <c r="J54" i="1"/>
  <c r="F55" i="1"/>
  <c r="R56" i="1"/>
  <c r="N57" i="1"/>
  <c r="S57" i="1"/>
  <c r="J58" i="1"/>
  <c r="F59" i="1"/>
  <c r="R60" i="1"/>
  <c r="N61" i="1"/>
  <c r="S61" i="1"/>
  <c r="J62" i="1"/>
  <c r="F63" i="1"/>
  <c r="R64" i="1"/>
  <c r="N65" i="1"/>
  <c r="S65" i="1"/>
  <c r="J66" i="1"/>
  <c r="F67" i="1"/>
  <c r="R68" i="1"/>
  <c r="N69" i="1"/>
  <c r="S69" i="1"/>
  <c r="J70" i="1"/>
  <c r="F71" i="1"/>
  <c r="J121" i="1"/>
  <c r="N80" i="1"/>
  <c r="S80" i="1"/>
  <c r="S108" i="1"/>
  <c r="S112" i="1"/>
  <c r="S116" i="1"/>
  <c r="F128" i="1"/>
  <c r="S128" i="1"/>
  <c r="S129" i="1"/>
  <c r="S130" i="1"/>
  <c r="S137" i="1"/>
  <c r="F138" i="1"/>
  <c r="S138" i="1"/>
  <c r="H143" i="1"/>
  <c r="S143" i="1"/>
  <c r="R124" i="1"/>
  <c r="N125" i="1"/>
  <c r="J126" i="1"/>
  <c r="F127" i="1"/>
  <c r="R128" i="1"/>
  <c r="N129" i="1"/>
  <c r="J130" i="1"/>
  <c r="F131" i="1"/>
  <c r="R131" i="1"/>
  <c r="S132" i="1"/>
  <c r="S136" i="1"/>
  <c r="S140" i="1"/>
  <c r="S144" i="1"/>
  <c r="L118" i="1"/>
  <c r="H119" i="1"/>
  <c r="L119" i="1"/>
  <c r="H120" i="1"/>
  <c r="L120" i="1"/>
  <c r="G145" i="1"/>
  <c r="H145" i="1" s="1"/>
  <c r="K145" i="1"/>
  <c r="L145" i="1" s="1"/>
  <c r="O145" i="1"/>
  <c r="P145" i="1" s="1"/>
  <c r="J125" i="1"/>
  <c r="R127" i="1"/>
  <c r="J129" i="1"/>
  <c r="S131" i="1"/>
  <c r="H123" i="1"/>
  <c r="L123" i="1"/>
  <c r="P123" i="1"/>
  <c r="J124" i="1"/>
  <c r="F125" i="1"/>
  <c r="H127" i="1"/>
  <c r="N127" i="1"/>
  <c r="J128" i="1"/>
  <c r="F129" i="1"/>
  <c r="N131" i="1"/>
  <c r="D147" i="1" l="1"/>
  <c r="R78" i="1"/>
  <c r="J78" i="1"/>
  <c r="R147" i="1"/>
  <c r="T131" i="1"/>
  <c r="T144" i="1"/>
  <c r="T143" i="1"/>
  <c r="T137" i="1"/>
  <c r="T108" i="1"/>
  <c r="T65" i="1"/>
  <c r="T49" i="1"/>
  <c r="T70" i="1"/>
  <c r="T54" i="1"/>
  <c r="T114" i="1"/>
  <c r="T142" i="1"/>
  <c r="T68" i="1"/>
  <c r="T52" i="1"/>
  <c r="S73" i="1"/>
  <c r="T3" i="1"/>
  <c r="K147" i="1"/>
  <c r="T27" i="1"/>
  <c r="T23" i="1"/>
  <c r="T140" i="1"/>
  <c r="T130" i="1"/>
  <c r="T80" i="1"/>
  <c r="S121" i="1"/>
  <c r="T121" i="1" s="1"/>
  <c r="T61" i="1"/>
  <c r="T45" i="1"/>
  <c r="T139" i="1"/>
  <c r="T133" i="1"/>
  <c r="T117" i="1"/>
  <c r="T58" i="1"/>
  <c r="T75" i="1"/>
  <c r="S78" i="1"/>
  <c r="T78" i="1" s="1"/>
  <c r="R145" i="1"/>
  <c r="N78" i="1"/>
  <c r="T56" i="1"/>
  <c r="P78" i="1"/>
  <c r="M147" i="1"/>
  <c r="L78" i="1"/>
  <c r="T26" i="1"/>
  <c r="T22" i="1"/>
  <c r="T136" i="1"/>
  <c r="T138" i="1"/>
  <c r="T129" i="1"/>
  <c r="T116" i="1"/>
  <c r="T57" i="1"/>
  <c r="S145" i="1"/>
  <c r="T145" i="1" s="1"/>
  <c r="T123" i="1"/>
  <c r="T113" i="1"/>
  <c r="T62" i="1"/>
  <c r="T46" i="1"/>
  <c r="T135" i="1"/>
  <c r="T127" i="1"/>
  <c r="T118" i="1"/>
  <c r="T110" i="1"/>
  <c r="T141" i="1"/>
  <c r="T124" i="1"/>
  <c r="T60" i="1"/>
  <c r="H78" i="1"/>
  <c r="G147" i="1"/>
  <c r="E147" i="1"/>
  <c r="T25" i="1"/>
  <c r="T13" i="1"/>
  <c r="T132" i="1"/>
  <c r="T128" i="1"/>
  <c r="T112" i="1"/>
  <c r="T69" i="1"/>
  <c r="T53" i="1"/>
  <c r="T134" i="1"/>
  <c r="T109" i="1"/>
  <c r="T66" i="1"/>
  <c r="T50" i="1"/>
  <c r="T126" i="1"/>
  <c r="J145" i="1"/>
  <c r="T64" i="1"/>
  <c r="T48" i="1"/>
  <c r="O147" i="1"/>
  <c r="I147" i="1"/>
  <c r="T24" i="1"/>
  <c r="T12" i="1"/>
  <c r="F147" i="1" l="1"/>
  <c r="S147" i="1"/>
  <c r="T73" i="1"/>
  <c r="H147" i="1"/>
  <c r="L147" i="1"/>
  <c r="J147" i="1"/>
  <c r="N147" i="1"/>
  <c r="P147" i="1"/>
  <c r="T147" i="1" l="1"/>
</calcChain>
</file>

<file path=xl/sharedStrings.xml><?xml version="1.0" encoding="utf-8"?>
<sst xmlns="http://schemas.openxmlformats.org/spreadsheetml/2006/main" count="353" uniqueCount="212">
  <si>
    <t>2017-2018 Expenditures:
Object 700 - Property</t>
  </si>
  <si>
    <t>Oct. 2017
Elementary
Secondary
Membership</t>
  </si>
  <si>
    <t>Object Code 700</t>
  </si>
  <si>
    <t>Per Pupil</t>
  </si>
  <si>
    <t>Object Code 710</t>
  </si>
  <si>
    <t>Object Code 720</t>
  </si>
  <si>
    <t>Object Code 730</t>
  </si>
  <si>
    <t>Object Code 734</t>
  </si>
  <si>
    <t>Object Code 735</t>
  </si>
  <si>
    <t>Object Code 760</t>
  </si>
  <si>
    <t>Total Property Expenditures</t>
  </si>
  <si>
    <t>Property</t>
  </si>
  <si>
    <t>Land &amp; Improvement</t>
  </si>
  <si>
    <t>Buildings</t>
  </si>
  <si>
    <t>Equipment</t>
  </si>
  <si>
    <t>Technology Related Hardware</t>
  </si>
  <si>
    <t>Technology Software</t>
  </si>
  <si>
    <t>Infrastructure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</si>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</sst>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10" x14ac:knownFonts="1">
    <font>
      <sz val="10"/>
      <name val="Arial"/>
    </font>
    <font>
      <b/>
      <sz val="16"/>
      <name val="Arial Narrow"/>
      <family val="2"/>
    </font>
    <font>
      <b/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.5"/>
      <color indexed="8"/>
      <name val="Arial Narrow"/>
      <family val="2"/>
    </font>
    <font>
      <sz val="12"/>
      <color indexed="8"/>
      <name val="Arial Narrow"/>
      <family val="2"/>
    </font>
    <font>
      <sz val="10.5"/>
      <name val="Arial Narrow"/>
      <family val="2"/>
    </font>
    <font>
      <sz val="12"/>
      <name val="Arial Narrow"/>
      <family val="2"/>
    </font>
    <font>
      <b/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38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5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/>
    </xf>
    <xf numFmtId="38" fontId="5" fillId="0" borderId="8" xfId="1" applyNumberFormat="1" applyFont="1" applyFill="1" applyBorder="1" applyAlignment="1">
      <alignment horizontal="center" vertical="center" wrapText="1"/>
    </xf>
    <xf numFmtId="166" fontId="5" fillId="0" borderId="8" xfId="1" applyNumberFormat="1" applyFont="1" applyFill="1" applyBorder="1" applyAlignment="1">
      <alignment horizontal="right" vertical="center" wrapText="1"/>
    </xf>
    <xf numFmtId="166" fontId="5" fillId="4" borderId="8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165" fontId="5" fillId="0" borderId="11" xfId="1" applyNumberFormat="1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/>
    </xf>
    <xf numFmtId="38" fontId="5" fillId="0" borderId="11" xfId="1" applyNumberFormat="1" applyFont="1" applyFill="1" applyBorder="1" applyAlignment="1">
      <alignment horizontal="center" vertical="center" wrapText="1"/>
    </xf>
    <xf numFmtId="166" fontId="5" fillId="0" borderId="11" xfId="1" applyNumberFormat="1" applyFont="1" applyFill="1" applyBorder="1" applyAlignment="1">
      <alignment horizontal="right" vertical="center" wrapText="1"/>
    </xf>
    <xf numFmtId="166" fontId="5" fillId="4" borderId="11" xfId="1" applyNumberFormat="1" applyFont="1" applyFill="1" applyBorder="1" applyAlignment="1">
      <alignment horizontal="right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5" fontId="6" fillId="0" borderId="15" xfId="1" applyNumberFormat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left" vertical="center"/>
    </xf>
    <xf numFmtId="38" fontId="5" fillId="0" borderId="14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right" vertical="center" wrapText="1"/>
    </xf>
    <xf numFmtId="166" fontId="5" fillId="4" borderId="14" xfId="1" applyNumberFormat="1" applyFont="1" applyFill="1" applyBorder="1" applyAlignment="1">
      <alignment horizontal="right" vertical="center" wrapText="1"/>
    </xf>
    <xf numFmtId="0" fontId="7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8" fontId="9" fillId="0" borderId="17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vertical="center"/>
    </xf>
    <xf numFmtId="166" fontId="9" fillId="4" borderId="17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38" fontId="7" fillId="5" borderId="6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7" fillId="0" borderId="0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D3" sqref="D3"/>
    </sheetView>
  </sheetViews>
  <sheetFormatPr defaultRowHeight="15.75" x14ac:dyDescent="0.2"/>
  <cols>
    <col min="1" max="1" width="7.85546875" style="19" customWidth="1"/>
    <col min="2" max="2" width="1.7109375" style="48" customWidth="1"/>
    <col min="3" max="3" width="38.5703125" style="19" bestFit="1" customWidth="1"/>
    <col min="4" max="4" width="12" style="46" customWidth="1"/>
    <col min="5" max="5" width="14.140625" style="19" customWidth="1"/>
    <col min="6" max="6" width="9.5703125" style="19" customWidth="1"/>
    <col min="7" max="7" width="14.140625" style="19" customWidth="1"/>
    <col min="8" max="8" width="9.5703125" style="19" customWidth="1"/>
    <col min="9" max="9" width="14.140625" style="19" customWidth="1"/>
    <col min="10" max="10" width="9.5703125" style="19" customWidth="1"/>
    <col min="11" max="11" width="14.140625" style="19" customWidth="1"/>
    <col min="12" max="12" width="9.5703125" style="19" customWidth="1"/>
    <col min="13" max="13" width="14.140625" style="19" customWidth="1"/>
    <col min="14" max="14" width="9.5703125" style="19" customWidth="1"/>
    <col min="15" max="15" width="14.140625" style="19" customWidth="1"/>
    <col min="16" max="16" width="9.5703125" style="19" customWidth="1"/>
    <col min="17" max="17" width="14.140625" style="19" customWidth="1"/>
    <col min="18" max="18" width="9.5703125" style="19" customWidth="1"/>
    <col min="19" max="19" width="14.28515625" style="19" customWidth="1"/>
    <col min="20" max="20" width="9.5703125" style="19" customWidth="1"/>
    <col min="21" max="16384" width="9.140625" style="19"/>
  </cols>
  <sheetData>
    <row r="1" spans="1:20" s="8" customFormat="1" ht="32.25" customHeight="1" x14ac:dyDescent="0.2">
      <c r="A1" s="1" t="s">
        <v>0</v>
      </c>
      <c r="B1" s="2"/>
      <c r="C1" s="3"/>
      <c r="D1" s="4" t="s">
        <v>1</v>
      </c>
      <c r="E1" s="5" t="s">
        <v>2</v>
      </c>
      <c r="F1" s="6" t="s">
        <v>3</v>
      </c>
      <c r="G1" s="5" t="s">
        <v>4</v>
      </c>
      <c r="H1" s="6" t="s">
        <v>3</v>
      </c>
      <c r="I1" s="5" t="s">
        <v>5</v>
      </c>
      <c r="J1" s="6" t="s">
        <v>3</v>
      </c>
      <c r="K1" s="5" t="s">
        <v>6</v>
      </c>
      <c r="L1" s="6" t="s">
        <v>3</v>
      </c>
      <c r="M1" s="5" t="s">
        <v>7</v>
      </c>
      <c r="N1" s="6" t="s">
        <v>3</v>
      </c>
      <c r="O1" s="5" t="s">
        <v>8</v>
      </c>
      <c r="P1" s="6" t="s">
        <v>3</v>
      </c>
      <c r="Q1" s="5" t="s">
        <v>9</v>
      </c>
      <c r="R1" s="6" t="s">
        <v>3</v>
      </c>
      <c r="S1" s="7" t="s">
        <v>10</v>
      </c>
      <c r="T1" s="6" t="s">
        <v>3</v>
      </c>
    </row>
    <row r="2" spans="1:20" s="8" customFormat="1" ht="72.75" customHeight="1" x14ac:dyDescent="0.2">
      <c r="A2" s="9"/>
      <c r="B2" s="10"/>
      <c r="C2" s="11"/>
      <c r="D2" s="4"/>
      <c r="E2" s="12" t="s">
        <v>11</v>
      </c>
      <c r="F2" s="6"/>
      <c r="G2" s="12" t="s">
        <v>12</v>
      </c>
      <c r="H2" s="6"/>
      <c r="I2" s="12" t="s">
        <v>13</v>
      </c>
      <c r="J2" s="6"/>
      <c r="K2" s="12" t="s">
        <v>14</v>
      </c>
      <c r="L2" s="6"/>
      <c r="M2" s="12" t="s">
        <v>15</v>
      </c>
      <c r="N2" s="6"/>
      <c r="O2" s="12" t="s">
        <v>16</v>
      </c>
      <c r="P2" s="6"/>
      <c r="Q2" s="12" t="s">
        <v>17</v>
      </c>
      <c r="R2" s="6"/>
      <c r="S2" s="7" t="s">
        <v>10</v>
      </c>
      <c r="T2" s="6"/>
    </row>
    <row r="3" spans="1:20" ht="16.5" customHeight="1" x14ac:dyDescent="0.2">
      <c r="A3" s="13">
        <v>1</v>
      </c>
      <c r="B3" s="14" t="s">
        <v>210</v>
      </c>
      <c r="C3" s="15" t="s">
        <v>18</v>
      </c>
      <c r="D3" s="16">
        <v>9834</v>
      </c>
      <c r="E3" s="17">
        <v>0</v>
      </c>
      <c r="F3" s="17">
        <f>IFERROR(E3/$D3,0)</f>
        <v>0</v>
      </c>
      <c r="G3" s="17">
        <v>23200</v>
      </c>
      <c r="H3" s="17">
        <f>IFERROR(G3/$D3,0)</f>
        <v>2.3591620907057149</v>
      </c>
      <c r="I3" s="17">
        <v>0</v>
      </c>
      <c r="J3" s="17">
        <f>IFERROR(I3/$D3,0)</f>
        <v>0</v>
      </c>
      <c r="K3" s="17">
        <v>505489</v>
      </c>
      <c r="L3" s="17">
        <f>IFERROR(K3/$D3,0)</f>
        <v>51.40217612365263</v>
      </c>
      <c r="M3" s="17">
        <v>421776</v>
      </c>
      <c r="N3" s="17">
        <f>IFERROR(M3/$D3,0)</f>
        <v>42.889566809029894</v>
      </c>
      <c r="O3" s="17">
        <v>1560</v>
      </c>
      <c r="P3" s="17">
        <f>IFERROR(O3/$D3,0)</f>
        <v>0.15863331299572911</v>
      </c>
      <c r="Q3" s="17">
        <v>0</v>
      </c>
      <c r="R3" s="17">
        <f>IFERROR(Q3/$D3,0)</f>
        <v>0</v>
      </c>
      <c r="S3" s="18">
        <f>SUM(E3,G3,I3,K3,M3,O3,Q3)</f>
        <v>952025</v>
      </c>
      <c r="T3" s="17">
        <f>IFERROR(S3/$D3,0)</f>
        <v>96.80953833638398</v>
      </c>
    </row>
    <row r="4" spans="1:20" ht="16.5" customHeight="1" x14ac:dyDescent="0.2">
      <c r="A4" s="20">
        <v>2</v>
      </c>
      <c r="B4" s="21" t="s">
        <v>210</v>
      </c>
      <c r="C4" s="22" t="s">
        <v>19</v>
      </c>
      <c r="D4" s="23">
        <v>4316</v>
      </c>
      <c r="E4" s="24">
        <v>0</v>
      </c>
      <c r="F4" s="24">
        <f t="shared" ref="F4:F67" si="0">IFERROR(E4/$D4,0)</f>
        <v>0</v>
      </c>
      <c r="G4" s="24">
        <v>0</v>
      </c>
      <c r="H4" s="24">
        <f t="shared" ref="H4:H67" si="1">IFERROR(G4/$D4,0)</f>
        <v>0</v>
      </c>
      <c r="I4" s="24">
        <v>0</v>
      </c>
      <c r="J4" s="24">
        <f t="shared" ref="J4:J67" si="2">IFERROR(I4/$D4,0)</f>
        <v>0</v>
      </c>
      <c r="K4" s="24">
        <v>188317</v>
      </c>
      <c r="L4" s="24">
        <f t="shared" ref="L4:L67" si="3">IFERROR(K4/$D4,0)</f>
        <v>43.632298424467102</v>
      </c>
      <c r="M4" s="24">
        <v>6340</v>
      </c>
      <c r="N4" s="24">
        <f t="shared" ref="N4:N67" si="4">IFERROR(M4/$D4,0)</f>
        <v>1.4689527340129749</v>
      </c>
      <c r="O4" s="24">
        <v>0</v>
      </c>
      <c r="P4" s="24">
        <f t="shared" ref="P4:P67" si="5">IFERROR(O4/$D4,0)</f>
        <v>0</v>
      </c>
      <c r="Q4" s="24">
        <v>0</v>
      </c>
      <c r="R4" s="24">
        <f t="shared" ref="R4:R67" si="6">IFERROR(Q4/$D4,0)</f>
        <v>0</v>
      </c>
      <c r="S4" s="25">
        <f t="shared" ref="S4:S67" si="7">SUM(E4,G4,I4,K4,M4,O4,Q4)</f>
        <v>194657</v>
      </c>
      <c r="T4" s="24">
        <f t="shared" ref="T4:T67" si="8">IFERROR(S4/$D4,0)</f>
        <v>45.101251158480075</v>
      </c>
    </row>
    <row r="5" spans="1:20" ht="16.5" customHeight="1" x14ac:dyDescent="0.2">
      <c r="A5" s="20">
        <v>3</v>
      </c>
      <c r="B5" s="21" t="s">
        <v>211</v>
      </c>
      <c r="C5" s="22" t="s">
        <v>20</v>
      </c>
      <c r="D5" s="23">
        <v>22331</v>
      </c>
      <c r="E5" s="24">
        <v>0</v>
      </c>
      <c r="F5" s="24">
        <f t="shared" si="0"/>
        <v>0</v>
      </c>
      <c r="G5" s="24">
        <v>525213</v>
      </c>
      <c r="H5" s="24">
        <f t="shared" si="1"/>
        <v>23.519457256728316</v>
      </c>
      <c r="I5" s="24">
        <v>0</v>
      </c>
      <c r="J5" s="24">
        <f t="shared" si="2"/>
        <v>0</v>
      </c>
      <c r="K5" s="24">
        <v>609650</v>
      </c>
      <c r="L5" s="24">
        <f t="shared" si="3"/>
        <v>27.300613496932517</v>
      </c>
      <c r="M5" s="24">
        <v>557039</v>
      </c>
      <c r="N5" s="24">
        <f t="shared" si="4"/>
        <v>24.94465093367964</v>
      </c>
      <c r="O5" s="24">
        <v>0</v>
      </c>
      <c r="P5" s="24">
        <f t="shared" si="5"/>
        <v>0</v>
      </c>
      <c r="Q5" s="24">
        <v>0</v>
      </c>
      <c r="R5" s="24">
        <f t="shared" si="6"/>
        <v>0</v>
      </c>
      <c r="S5" s="25">
        <f t="shared" si="7"/>
        <v>1691902</v>
      </c>
      <c r="T5" s="24">
        <f t="shared" si="8"/>
        <v>75.764721687340469</v>
      </c>
    </row>
    <row r="6" spans="1:20" ht="16.5" customHeight="1" x14ac:dyDescent="0.2">
      <c r="A6" s="20">
        <v>4</v>
      </c>
      <c r="B6" s="21" t="s">
        <v>210</v>
      </c>
      <c r="C6" s="22" t="s">
        <v>21</v>
      </c>
      <c r="D6" s="23">
        <v>3469</v>
      </c>
      <c r="E6" s="24">
        <v>0</v>
      </c>
      <c r="F6" s="24">
        <f t="shared" si="0"/>
        <v>0</v>
      </c>
      <c r="G6" s="24">
        <v>0</v>
      </c>
      <c r="H6" s="24">
        <f t="shared" si="1"/>
        <v>0</v>
      </c>
      <c r="I6" s="24">
        <v>0</v>
      </c>
      <c r="J6" s="24">
        <f t="shared" si="2"/>
        <v>0</v>
      </c>
      <c r="K6" s="24">
        <v>1008</v>
      </c>
      <c r="L6" s="24">
        <f t="shared" si="3"/>
        <v>0.29057365234938021</v>
      </c>
      <c r="M6" s="24">
        <v>13666</v>
      </c>
      <c r="N6" s="24">
        <f t="shared" si="4"/>
        <v>3.9394638224272125</v>
      </c>
      <c r="O6" s="24">
        <v>0</v>
      </c>
      <c r="P6" s="24">
        <f t="shared" si="5"/>
        <v>0</v>
      </c>
      <c r="Q6" s="24">
        <v>0</v>
      </c>
      <c r="R6" s="24">
        <f t="shared" si="6"/>
        <v>0</v>
      </c>
      <c r="S6" s="25">
        <f t="shared" si="7"/>
        <v>14674</v>
      </c>
      <c r="T6" s="24">
        <f t="shared" si="8"/>
        <v>4.2300374747765925</v>
      </c>
    </row>
    <row r="7" spans="1:20" ht="16.5" customHeight="1" x14ac:dyDescent="0.2">
      <c r="A7" s="26">
        <v>5</v>
      </c>
      <c r="B7" s="27" t="s">
        <v>210</v>
      </c>
      <c r="C7" s="28" t="s">
        <v>22</v>
      </c>
      <c r="D7" s="29">
        <v>5356</v>
      </c>
      <c r="E7" s="30">
        <v>0</v>
      </c>
      <c r="F7" s="30">
        <f t="shared" si="0"/>
        <v>0</v>
      </c>
      <c r="G7" s="30">
        <v>0</v>
      </c>
      <c r="H7" s="30">
        <f t="shared" si="1"/>
        <v>0</v>
      </c>
      <c r="I7" s="30">
        <v>0</v>
      </c>
      <c r="J7" s="30">
        <f t="shared" si="2"/>
        <v>0</v>
      </c>
      <c r="K7" s="30">
        <v>1007967</v>
      </c>
      <c r="L7" s="30">
        <f t="shared" si="3"/>
        <v>188.19398805078416</v>
      </c>
      <c r="M7" s="30">
        <v>0</v>
      </c>
      <c r="N7" s="30">
        <f t="shared" si="4"/>
        <v>0</v>
      </c>
      <c r="O7" s="30">
        <v>0</v>
      </c>
      <c r="P7" s="30">
        <f t="shared" si="5"/>
        <v>0</v>
      </c>
      <c r="Q7" s="30">
        <v>0</v>
      </c>
      <c r="R7" s="30">
        <f t="shared" si="6"/>
        <v>0</v>
      </c>
      <c r="S7" s="31">
        <f t="shared" si="7"/>
        <v>1007967</v>
      </c>
      <c r="T7" s="30">
        <f t="shared" si="8"/>
        <v>188.19398805078416</v>
      </c>
    </row>
    <row r="8" spans="1:20" ht="16.5" customHeight="1" x14ac:dyDescent="0.2">
      <c r="A8" s="13">
        <v>6</v>
      </c>
      <c r="B8" s="14" t="s">
        <v>210</v>
      </c>
      <c r="C8" s="15" t="s">
        <v>23</v>
      </c>
      <c r="D8" s="16">
        <v>5971</v>
      </c>
      <c r="E8" s="17">
        <v>0</v>
      </c>
      <c r="F8" s="17">
        <f t="shared" si="0"/>
        <v>0</v>
      </c>
      <c r="G8" s="17">
        <v>0</v>
      </c>
      <c r="H8" s="17">
        <f t="shared" si="1"/>
        <v>0</v>
      </c>
      <c r="I8" s="17">
        <v>8180</v>
      </c>
      <c r="J8" s="17">
        <f t="shared" si="2"/>
        <v>1.3699547814436444</v>
      </c>
      <c r="K8" s="17">
        <v>552327</v>
      </c>
      <c r="L8" s="17">
        <f t="shared" si="3"/>
        <v>92.50159102327919</v>
      </c>
      <c r="M8" s="17">
        <v>0</v>
      </c>
      <c r="N8" s="17">
        <f t="shared" si="4"/>
        <v>0</v>
      </c>
      <c r="O8" s="17">
        <v>0</v>
      </c>
      <c r="P8" s="17">
        <f t="shared" si="5"/>
        <v>0</v>
      </c>
      <c r="Q8" s="17">
        <v>0</v>
      </c>
      <c r="R8" s="17">
        <f t="shared" si="6"/>
        <v>0</v>
      </c>
      <c r="S8" s="18">
        <f t="shared" si="7"/>
        <v>560507</v>
      </c>
      <c r="T8" s="17">
        <f t="shared" si="8"/>
        <v>93.871545804722828</v>
      </c>
    </row>
    <row r="9" spans="1:20" ht="16.5" customHeight="1" x14ac:dyDescent="0.2">
      <c r="A9" s="20">
        <v>7</v>
      </c>
      <c r="B9" s="21" t="s">
        <v>210</v>
      </c>
      <c r="C9" s="22" t="s">
        <v>24</v>
      </c>
      <c r="D9" s="23">
        <v>2250</v>
      </c>
      <c r="E9" s="24">
        <v>0</v>
      </c>
      <c r="F9" s="24">
        <f t="shared" si="0"/>
        <v>0</v>
      </c>
      <c r="G9" s="24">
        <v>0</v>
      </c>
      <c r="H9" s="24">
        <f t="shared" si="1"/>
        <v>0</v>
      </c>
      <c r="I9" s="24">
        <v>0</v>
      </c>
      <c r="J9" s="24">
        <f t="shared" si="2"/>
        <v>0</v>
      </c>
      <c r="K9" s="24">
        <v>337943</v>
      </c>
      <c r="L9" s="24">
        <f t="shared" si="3"/>
        <v>150.19688888888888</v>
      </c>
      <c r="M9" s="24">
        <v>0</v>
      </c>
      <c r="N9" s="24">
        <f t="shared" si="4"/>
        <v>0</v>
      </c>
      <c r="O9" s="24">
        <v>0</v>
      </c>
      <c r="P9" s="24">
        <f t="shared" si="5"/>
        <v>0</v>
      </c>
      <c r="Q9" s="24">
        <v>0</v>
      </c>
      <c r="R9" s="24">
        <f t="shared" si="6"/>
        <v>0</v>
      </c>
      <c r="S9" s="25">
        <f t="shared" si="7"/>
        <v>337943</v>
      </c>
      <c r="T9" s="24">
        <f t="shared" si="8"/>
        <v>150.19688888888888</v>
      </c>
    </row>
    <row r="10" spans="1:20" ht="16.5" customHeight="1" x14ac:dyDescent="0.2">
      <c r="A10" s="20">
        <v>8</v>
      </c>
      <c r="B10" s="21" t="s">
        <v>210</v>
      </c>
      <c r="C10" s="22" t="s">
        <v>25</v>
      </c>
      <c r="D10" s="23">
        <v>22529</v>
      </c>
      <c r="E10" s="24">
        <v>0</v>
      </c>
      <c r="F10" s="24">
        <f t="shared" si="0"/>
        <v>0</v>
      </c>
      <c r="G10" s="24">
        <v>2020797</v>
      </c>
      <c r="H10" s="24">
        <f t="shared" si="1"/>
        <v>89.697589773181235</v>
      </c>
      <c r="I10" s="24">
        <v>0</v>
      </c>
      <c r="J10" s="24">
        <f t="shared" si="2"/>
        <v>0</v>
      </c>
      <c r="K10" s="24">
        <v>2906329</v>
      </c>
      <c r="L10" s="24">
        <f t="shared" si="3"/>
        <v>129.00390607661237</v>
      </c>
      <c r="M10" s="24">
        <v>411129</v>
      </c>
      <c r="N10" s="24">
        <f t="shared" si="4"/>
        <v>18.248879222335656</v>
      </c>
      <c r="O10" s="24">
        <v>339462</v>
      </c>
      <c r="P10" s="24">
        <f t="shared" si="5"/>
        <v>15.067779306671401</v>
      </c>
      <c r="Q10" s="24">
        <v>0</v>
      </c>
      <c r="R10" s="24">
        <f t="shared" si="6"/>
        <v>0</v>
      </c>
      <c r="S10" s="25">
        <f t="shared" si="7"/>
        <v>5677717</v>
      </c>
      <c r="T10" s="24">
        <f t="shared" si="8"/>
        <v>252.01815437880066</v>
      </c>
    </row>
    <row r="11" spans="1:20" ht="16.5" customHeight="1" x14ac:dyDescent="0.2">
      <c r="A11" s="20">
        <v>9</v>
      </c>
      <c r="B11" s="21" t="s">
        <v>210</v>
      </c>
      <c r="C11" s="22" t="s">
        <v>26</v>
      </c>
      <c r="D11" s="23">
        <v>39326</v>
      </c>
      <c r="E11" s="24">
        <v>3907</v>
      </c>
      <c r="F11" s="24">
        <f t="shared" si="0"/>
        <v>9.9349031175303873E-2</v>
      </c>
      <c r="G11" s="24">
        <v>1620420</v>
      </c>
      <c r="H11" s="24">
        <f t="shared" si="1"/>
        <v>41.204800895082137</v>
      </c>
      <c r="I11" s="24">
        <v>0</v>
      </c>
      <c r="J11" s="24">
        <f t="shared" si="2"/>
        <v>0</v>
      </c>
      <c r="K11" s="24">
        <v>1119095</v>
      </c>
      <c r="L11" s="24">
        <f t="shared" si="3"/>
        <v>28.456873315363882</v>
      </c>
      <c r="M11" s="24">
        <v>205224</v>
      </c>
      <c r="N11" s="24">
        <f t="shared" si="4"/>
        <v>5.218532268728068</v>
      </c>
      <c r="O11" s="24">
        <v>369686</v>
      </c>
      <c r="P11" s="24">
        <f t="shared" si="5"/>
        <v>9.4005492549458367</v>
      </c>
      <c r="Q11" s="24">
        <v>0</v>
      </c>
      <c r="R11" s="24">
        <f t="shared" si="6"/>
        <v>0</v>
      </c>
      <c r="S11" s="25">
        <f t="shared" si="7"/>
        <v>3318332</v>
      </c>
      <c r="T11" s="24">
        <f t="shared" si="8"/>
        <v>84.380104765295229</v>
      </c>
    </row>
    <row r="12" spans="1:20" ht="16.5" customHeight="1" x14ac:dyDescent="0.2">
      <c r="A12" s="26">
        <v>10</v>
      </c>
      <c r="B12" s="27" t="s">
        <v>210</v>
      </c>
      <c r="C12" s="28" t="s">
        <v>27</v>
      </c>
      <c r="D12" s="29">
        <v>32781</v>
      </c>
      <c r="E12" s="30">
        <v>0</v>
      </c>
      <c r="F12" s="30">
        <f t="shared" si="0"/>
        <v>0</v>
      </c>
      <c r="G12" s="30">
        <v>0</v>
      </c>
      <c r="H12" s="30">
        <f t="shared" si="1"/>
        <v>0</v>
      </c>
      <c r="I12" s="30">
        <v>0</v>
      </c>
      <c r="J12" s="30">
        <f t="shared" si="2"/>
        <v>0</v>
      </c>
      <c r="K12" s="30">
        <v>2805191</v>
      </c>
      <c r="L12" s="30">
        <f t="shared" si="3"/>
        <v>85.573685976632802</v>
      </c>
      <c r="M12" s="30">
        <v>0</v>
      </c>
      <c r="N12" s="30">
        <f t="shared" si="4"/>
        <v>0</v>
      </c>
      <c r="O12" s="30">
        <v>91020</v>
      </c>
      <c r="P12" s="30">
        <f t="shared" si="5"/>
        <v>2.776608401208017</v>
      </c>
      <c r="Q12" s="30">
        <v>18634</v>
      </c>
      <c r="R12" s="30">
        <f t="shared" si="6"/>
        <v>0.56843903480674784</v>
      </c>
      <c r="S12" s="31">
        <f t="shared" si="7"/>
        <v>2914845</v>
      </c>
      <c r="T12" s="30">
        <f t="shared" si="8"/>
        <v>88.918733412647569</v>
      </c>
    </row>
    <row r="13" spans="1:20" ht="16.5" customHeight="1" x14ac:dyDescent="0.2">
      <c r="A13" s="13">
        <v>11</v>
      </c>
      <c r="B13" s="14" t="s">
        <v>210</v>
      </c>
      <c r="C13" s="15" t="s">
        <v>28</v>
      </c>
      <c r="D13" s="16">
        <v>1689</v>
      </c>
      <c r="E13" s="17">
        <v>0</v>
      </c>
      <c r="F13" s="17">
        <f t="shared" si="0"/>
        <v>0</v>
      </c>
      <c r="G13" s="17">
        <v>0</v>
      </c>
      <c r="H13" s="17">
        <f t="shared" si="1"/>
        <v>0</v>
      </c>
      <c r="I13" s="17">
        <v>0</v>
      </c>
      <c r="J13" s="17">
        <f t="shared" si="2"/>
        <v>0</v>
      </c>
      <c r="K13" s="17">
        <v>68322</v>
      </c>
      <c r="L13" s="17">
        <f t="shared" si="3"/>
        <v>40.451154529307281</v>
      </c>
      <c r="M13" s="17">
        <v>0</v>
      </c>
      <c r="N13" s="17">
        <f t="shared" si="4"/>
        <v>0</v>
      </c>
      <c r="O13" s="17">
        <v>550</v>
      </c>
      <c r="P13" s="17">
        <f t="shared" si="5"/>
        <v>0.3256364712847839</v>
      </c>
      <c r="Q13" s="17">
        <v>0</v>
      </c>
      <c r="R13" s="17">
        <f t="shared" si="6"/>
        <v>0</v>
      </c>
      <c r="S13" s="18">
        <f t="shared" si="7"/>
        <v>68872</v>
      </c>
      <c r="T13" s="17">
        <f t="shared" si="8"/>
        <v>40.77679100059207</v>
      </c>
    </row>
    <row r="14" spans="1:20" ht="16.5" customHeight="1" x14ac:dyDescent="0.2">
      <c r="A14" s="20">
        <v>12</v>
      </c>
      <c r="B14" s="21" t="s">
        <v>210</v>
      </c>
      <c r="C14" s="22" t="s">
        <v>29</v>
      </c>
      <c r="D14" s="23">
        <v>1356</v>
      </c>
      <c r="E14" s="24">
        <v>0</v>
      </c>
      <c r="F14" s="24">
        <f t="shared" si="0"/>
        <v>0</v>
      </c>
      <c r="G14" s="24">
        <v>0</v>
      </c>
      <c r="H14" s="24">
        <f t="shared" si="1"/>
        <v>0</v>
      </c>
      <c r="I14" s="24">
        <v>0</v>
      </c>
      <c r="J14" s="24">
        <f t="shared" si="2"/>
        <v>0</v>
      </c>
      <c r="K14" s="24">
        <v>33923</v>
      </c>
      <c r="L14" s="24">
        <f t="shared" si="3"/>
        <v>25.016961651917406</v>
      </c>
      <c r="M14" s="24">
        <v>0</v>
      </c>
      <c r="N14" s="24">
        <f t="shared" si="4"/>
        <v>0</v>
      </c>
      <c r="O14" s="24">
        <v>0</v>
      </c>
      <c r="P14" s="24">
        <f t="shared" si="5"/>
        <v>0</v>
      </c>
      <c r="Q14" s="24">
        <v>0</v>
      </c>
      <c r="R14" s="24">
        <f t="shared" si="6"/>
        <v>0</v>
      </c>
      <c r="S14" s="25">
        <f t="shared" si="7"/>
        <v>33923</v>
      </c>
      <c r="T14" s="24">
        <f t="shared" si="8"/>
        <v>25.016961651917406</v>
      </c>
    </row>
    <row r="15" spans="1:20" ht="16.5" customHeight="1" x14ac:dyDescent="0.2">
      <c r="A15" s="20">
        <v>13</v>
      </c>
      <c r="B15" s="21" t="s">
        <v>210</v>
      </c>
      <c r="C15" s="22" t="s">
        <v>30</v>
      </c>
      <c r="D15" s="23">
        <v>1269</v>
      </c>
      <c r="E15" s="24">
        <v>0</v>
      </c>
      <c r="F15" s="24">
        <f t="shared" si="0"/>
        <v>0</v>
      </c>
      <c r="G15" s="24">
        <v>0</v>
      </c>
      <c r="H15" s="24">
        <f t="shared" si="1"/>
        <v>0</v>
      </c>
      <c r="I15" s="24">
        <v>0</v>
      </c>
      <c r="J15" s="24">
        <f t="shared" si="2"/>
        <v>0</v>
      </c>
      <c r="K15" s="24">
        <v>9950</v>
      </c>
      <c r="L15" s="24">
        <f t="shared" si="3"/>
        <v>7.8408195429472025</v>
      </c>
      <c r="M15" s="24">
        <v>0</v>
      </c>
      <c r="N15" s="24">
        <f t="shared" si="4"/>
        <v>0</v>
      </c>
      <c r="O15" s="24">
        <v>0</v>
      </c>
      <c r="P15" s="24">
        <f t="shared" si="5"/>
        <v>0</v>
      </c>
      <c r="Q15" s="24">
        <v>0</v>
      </c>
      <c r="R15" s="24">
        <f t="shared" si="6"/>
        <v>0</v>
      </c>
      <c r="S15" s="25">
        <f t="shared" si="7"/>
        <v>9950</v>
      </c>
      <c r="T15" s="24">
        <f t="shared" si="8"/>
        <v>7.8408195429472025</v>
      </c>
    </row>
    <row r="16" spans="1:20" ht="16.5" customHeight="1" x14ac:dyDescent="0.2">
      <c r="A16" s="20">
        <v>14</v>
      </c>
      <c r="B16" s="21" t="s">
        <v>210</v>
      </c>
      <c r="C16" s="22" t="s">
        <v>31</v>
      </c>
      <c r="D16" s="23">
        <v>1712</v>
      </c>
      <c r="E16" s="24">
        <v>0</v>
      </c>
      <c r="F16" s="24">
        <f t="shared" si="0"/>
        <v>0</v>
      </c>
      <c r="G16" s="24">
        <v>0</v>
      </c>
      <c r="H16" s="24">
        <f t="shared" si="1"/>
        <v>0</v>
      </c>
      <c r="I16" s="24">
        <v>3477</v>
      </c>
      <c r="J16" s="24">
        <f t="shared" si="2"/>
        <v>2.0309579439252334</v>
      </c>
      <c r="K16" s="24">
        <v>103771</v>
      </c>
      <c r="L16" s="24">
        <f t="shared" si="3"/>
        <v>60.61390186915888</v>
      </c>
      <c r="M16" s="24">
        <v>0</v>
      </c>
      <c r="N16" s="24">
        <f t="shared" si="4"/>
        <v>0</v>
      </c>
      <c r="O16" s="24">
        <v>0</v>
      </c>
      <c r="P16" s="24">
        <f t="shared" si="5"/>
        <v>0</v>
      </c>
      <c r="Q16" s="24">
        <v>0</v>
      </c>
      <c r="R16" s="24">
        <f t="shared" si="6"/>
        <v>0</v>
      </c>
      <c r="S16" s="25">
        <f t="shared" si="7"/>
        <v>107248</v>
      </c>
      <c r="T16" s="24">
        <f t="shared" si="8"/>
        <v>62.644859813084111</v>
      </c>
    </row>
    <row r="17" spans="1:20" ht="16.5" customHeight="1" x14ac:dyDescent="0.2">
      <c r="A17" s="26">
        <v>15</v>
      </c>
      <c r="B17" s="27" t="s">
        <v>210</v>
      </c>
      <c r="C17" s="28" t="s">
        <v>32</v>
      </c>
      <c r="D17" s="29">
        <v>3387</v>
      </c>
      <c r="E17" s="30">
        <v>0</v>
      </c>
      <c r="F17" s="30">
        <f t="shared" si="0"/>
        <v>0</v>
      </c>
      <c r="G17" s="30">
        <v>72482</v>
      </c>
      <c r="H17" s="30">
        <f t="shared" si="1"/>
        <v>21.400059049306172</v>
      </c>
      <c r="I17" s="30">
        <v>0</v>
      </c>
      <c r="J17" s="30">
        <f t="shared" si="2"/>
        <v>0</v>
      </c>
      <c r="K17" s="30">
        <v>49955</v>
      </c>
      <c r="L17" s="30">
        <f t="shared" si="3"/>
        <v>14.749040448774727</v>
      </c>
      <c r="M17" s="30">
        <v>14440</v>
      </c>
      <c r="N17" s="30">
        <f t="shared" si="4"/>
        <v>4.26335990552111</v>
      </c>
      <c r="O17" s="30">
        <v>0</v>
      </c>
      <c r="P17" s="30">
        <f t="shared" si="5"/>
        <v>0</v>
      </c>
      <c r="Q17" s="30">
        <v>0</v>
      </c>
      <c r="R17" s="30">
        <f t="shared" si="6"/>
        <v>0</v>
      </c>
      <c r="S17" s="31">
        <f t="shared" si="7"/>
        <v>136877</v>
      </c>
      <c r="T17" s="30">
        <f t="shared" si="8"/>
        <v>40.412459403602007</v>
      </c>
    </row>
    <row r="18" spans="1:20" ht="16.5" customHeight="1" x14ac:dyDescent="0.2">
      <c r="A18" s="13">
        <v>16</v>
      </c>
      <c r="B18" s="14" t="s">
        <v>210</v>
      </c>
      <c r="C18" s="15" t="s">
        <v>33</v>
      </c>
      <c r="D18" s="16">
        <v>5177</v>
      </c>
      <c r="E18" s="17">
        <v>0</v>
      </c>
      <c r="F18" s="17">
        <f t="shared" si="0"/>
        <v>0</v>
      </c>
      <c r="G18" s="17">
        <v>459178</v>
      </c>
      <c r="H18" s="17">
        <f t="shared" si="1"/>
        <v>88.695769750820944</v>
      </c>
      <c r="I18" s="17">
        <v>0</v>
      </c>
      <c r="J18" s="17">
        <f t="shared" si="2"/>
        <v>0</v>
      </c>
      <c r="K18" s="17">
        <v>1138450</v>
      </c>
      <c r="L18" s="17">
        <f t="shared" si="3"/>
        <v>219.90535058914429</v>
      </c>
      <c r="M18" s="17">
        <v>0</v>
      </c>
      <c r="N18" s="17">
        <f t="shared" si="4"/>
        <v>0</v>
      </c>
      <c r="O18" s="17">
        <v>14568</v>
      </c>
      <c r="P18" s="17">
        <f t="shared" si="5"/>
        <v>2.8139849333590883</v>
      </c>
      <c r="Q18" s="17">
        <v>0</v>
      </c>
      <c r="R18" s="17">
        <f t="shared" si="6"/>
        <v>0</v>
      </c>
      <c r="S18" s="18">
        <f t="shared" si="7"/>
        <v>1612196</v>
      </c>
      <c r="T18" s="17">
        <f t="shared" si="8"/>
        <v>311.41510527332434</v>
      </c>
    </row>
    <row r="19" spans="1:20" ht="16.5" customHeight="1" x14ac:dyDescent="0.2">
      <c r="A19" s="20">
        <v>17</v>
      </c>
      <c r="B19" s="21" t="s">
        <v>211</v>
      </c>
      <c r="C19" s="22" t="s">
        <v>34</v>
      </c>
      <c r="D19" s="23">
        <v>40285</v>
      </c>
      <c r="E19" s="24">
        <v>43766</v>
      </c>
      <c r="F19" s="24">
        <f t="shared" si="0"/>
        <v>1.086409333498821</v>
      </c>
      <c r="G19" s="24">
        <v>0</v>
      </c>
      <c r="H19" s="24">
        <f t="shared" si="1"/>
        <v>0</v>
      </c>
      <c r="I19" s="24">
        <v>0</v>
      </c>
      <c r="J19" s="24">
        <f t="shared" si="2"/>
        <v>0</v>
      </c>
      <c r="K19" s="24">
        <v>3882263</v>
      </c>
      <c r="L19" s="24">
        <f t="shared" si="3"/>
        <v>96.369939183318849</v>
      </c>
      <c r="M19" s="24">
        <v>668798</v>
      </c>
      <c r="N19" s="24">
        <f t="shared" si="4"/>
        <v>16.601663150055852</v>
      </c>
      <c r="O19" s="24">
        <v>894692</v>
      </c>
      <c r="P19" s="24">
        <f t="shared" si="5"/>
        <v>22.209060444334121</v>
      </c>
      <c r="Q19" s="24">
        <v>0</v>
      </c>
      <c r="R19" s="24">
        <f t="shared" si="6"/>
        <v>0</v>
      </c>
      <c r="S19" s="25">
        <f t="shared" si="7"/>
        <v>5489519</v>
      </c>
      <c r="T19" s="24">
        <f t="shared" si="8"/>
        <v>136.26707211120765</v>
      </c>
    </row>
    <row r="20" spans="1:20" ht="16.5" customHeight="1" x14ac:dyDescent="0.2">
      <c r="A20" s="20">
        <v>18</v>
      </c>
      <c r="B20" s="21" t="s">
        <v>210</v>
      </c>
      <c r="C20" s="22" t="s">
        <v>35</v>
      </c>
      <c r="D20" s="23">
        <v>1016</v>
      </c>
      <c r="E20" s="24">
        <v>0</v>
      </c>
      <c r="F20" s="24">
        <f t="shared" si="0"/>
        <v>0</v>
      </c>
      <c r="G20" s="24">
        <v>0</v>
      </c>
      <c r="H20" s="24">
        <f t="shared" si="1"/>
        <v>0</v>
      </c>
      <c r="I20" s="24">
        <v>0</v>
      </c>
      <c r="J20" s="24">
        <f t="shared" si="2"/>
        <v>0</v>
      </c>
      <c r="K20" s="24">
        <v>135783</v>
      </c>
      <c r="L20" s="24">
        <f t="shared" si="3"/>
        <v>133.64468503937007</v>
      </c>
      <c r="M20" s="24">
        <v>0</v>
      </c>
      <c r="N20" s="24">
        <f t="shared" si="4"/>
        <v>0</v>
      </c>
      <c r="O20" s="24">
        <v>0</v>
      </c>
      <c r="P20" s="24">
        <f t="shared" si="5"/>
        <v>0</v>
      </c>
      <c r="Q20" s="24">
        <v>0</v>
      </c>
      <c r="R20" s="24">
        <f t="shared" si="6"/>
        <v>0</v>
      </c>
      <c r="S20" s="25">
        <f t="shared" si="7"/>
        <v>135783</v>
      </c>
      <c r="T20" s="24">
        <f t="shared" si="8"/>
        <v>133.64468503937007</v>
      </c>
    </row>
    <row r="21" spans="1:20" ht="16.5" customHeight="1" x14ac:dyDescent="0.2">
      <c r="A21" s="20">
        <v>19</v>
      </c>
      <c r="B21" s="21" t="s">
        <v>210</v>
      </c>
      <c r="C21" s="22" t="s">
        <v>36</v>
      </c>
      <c r="D21" s="23">
        <v>1920</v>
      </c>
      <c r="E21" s="24">
        <v>0</v>
      </c>
      <c r="F21" s="24">
        <f t="shared" si="0"/>
        <v>0</v>
      </c>
      <c r="G21" s="24">
        <v>0</v>
      </c>
      <c r="H21" s="24">
        <f t="shared" si="1"/>
        <v>0</v>
      </c>
      <c r="I21" s="24">
        <v>0</v>
      </c>
      <c r="J21" s="24">
        <f t="shared" si="2"/>
        <v>0</v>
      </c>
      <c r="K21" s="24">
        <v>108092</v>
      </c>
      <c r="L21" s="24">
        <f t="shared" si="3"/>
        <v>56.297916666666666</v>
      </c>
      <c r="M21" s="24">
        <v>85703</v>
      </c>
      <c r="N21" s="24">
        <f t="shared" si="4"/>
        <v>44.63697916666667</v>
      </c>
      <c r="O21" s="24">
        <v>2221</v>
      </c>
      <c r="P21" s="24">
        <f t="shared" si="5"/>
        <v>1.1567708333333333</v>
      </c>
      <c r="Q21" s="24">
        <v>0</v>
      </c>
      <c r="R21" s="24">
        <f t="shared" si="6"/>
        <v>0</v>
      </c>
      <c r="S21" s="25">
        <f t="shared" si="7"/>
        <v>196016</v>
      </c>
      <c r="T21" s="24">
        <f t="shared" si="8"/>
        <v>102.09166666666667</v>
      </c>
    </row>
    <row r="22" spans="1:20" ht="16.5" customHeight="1" x14ac:dyDescent="0.2">
      <c r="A22" s="26">
        <v>20</v>
      </c>
      <c r="B22" s="27" t="s">
        <v>210</v>
      </c>
      <c r="C22" s="28" t="s">
        <v>37</v>
      </c>
      <c r="D22" s="29">
        <v>5930</v>
      </c>
      <c r="E22" s="30">
        <v>0</v>
      </c>
      <c r="F22" s="30">
        <f t="shared" si="0"/>
        <v>0</v>
      </c>
      <c r="G22" s="30">
        <v>0</v>
      </c>
      <c r="H22" s="30">
        <f t="shared" si="1"/>
        <v>0</v>
      </c>
      <c r="I22" s="30">
        <v>0</v>
      </c>
      <c r="J22" s="30">
        <f t="shared" si="2"/>
        <v>0</v>
      </c>
      <c r="K22" s="30">
        <v>321884</v>
      </c>
      <c r="L22" s="30">
        <f t="shared" si="3"/>
        <v>54.280607082630688</v>
      </c>
      <c r="M22" s="30">
        <v>95657</v>
      </c>
      <c r="N22" s="30">
        <f t="shared" si="4"/>
        <v>16.131028667790893</v>
      </c>
      <c r="O22" s="30">
        <v>81241</v>
      </c>
      <c r="P22" s="30">
        <f t="shared" si="5"/>
        <v>13.7</v>
      </c>
      <c r="Q22" s="30">
        <v>0</v>
      </c>
      <c r="R22" s="30">
        <f t="shared" si="6"/>
        <v>0</v>
      </c>
      <c r="S22" s="31">
        <f t="shared" si="7"/>
        <v>498782</v>
      </c>
      <c r="T22" s="30">
        <f t="shared" si="8"/>
        <v>84.111635750421584</v>
      </c>
    </row>
    <row r="23" spans="1:20" ht="16.5" customHeight="1" x14ac:dyDescent="0.2">
      <c r="A23" s="13">
        <v>21</v>
      </c>
      <c r="B23" s="14" t="s">
        <v>210</v>
      </c>
      <c r="C23" s="15" t="s">
        <v>38</v>
      </c>
      <c r="D23" s="16">
        <v>3220</v>
      </c>
      <c r="E23" s="17">
        <v>0</v>
      </c>
      <c r="F23" s="17">
        <f t="shared" si="0"/>
        <v>0</v>
      </c>
      <c r="G23" s="17">
        <v>0</v>
      </c>
      <c r="H23" s="17">
        <f t="shared" si="1"/>
        <v>0</v>
      </c>
      <c r="I23" s="17">
        <v>0</v>
      </c>
      <c r="J23" s="17">
        <f t="shared" si="2"/>
        <v>0</v>
      </c>
      <c r="K23" s="17">
        <v>443881</v>
      </c>
      <c r="L23" s="17">
        <f t="shared" si="3"/>
        <v>137.85124223602483</v>
      </c>
      <c r="M23" s="17">
        <v>10331</v>
      </c>
      <c r="N23" s="17">
        <f t="shared" si="4"/>
        <v>3.2083850931677018</v>
      </c>
      <c r="O23" s="17">
        <v>28500</v>
      </c>
      <c r="P23" s="17">
        <f t="shared" si="5"/>
        <v>8.8509316770186341</v>
      </c>
      <c r="Q23" s="17">
        <v>0</v>
      </c>
      <c r="R23" s="17">
        <f t="shared" si="6"/>
        <v>0</v>
      </c>
      <c r="S23" s="18">
        <f t="shared" si="7"/>
        <v>482712</v>
      </c>
      <c r="T23" s="17">
        <f t="shared" si="8"/>
        <v>149.91055900621117</v>
      </c>
    </row>
    <row r="24" spans="1:20" ht="16.5" customHeight="1" x14ac:dyDescent="0.2">
      <c r="A24" s="20">
        <v>22</v>
      </c>
      <c r="B24" s="21" t="s">
        <v>210</v>
      </c>
      <c r="C24" s="22" t="s">
        <v>39</v>
      </c>
      <c r="D24" s="23">
        <v>3010</v>
      </c>
      <c r="E24" s="24">
        <v>0</v>
      </c>
      <c r="F24" s="24">
        <f t="shared" si="0"/>
        <v>0</v>
      </c>
      <c r="G24" s="24">
        <v>0</v>
      </c>
      <c r="H24" s="24">
        <f t="shared" si="1"/>
        <v>0</v>
      </c>
      <c r="I24" s="24">
        <v>0</v>
      </c>
      <c r="J24" s="24">
        <f t="shared" si="2"/>
        <v>0</v>
      </c>
      <c r="K24" s="24">
        <v>100001</v>
      </c>
      <c r="L24" s="24">
        <f t="shared" si="3"/>
        <v>33.222923588039869</v>
      </c>
      <c r="M24" s="24">
        <v>0</v>
      </c>
      <c r="N24" s="24">
        <f t="shared" si="4"/>
        <v>0</v>
      </c>
      <c r="O24" s="24">
        <v>0</v>
      </c>
      <c r="P24" s="24">
        <f t="shared" si="5"/>
        <v>0</v>
      </c>
      <c r="Q24" s="24">
        <v>0</v>
      </c>
      <c r="R24" s="24">
        <f t="shared" si="6"/>
        <v>0</v>
      </c>
      <c r="S24" s="25">
        <f t="shared" si="7"/>
        <v>100001</v>
      </c>
      <c r="T24" s="24">
        <f t="shared" si="8"/>
        <v>33.222923588039869</v>
      </c>
    </row>
    <row r="25" spans="1:20" ht="16.5" customHeight="1" x14ac:dyDescent="0.2">
      <c r="A25" s="20">
        <v>23</v>
      </c>
      <c r="B25" s="21" t="s">
        <v>210</v>
      </c>
      <c r="C25" s="22" t="s">
        <v>40</v>
      </c>
      <c r="D25" s="23">
        <v>13056</v>
      </c>
      <c r="E25" s="24">
        <v>0</v>
      </c>
      <c r="F25" s="24">
        <f t="shared" si="0"/>
        <v>0</v>
      </c>
      <c r="G25" s="24">
        <v>301007</v>
      </c>
      <c r="H25" s="24">
        <f t="shared" si="1"/>
        <v>23.055070465686274</v>
      </c>
      <c r="I25" s="24">
        <v>89490</v>
      </c>
      <c r="J25" s="24">
        <f t="shared" si="2"/>
        <v>6.8543198529411766</v>
      </c>
      <c r="K25" s="24">
        <v>57548</v>
      </c>
      <c r="L25" s="24">
        <f t="shared" si="3"/>
        <v>4.4077818627450984</v>
      </c>
      <c r="M25" s="24">
        <v>8500</v>
      </c>
      <c r="N25" s="24">
        <f t="shared" si="4"/>
        <v>0.65104166666666663</v>
      </c>
      <c r="O25" s="24">
        <v>0</v>
      </c>
      <c r="P25" s="24">
        <f t="shared" si="5"/>
        <v>0</v>
      </c>
      <c r="Q25" s="24">
        <v>0</v>
      </c>
      <c r="R25" s="24">
        <f t="shared" si="6"/>
        <v>0</v>
      </c>
      <c r="S25" s="25">
        <f t="shared" si="7"/>
        <v>456545</v>
      </c>
      <c r="T25" s="24">
        <f t="shared" si="8"/>
        <v>34.968213848039213</v>
      </c>
    </row>
    <row r="26" spans="1:20" ht="16.5" customHeight="1" x14ac:dyDescent="0.2">
      <c r="A26" s="20">
        <v>24</v>
      </c>
      <c r="B26" s="21" t="s">
        <v>210</v>
      </c>
      <c r="C26" s="22" t="s">
        <v>41</v>
      </c>
      <c r="D26" s="23">
        <v>4953</v>
      </c>
      <c r="E26" s="24">
        <v>35607</v>
      </c>
      <c r="F26" s="24">
        <f t="shared" si="0"/>
        <v>7.1889763779527556</v>
      </c>
      <c r="G26" s="24">
        <v>0</v>
      </c>
      <c r="H26" s="24">
        <f t="shared" si="1"/>
        <v>0</v>
      </c>
      <c r="I26" s="24">
        <v>0</v>
      </c>
      <c r="J26" s="24">
        <f t="shared" si="2"/>
        <v>0</v>
      </c>
      <c r="K26" s="24">
        <v>298983</v>
      </c>
      <c r="L26" s="24">
        <f t="shared" si="3"/>
        <v>60.36402180496669</v>
      </c>
      <c r="M26" s="24">
        <v>41968</v>
      </c>
      <c r="N26" s="24">
        <f t="shared" si="4"/>
        <v>8.4732485362406624</v>
      </c>
      <c r="O26" s="24">
        <v>4000</v>
      </c>
      <c r="P26" s="24">
        <f t="shared" si="5"/>
        <v>0.80759135877246113</v>
      </c>
      <c r="Q26" s="24">
        <v>0</v>
      </c>
      <c r="R26" s="24">
        <f t="shared" si="6"/>
        <v>0</v>
      </c>
      <c r="S26" s="25">
        <f t="shared" si="7"/>
        <v>380558</v>
      </c>
      <c r="T26" s="24">
        <f t="shared" si="8"/>
        <v>76.833838077932569</v>
      </c>
    </row>
    <row r="27" spans="1:20" ht="16.5" customHeight="1" x14ac:dyDescent="0.2">
      <c r="A27" s="26">
        <v>25</v>
      </c>
      <c r="B27" s="27" t="s">
        <v>210</v>
      </c>
      <c r="C27" s="28" t="s">
        <v>42</v>
      </c>
      <c r="D27" s="29">
        <v>2249</v>
      </c>
      <c r="E27" s="30">
        <v>69000</v>
      </c>
      <c r="F27" s="30">
        <f t="shared" si="0"/>
        <v>30.680302356602933</v>
      </c>
      <c r="G27" s="30">
        <v>86444</v>
      </c>
      <c r="H27" s="30">
        <f t="shared" si="1"/>
        <v>38.436638506002666</v>
      </c>
      <c r="I27" s="30">
        <v>130</v>
      </c>
      <c r="J27" s="30">
        <f t="shared" si="2"/>
        <v>5.7803468208092484E-2</v>
      </c>
      <c r="K27" s="30">
        <v>257455</v>
      </c>
      <c r="L27" s="30">
        <f t="shared" si="3"/>
        <v>114.47532236549577</v>
      </c>
      <c r="M27" s="30">
        <v>0</v>
      </c>
      <c r="N27" s="30">
        <f t="shared" si="4"/>
        <v>0</v>
      </c>
      <c r="O27" s="30">
        <v>0</v>
      </c>
      <c r="P27" s="30">
        <f t="shared" si="5"/>
        <v>0</v>
      </c>
      <c r="Q27" s="30">
        <v>0</v>
      </c>
      <c r="R27" s="30">
        <f t="shared" si="6"/>
        <v>0</v>
      </c>
      <c r="S27" s="31">
        <f t="shared" si="7"/>
        <v>413029</v>
      </c>
      <c r="T27" s="30">
        <f t="shared" si="8"/>
        <v>183.65006669630947</v>
      </c>
    </row>
    <row r="28" spans="1:20" ht="16.5" customHeight="1" x14ac:dyDescent="0.2">
      <c r="A28" s="13">
        <v>26</v>
      </c>
      <c r="B28" s="14" t="s">
        <v>210</v>
      </c>
      <c r="C28" s="15" t="s">
        <v>43</v>
      </c>
      <c r="D28" s="16">
        <v>48750</v>
      </c>
      <c r="E28" s="17">
        <v>925388</v>
      </c>
      <c r="F28" s="17">
        <f t="shared" si="0"/>
        <v>18.982317948717949</v>
      </c>
      <c r="G28" s="17">
        <v>28200</v>
      </c>
      <c r="H28" s="17">
        <f t="shared" si="1"/>
        <v>0.57846153846153847</v>
      </c>
      <c r="I28" s="17">
        <v>0</v>
      </c>
      <c r="J28" s="17">
        <f t="shared" si="2"/>
        <v>0</v>
      </c>
      <c r="K28" s="17">
        <v>924874</v>
      </c>
      <c r="L28" s="17">
        <f t="shared" si="3"/>
        <v>18.971774358974358</v>
      </c>
      <c r="M28" s="17">
        <v>4656</v>
      </c>
      <c r="N28" s="17">
        <f t="shared" si="4"/>
        <v>9.5507692307692307E-2</v>
      </c>
      <c r="O28" s="17">
        <v>0</v>
      </c>
      <c r="P28" s="17">
        <f t="shared" si="5"/>
        <v>0</v>
      </c>
      <c r="Q28" s="17">
        <v>0</v>
      </c>
      <c r="R28" s="17">
        <f t="shared" si="6"/>
        <v>0</v>
      </c>
      <c r="S28" s="18">
        <f t="shared" si="7"/>
        <v>1883118</v>
      </c>
      <c r="T28" s="17">
        <f t="shared" si="8"/>
        <v>38.628061538461537</v>
      </c>
    </row>
    <row r="29" spans="1:20" ht="16.5" customHeight="1" x14ac:dyDescent="0.2">
      <c r="A29" s="20">
        <v>27</v>
      </c>
      <c r="B29" s="21" t="s">
        <v>210</v>
      </c>
      <c r="C29" s="22" t="s">
        <v>44</v>
      </c>
      <c r="D29" s="23">
        <v>5935</v>
      </c>
      <c r="E29" s="24">
        <v>0</v>
      </c>
      <c r="F29" s="24">
        <f t="shared" si="0"/>
        <v>0</v>
      </c>
      <c r="G29" s="24">
        <v>39769</v>
      </c>
      <c r="H29" s="24">
        <f t="shared" si="1"/>
        <v>6.7007582139848356</v>
      </c>
      <c r="I29" s="24">
        <v>2674838</v>
      </c>
      <c r="J29" s="24">
        <f t="shared" si="2"/>
        <v>450.68879528222408</v>
      </c>
      <c r="K29" s="24">
        <v>519439</v>
      </c>
      <c r="L29" s="24">
        <f t="shared" si="3"/>
        <v>87.521314237573719</v>
      </c>
      <c r="M29" s="24">
        <v>0</v>
      </c>
      <c r="N29" s="24">
        <f t="shared" si="4"/>
        <v>0</v>
      </c>
      <c r="O29" s="24">
        <v>0</v>
      </c>
      <c r="P29" s="24">
        <f t="shared" si="5"/>
        <v>0</v>
      </c>
      <c r="Q29" s="24">
        <v>0</v>
      </c>
      <c r="R29" s="24">
        <f t="shared" si="6"/>
        <v>0</v>
      </c>
      <c r="S29" s="25">
        <f t="shared" si="7"/>
        <v>3234046</v>
      </c>
      <c r="T29" s="24">
        <f t="shared" si="8"/>
        <v>544.91086773378265</v>
      </c>
    </row>
    <row r="30" spans="1:20" ht="16.5" customHeight="1" x14ac:dyDescent="0.2">
      <c r="A30" s="20">
        <v>28</v>
      </c>
      <c r="B30" s="21" t="s">
        <v>211</v>
      </c>
      <c r="C30" s="22" t="s">
        <v>45</v>
      </c>
      <c r="D30" s="23">
        <v>30633</v>
      </c>
      <c r="E30" s="24">
        <v>9025</v>
      </c>
      <c r="F30" s="24">
        <f t="shared" si="0"/>
        <v>0.29461691639734927</v>
      </c>
      <c r="G30" s="24">
        <v>596152</v>
      </c>
      <c r="H30" s="24">
        <f t="shared" si="1"/>
        <v>19.461104038128816</v>
      </c>
      <c r="I30" s="24">
        <v>1752970</v>
      </c>
      <c r="J30" s="24">
        <f t="shared" si="2"/>
        <v>57.224888192472172</v>
      </c>
      <c r="K30" s="24">
        <v>2185856</v>
      </c>
      <c r="L30" s="24">
        <f t="shared" si="3"/>
        <v>71.356249795971664</v>
      </c>
      <c r="M30" s="24">
        <v>656932</v>
      </c>
      <c r="N30" s="24">
        <f t="shared" si="4"/>
        <v>21.445238794763817</v>
      </c>
      <c r="O30" s="24">
        <v>990388</v>
      </c>
      <c r="P30" s="24">
        <f t="shared" si="5"/>
        <v>32.330754415173182</v>
      </c>
      <c r="Q30" s="24">
        <v>0</v>
      </c>
      <c r="R30" s="24">
        <f t="shared" si="6"/>
        <v>0</v>
      </c>
      <c r="S30" s="25">
        <f t="shared" si="7"/>
        <v>6191323</v>
      </c>
      <c r="T30" s="24">
        <f t="shared" si="8"/>
        <v>202.11285215290701</v>
      </c>
    </row>
    <row r="31" spans="1:20" ht="16.5" customHeight="1" x14ac:dyDescent="0.2">
      <c r="A31" s="20">
        <v>29</v>
      </c>
      <c r="B31" s="21" t="s">
        <v>210</v>
      </c>
      <c r="C31" s="22" t="s">
        <v>46</v>
      </c>
      <c r="D31" s="23">
        <v>14541</v>
      </c>
      <c r="E31" s="24">
        <v>0</v>
      </c>
      <c r="F31" s="24">
        <f t="shared" si="0"/>
        <v>0</v>
      </c>
      <c r="G31" s="24">
        <v>0</v>
      </c>
      <c r="H31" s="24">
        <f t="shared" si="1"/>
        <v>0</v>
      </c>
      <c r="I31" s="24">
        <v>0</v>
      </c>
      <c r="J31" s="24">
        <f t="shared" si="2"/>
        <v>0</v>
      </c>
      <c r="K31" s="24">
        <v>165478</v>
      </c>
      <c r="L31" s="24">
        <f t="shared" si="3"/>
        <v>11.380097654906816</v>
      </c>
      <c r="M31" s="24">
        <v>8246</v>
      </c>
      <c r="N31" s="24">
        <f t="shared" si="4"/>
        <v>0.56708617013960527</v>
      </c>
      <c r="O31" s="24">
        <v>537174</v>
      </c>
      <c r="P31" s="24">
        <f t="shared" si="5"/>
        <v>36.942025995461108</v>
      </c>
      <c r="Q31" s="24">
        <v>0</v>
      </c>
      <c r="R31" s="24">
        <f t="shared" si="6"/>
        <v>0</v>
      </c>
      <c r="S31" s="25">
        <f t="shared" si="7"/>
        <v>710898</v>
      </c>
      <c r="T31" s="24">
        <f t="shared" si="8"/>
        <v>48.889209820507531</v>
      </c>
    </row>
    <row r="32" spans="1:20" ht="16.5" customHeight="1" x14ac:dyDescent="0.2">
      <c r="A32" s="26">
        <v>30</v>
      </c>
      <c r="B32" s="27" t="s">
        <v>210</v>
      </c>
      <c r="C32" s="28" t="s">
        <v>47</v>
      </c>
      <c r="D32" s="29">
        <v>2650</v>
      </c>
      <c r="E32" s="30">
        <v>0</v>
      </c>
      <c r="F32" s="30">
        <f t="shared" si="0"/>
        <v>0</v>
      </c>
      <c r="G32" s="30">
        <v>0</v>
      </c>
      <c r="H32" s="30">
        <f t="shared" si="1"/>
        <v>0</v>
      </c>
      <c r="I32" s="30">
        <v>0</v>
      </c>
      <c r="J32" s="30">
        <f t="shared" si="2"/>
        <v>0</v>
      </c>
      <c r="K32" s="30">
        <v>115665</v>
      </c>
      <c r="L32" s="30">
        <f t="shared" si="3"/>
        <v>43.647169811320758</v>
      </c>
      <c r="M32" s="30">
        <v>42235</v>
      </c>
      <c r="N32" s="30">
        <f t="shared" si="4"/>
        <v>15.937735849056605</v>
      </c>
      <c r="O32" s="30">
        <v>0</v>
      </c>
      <c r="P32" s="30">
        <f t="shared" si="5"/>
        <v>0</v>
      </c>
      <c r="Q32" s="30">
        <v>0</v>
      </c>
      <c r="R32" s="30">
        <f t="shared" si="6"/>
        <v>0</v>
      </c>
      <c r="S32" s="31">
        <f t="shared" si="7"/>
        <v>157900</v>
      </c>
      <c r="T32" s="30">
        <f t="shared" si="8"/>
        <v>59.584905660377359</v>
      </c>
    </row>
    <row r="33" spans="1:20" ht="16.5" customHeight="1" x14ac:dyDescent="0.2">
      <c r="A33" s="13">
        <v>31</v>
      </c>
      <c r="B33" s="14" t="s">
        <v>210</v>
      </c>
      <c r="C33" s="15" t="s">
        <v>48</v>
      </c>
      <c r="D33" s="16">
        <v>6117</v>
      </c>
      <c r="E33" s="17">
        <v>25143</v>
      </c>
      <c r="F33" s="17">
        <f t="shared" si="0"/>
        <v>4.1103482099068174</v>
      </c>
      <c r="G33" s="17">
        <v>0</v>
      </c>
      <c r="H33" s="17">
        <f t="shared" si="1"/>
        <v>0</v>
      </c>
      <c r="I33" s="17">
        <v>0</v>
      </c>
      <c r="J33" s="17">
        <f t="shared" si="2"/>
        <v>0</v>
      </c>
      <c r="K33" s="17">
        <v>654532</v>
      </c>
      <c r="L33" s="17">
        <f t="shared" si="3"/>
        <v>107.00212522478338</v>
      </c>
      <c r="M33" s="17">
        <v>274881</v>
      </c>
      <c r="N33" s="17">
        <f t="shared" si="4"/>
        <v>44.937224129475233</v>
      </c>
      <c r="O33" s="17">
        <v>0</v>
      </c>
      <c r="P33" s="17">
        <f t="shared" si="5"/>
        <v>0</v>
      </c>
      <c r="Q33" s="17">
        <v>0</v>
      </c>
      <c r="R33" s="17">
        <f t="shared" si="6"/>
        <v>0</v>
      </c>
      <c r="S33" s="18">
        <f t="shared" si="7"/>
        <v>954556</v>
      </c>
      <c r="T33" s="17">
        <f t="shared" si="8"/>
        <v>156.04969756416543</v>
      </c>
    </row>
    <row r="34" spans="1:20" ht="16.5" customHeight="1" x14ac:dyDescent="0.2">
      <c r="A34" s="20">
        <v>32</v>
      </c>
      <c r="B34" s="21" t="s">
        <v>211</v>
      </c>
      <c r="C34" s="22" t="s">
        <v>49</v>
      </c>
      <c r="D34" s="23">
        <v>25197</v>
      </c>
      <c r="E34" s="24">
        <v>0</v>
      </c>
      <c r="F34" s="24">
        <f t="shared" si="0"/>
        <v>0</v>
      </c>
      <c r="G34" s="24">
        <v>664750</v>
      </c>
      <c r="H34" s="24">
        <f t="shared" si="1"/>
        <v>26.382108981227923</v>
      </c>
      <c r="I34" s="24">
        <v>0</v>
      </c>
      <c r="J34" s="24">
        <f t="shared" si="2"/>
        <v>0</v>
      </c>
      <c r="K34" s="24">
        <v>968559</v>
      </c>
      <c r="L34" s="24">
        <f t="shared" si="3"/>
        <v>38.439457078223597</v>
      </c>
      <c r="M34" s="24">
        <v>0</v>
      </c>
      <c r="N34" s="24">
        <f t="shared" si="4"/>
        <v>0</v>
      </c>
      <c r="O34" s="24">
        <v>0</v>
      </c>
      <c r="P34" s="24">
        <f t="shared" si="5"/>
        <v>0</v>
      </c>
      <c r="Q34" s="24">
        <v>0</v>
      </c>
      <c r="R34" s="24">
        <f t="shared" si="6"/>
        <v>0</v>
      </c>
      <c r="S34" s="25">
        <f t="shared" si="7"/>
        <v>1633309</v>
      </c>
      <c r="T34" s="24">
        <f t="shared" si="8"/>
        <v>64.821566059451527</v>
      </c>
    </row>
    <row r="35" spans="1:20" ht="16.5" customHeight="1" x14ac:dyDescent="0.2">
      <c r="A35" s="20">
        <v>33</v>
      </c>
      <c r="B35" s="21" t="s">
        <v>210</v>
      </c>
      <c r="C35" s="22" t="s">
        <v>50</v>
      </c>
      <c r="D35" s="23">
        <v>1304</v>
      </c>
      <c r="E35" s="24">
        <v>0</v>
      </c>
      <c r="F35" s="24">
        <f t="shared" si="0"/>
        <v>0</v>
      </c>
      <c r="G35" s="24">
        <v>0</v>
      </c>
      <c r="H35" s="24">
        <f t="shared" si="1"/>
        <v>0</v>
      </c>
      <c r="I35" s="24">
        <v>0</v>
      </c>
      <c r="J35" s="24">
        <f t="shared" si="2"/>
        <v>0</v>
      </c>
      <c r="K35" s="24">
        <v>243729</v>
      </c>
      <c r="L35" s="24">
        <f t="shared" si="3"/>
        <v>186.90874233128835</v>
      </c>
      <c r="M35" s="24">
        <v>0</v>
      </c>
      <c r="N35" s="24">
        <f t="shared" si="4"/>
        <v>0</v>
      </c>
      <c r="O35" s="24">
        <v>0</v>
      </c>
      <c r="P35" s="24">
        <f t="shared" si="5"/>
        <v>0</v>
      </c>
      <c r="Q35" s="24">
        <v>0</v>
      </c>
      <c r="R35" s="24">
        <f t="shared" si="6"/>
        <v>0</v>
      </c>
      <c r="S35" s="25">
        <f t="shared" si="7"/>
        <v>243729</v>
      </c>
      <c r="T35" s="24">
        <f t="shared" si="8"/>
        <v>186.90874233128835</v>
      </c>
    </row>
    <row r="36" spans="1:20" ht="16.5" customHeight="1" x14ac:dyDescent="0.2">
      <c r="A36" s="20">
        <v>34</v>
      </c>
      <c r="B36" s="21" t="s">
        <v>210</v>
      </c>
      <c r="C36" s="22" t="s">
        <v>51</v>
      </c>
      <c r="D36" s="23">
        <v>3855</v>
      </c>
      <c r="E36" s="24">
        <v>159258</v>
      </c>
      <c r="F36" s="24">
        <f t="shared" si="0"/>
        <v>41.312062256809341</v>
      </c>
      <c r="G36" s="24">
        <v>19430</v>
      </c>
      <c r="H36" s="24">
        <f t="shared" si="1"/>
        <v>5.0402075226977949</v>
      </c>
      <c r="I36" s="24">
        <v>0</v>
      </c>
      <c r="J36" s="24">
        <f t="shared" si="2"/>
        <v>0</v>
      </c>
      <c r="K36" s="24">
        <v>358894</v>
      </c>
      <c r="L36" s="24">
        <f t="shared" si="3"/>
        <v>93.098313878080418</v>
      </c>
      <c r="M36" s="24">
        <v>0</v>
      </c>
      <c r="N36" s="24">
        <f t="shared" si="4"/>
        <v>0</v>
      </c>
      <c r="O36" s="24">
        <v>0</v>
      </c>
      <c r="P36" s="24">
        <f t="shared" si="5"/>
        <v>0</v>
      </c>
      <c r="Q36" s="24">
        <v>0</v>
      </c>
      <c r="R36" s="24">
        <f t="shared" si="6"/>
        <v>0</v>
      </c>
      <c r="S36" s="25">
        <f t="shared" si="7"/>
        <v>537582</v>
      </c>
      <c r="T36" s="24">
        <f t="shared" si="8"/>
        <v>139.45058365758754</v>
      </c>
    </row>
    <row r="37" spans="1:20" ht="16.5" customHeight="1" x14ac:dyDescent="0.2">
      <c r="A37" s="26">
        <v>35</v>
      </c>
      <c r="B37" s="27" t="s">
        <v>210</v>
      </c>
      <c r="C37" s="28" t="s">
        <v>52</v>
      </c>
      <c r="D37" s="29">
        <v>6168</v>
      </c>
      <c r="E37" s="30">
        <v>0</v>
      </c>
      <c r="F37" s="30">
        <f t="shared" si="0"/>
        <v>0</v>
      </c>
      <c r="G37" s="30">
        <v>0</v>
      </c>
      <c r="H37" s="30">
        <f t="shared" si="1"/>
        <v>0</v>
      </c>
      <c r="I37" s="30">
        <v>0</v>
      </c>
      <c r="J37" s="30">
        <f t="shared" si="2"/>
        <v>0</v>
      </c>
      <c r="K37" s="30">
        <v>269803</v>
      </c>
      <c r="L37" s="30">
        <f t="shared" si="3"/>
        <v>43.742380025940335</v>
      </c>
      <c r="M37" s="30">
        <v>15684</v>
      </c>
      <c r="N37" s="30">
        <f t="shared" si="4"/>
        <v>2.5428015564202333</v>
      </c>
      <c r="O37" s="30">
        <v>0</v>
      </c>
      <c r="P37" s="30">
        <f t="shared" si="5"/>
        <v>0</v>
      </c>
      <c r="Q37" s="30">
        <v>0</v>
      </c>
      <c r="R37" s="30">
        <f t="shared" si="6"/>
        <v>0</v>
      </c>
      <c r="S37" s="31">
        <f t="shared" si="7"/>
        <v>285487</v>
      </c>
      <c r="T37" s="30">
        <f t="shared" si="8"/>
        <v>46.285181582360572</v>
      </c>
    </row>
    <row r="38" spans="1:20" ht="16.5" customHeight="1" x14ac:dyDescent="0.2">
      <c r="A38" s="13">
        <v>36</v>
      </c>
      <c r="B38" s="14" t="s">
        <v>210</v>
      </c>
      <c r="C38" s="15" t="s">
        <v>53</v>
      </c>
      <c r="D38" s="16">
        <v>4952</v>
      </c>
      <c r="E38" s="17">
        <v>28255</v>
      </c>
      <c r="F38" s="17">
        <f t="shared" si="0"/>
        <v>5.7057754442649431</v>
      </c>
      <c r="G38" s="17">
        <v>0</v>
      </c>
      <c r="H38" s="17">
        <f t="shared" si="1"/>
        <v>0</v>
      </c>
      <c r="I38" s="17">
        <v>0</v>
      </c>
      <c r="J38" s="17">
        <f t="shared" si="2"/>
        <v>0</v>
      </c>
      <c r="K38" s="17">
        <v>110475</v>
      </c>
      <c r="L38" s="17">
        <f t="shared" si="3"/>
        <v>22.309168012924072</v>
      </c>
      <c r="M38" s="17">
        <v>18364</v>
      </c>
      <c r="N38" s="17">
        <f t="shared" si="4"/>
        <v>3.7084006462035539</v>
      </c>
      <c r="O38" s="17">
        <v>307999</v>
      </c>
      <c r="P38" s="17">
        <f t="shared" si="5"/>
        <v>62.196890145395798</v>
      </c>
      <c r="Q38" s="17">
        <v>0</v>
      </c>
      <c r="R38" s="17">
        <f t="shared" si="6"/>
        <v>0</v>
      </c>
      <c r="S38" s="18">
        <f t="shared" si="7"/>
        <v>465093</v>
      </c>
      <c r="T38" s="17">
        <f t="shared" si="8"/>
        <v>93.920234248788361</v>
      </c>
    </row>
    <row r="39" spans="1:20" ht="16.5" customHeight="1" x14ac:dyDescent="0.2">
      <c r="A39" s="20">
        <v>37</v>
      </c>
      <c r="B39" s="21" t="s">
        <v>210</v>
      </c>
      <c r="C39" s="22" t="s">
        <v>54</v>
      </c>
      <c r="D39" s="23">
        <v>19304</v>
      </c>
      <c r="E39" s="24">
        <v>15635</v>
      </c>
      <c r="F39" s="24">
        <f t="shared" si="0"/>
        <v>0.80993576460837136</v>
      </c>
      <c r="G39" s="24">
        <v>314522</v>
      </c>
      <c r="H39" s="24">
        <f t="shared" si="1"/>
        <v>16.293099875673434</v>
      </c>
      <c r="I39" s="24">
        <v>0</v>
      </c>
      <c r="J39" s="24">
        <f t="shared" si="2"/>
        <v>0</v>
      </c>
      <c r="K39" s="24">
        <v>1941010</v>
      </c>
      <c r="L39" s="24">
        <f t="shared" si="3"/>
        <v>100.54962702030667</v>
      </c>
      <c r="M39" s="24">
        <v>230149</v>
      </c>
      <c r="N39" s="24">
        <f t="shared" si="4"/>
        <v>11.922347699958557</v>
      </c>
      <c r="O39" s="24">
        <v>0</v>
      </c>
      <c r="P39" s="24">
        <f t="shared" si="5"/>
        <v>0</v>
      </c>
      <c r="Q39" s="24">
        <v>0</v>
      </c>
      <c r="R39" s="24">
        <f t="shared" si="6"/>
        <v>0</v>
      </c>
      <c r="S39" s="25">
        <f t="shared" si="7"/>
        <v>2501316</v>
      </c>
      <c r="T39" s="24">
        <f t="shared" si="8"/>
        <v>129.57501036054703</v>
      </c>
    </row>
    <row r="40" spans="1:20" ht="16.5" customHeight="1" x14ac:dyDescent="0.2">
      <c r="A40" s="20">
        <v>38</v>
      </c>
      <c r="B40" s="21" t="s">
        <v>210</v>
      </c>
      <c r="C40" s="22" t="s">
        <v>55</v>
      </c>
      <c r="D40" s="23">
        <v>4045</v>
      </c>
      <c r="E40" s="24">
        <v>0</v>
      </c>
      <c r="F40" s="24">
        <f t="shared" si="0"/>
        <v>0</v>
      </c>
      <c r="G40" s="24">
        <v>0</v>
      </c>
      <c r="H40" s="24">
        <f t="shared" si="1"/>
        <v>0</v>
      </c>
      <c r="I40" s="24">
        <v>0</v>
      </c>
      <c r="J40" s="24">
        <f t="shared" si="2"/>
        <v>0</v>
      </c>
      <c r="K40" s="24">
        <v>217024</v>
      </c>
      <c r="L40" s="24">
        <f t="shared" si="3"/>
        <v>53.652410383189121</v>
      </c>
      <c r="M40" s="24">
        <v>0</v>
      </c>
      <c r="N40" s="24">
        <f t="shared" si="4"/>
        <v>0</v>
      </c>
      <c r="O40" s="24">
        <v>0</v>
      </c>
      <c r="P40" s="24">
        <f t="shared" si="5"/>
        <v>0</v>
      </c>
      <c r="Q40" s="24">
        <v>0</v>
      </c>
      <c r="R40" s="24">
        <f t="shared" si="6"/>
        <v>0</v>
      </c>
      <c r="S40" s="25">
        <f t="shared" si="7"/>
        <v>217024</v>
      </c>
      <c r="T40" s="24">
        <f t="shared" si="8"/>
        <v>53.652410383189121</v>
      </c>
    </row>
    <row r="41" spans="1:20" ht="16.5" customHeight="1" x14ac:dyDescent="0.2">
      <c r="A41" s="20">
        <v>39</v>
      </c>
      <c r="B41" s="21" t="s">
        <v>210</v>
      </c>
      <c r="C41" s="22" t="s">
        <v>56</v>
      </c>
      <c r="D41" s="23">
        <v>2945</v>
      </c>
      <c r="E41" s="24">
        <v>0</v>
      </c>
      <c r="F41" s="24">
        <f t="shared" si="0"/>
        <v>0</v>
      </c>
      <c r="G41" s="24">
        <v>0</v>
      </c>
      <c r="H41" s="24">
        <f t="shared" si="1"/>
        <v>0</v>
      </c>
      <c r="I41" s="24">
        <v>0</v>
      </c>
      <c r="J41" s="24">
        <f t="shared" si="2"/>
        <v>0</v>
      </c>
      <c r="K41" s="24">
        <v>198293</v>
      </c>
      <c r="L41" s="24">
        <f t="shared" si="3"/>
        <v>67.332088285229204</v>
      </c>
      <c r="M41" s="24">
        <v>10857</v>
      </c>
      <c r="N41" s="24">
        <f t="shared" si="4"/>
        <v>3.6865874363327675</v>
      </c>
      <c r="O41" s="24">
        <v>0</v>
      </c>
      <c r="P41" s="24">
        <f t="shared" si="5"/>
        <v>0</v>
      </c>
      <c r="Q41" s="24">
        <v>0</v>
      </c>
      <c r="R41" s="24">
        <f t="shared" si="6"/>
        <v>0</v>
      </c>
      <c r="S41" s="25">
        <f t="shared" si="7"/>
        <v>209150</v>
      </c>
      <c r="T41" s="24">
        <f t="shared" si="8"/>
        <v>71.018675721561976</v>
      </c>
    </row>
    <row r="42" spans="1:20" ht="16.5" customHeight="1" x14ac:dyDescent="0.2">
      <c r="A42" s="26">
        <v>40</v>
      </c>
      <c r="B42" s="27" t="s">
        <v>210</v>
      </c>
      <c r="C42" s="28" t="s">
        <v>57</v>
      </c>
      <c r="D42" s="29">
        <v>23329</v>
      </c>
      <c r="E42" s="30">
        <v>124206</v>
      </c>
      <c r="F42" s="30">
        <f t="shared" si="0"/>
        <v>5.32410304770886</v>
      </c>
      <c r="G42" s="30">
        <v>0</v>
      </c>
      <c r="H42" s="30">
        <f t="shared" si="1"/>
        <v>0</v>
      </c>
      <c r="I42" s="30">
        <v>0</v>
      </c>
      <c r="J42" s="30">
        <f t="shared" si="2"/>
        <v>0</v>
      </c>
      <c r="K42" s="30">
        <v>2257899</v>
      </c>
      <c r="L42" s="30">
        <f t="shared" si="3"/>
        <v>96.785074370954604</v>
      </c>
      <c r="M42" s="30">
        <v>10729</v>
      </c>
      <c r="N42" s="30">
        <f t="shared" si="4"/>
        <v>0.45989969565776501</v>
      </c>
      <c r="O42" s="30">
        <v>341957</v>
      </c>
      <c r="P42" s="30">
        <f t="shared" si="5"/>
        <v>14.658022204123624</v>
      </c>
      <c r="Q42" s="30">
        <v>46436</v>
      </c>
      <c r="R42" s="30">
        <f t="shared" si="6"/>
        <v>1.9904839470187321</v>
      </c>
      <c r="S42" s="31">
        <f t="shared" si="7"/>
        <v>2781227</v>
      </c>
      <c r="T42" s="30">
        <f t="shared" si="8"/>
        <v>119.21758326546359</v>
      </c>
    </row>
    <row r="43" spans="1:20" ht="16.5" customHeight="1" x14ac:dyDescent="0.2">
      <c r="A43" s="13">
        <v>41</v>
      </c>
      <c r="B43" s="14" t="s">
        <v>210</v>
      </c>
      <c r="C43" s="15" t="s">
        <v>58</v>
      </c>
      <c r="D43" s="16">
        <v>1484</v>
      </c>
      <c r="E43" s="17">
        <v>5800</v>
      </c>
      <c r="F43" s="17">
        <f t="shared" si="0"/>
        <v>3.9083557951482479</v>
      </c>
      <c r="G43" s="17">
        <v>286448</v>
      </c>
      <c r="H43" s="17">
        <f t="shared" si="1"/>
        <v>193.02425876010781</v>
      </c>
      <c r="I43" s="17">
        <v>0</v>
      </c>
      <c r="J43" s="17">
        <f t="shared" si="2"/>
        <v>0</v>
      </c>
      <c r="K43" s="17">
        <v>825597</v>
      </c>
      <c r="L43" s="17">
        <f t="shared" si="3"/>
        <v>556.33221024258762</v>
      </c>
      <c r="M43" s="17">
        <v>0</v>
      </c>
      <c r="N43" s="17">
        <f t="shared" si="4"/>
        <v>0</v>
      </c>
      <c r="O43" s="17">
        <v>0</v>
      </c>
      <c r="P43" s="17">
        <f t="shared" si="5"/>
        <v>0</v>
      </c>
      <c r="Q43" s="17">
        <v>0</v>
      </c>
      <c r="R43" s="17">
        <f t="shared" si="6"/>
        <v>0</v>
      </c>
      <c r="S43" s="18">
        <f t="shared" si="7"/>
        <v>1117845</v>
      </c>
      <c r="T43" s="17">
        <f t="shared" si="8"/>
        <v>753.26482479784363</v>
      </c>
    </row>
    <row r="44" spans="1:20" ht="16.5" customHeight="1" x14ac:dyDescent="0.2">
      <c r="A44" s="20">
        <v>42</v>
      </c>
      <c r="B44" s="21" t="s">
        <v>210</v>
      </c>
      <c r="C44" s="22" t="s">
        <v>59</v>
      </c>
      <c r="D44" s="23">
        <v>2882</v>
      </c>
      <c r="E44" s="24">
        <v>1321071</v>
      </c>
      <c r="F44" s="24">
        <f t="shared" si="0"/>
        <v>458.38688410825813</v>
      </c>
      <c r="G44" s="24">
        <v>1186985</v>
      </c>
      <c r="H44" s="24">
        <f t="shared" si="1"/>
        <v>411.8615544760583</v>
      </c>
      <c r="I44" s="24">
        <v>0</v>
      </c>
      <c r="J44" s="24">
        <f t="shared" si="2"/>
        <v>0</v>
      </c>
      <c r="K44" s="24">
        <v>714813</v>
      </c>
      <c r="L44" s="24">
        <f t="shared" si="3"/>
        <v>248.02671755725191</v>
      </c>
      <c r="M44" s="24">
        <v>1074</v>
      </c>
      <c r="N44" s="24">
        <f t="shared" si="4"/>
        <v>0.37265787647467036</v>
      </c>
      <c r="O44" s="24">
        <v>113415</v>
      </c>
      <c r="P44" s="24">
        <f t="shared" si="5"/>
        <v>39.352879944483</v>
      </c>
      <c r="Q44" s="24">
        <v>0</v>
      </c>
      <c r="R44" s="24">
        <f t="shared" si="6"/>
        <v>0</v>
      </c>
      <c r="S44" s="25">
        <f t="shared" si="7"/>
        <v>3337358</v>
      </c>
      <c r="T44" s="24">
        <f t="shared" si="8"/>
        <v>1158.0006939625259</v>
      </c>
    </row>
    <row r="45" spans="1:20" ht="16.5" customHeight="1" x14ac:dyDescent="0.2">
      <c r="A45" s="20">
        <v>43</v>
      </c>
      <c r="B45" s="21" t="s">
        <v>210</v>
      </c>
      <c r="C45" s="22" t="s">
        <v>60</v>
      </c>
      <c r="D45" s="23">
        <v>4416</v>
      </c>
      <c r="E45" s="24">
        <v>0</v>
      </c>
      <c r="F45" s="24">
        <f t="shared" si="0"/>
        <v>0</v>
      </c>
      <c r="G45" s="24">
        <v>120872</v>
      </c>
      <c r="H45" s="24">
        <f t="shared" si="1"/>
        <v>27.371376811594203</v>
      </c>
      <c r="I45" s="24">
        <v>0</v>
      </c>
      <c r="J45" s="24">
        <f t="shared" si="2"/>
        <v>0</v>
      </c>
      <c r="K45" s="24">
        <v>407131</v>
      </c>
      <c r="L45" s="24">
        <f t="shared" si="3"/>
        <v>92.194519927536234</v>
      </c>
      <c r="M45" s="24">
        <v>54008</v>
      </c>
      <c r="N45" s="24">
        <f t="shared" si="4"/>
        <v>12.230072463768115</v>
      </c>
      <c r="O45" s="24">
        <v>3273</v>
      </c>
      <c r="P45" s="24">
        <f t="shared" si="5"/>
        <v>0.74116847826086951</v>
      </c>
      <c r="Q45" s="24">
        <v>0</v>
      </c>
      <c r="R45" s="24">
        <f t="shared" si="6"/>
        <v>0</v>
      </c>
      <c r="S45" s="25">
        <f t="shared" si="7"/>
        <v>585284</v>
      </c>
      <c r="T45" s="24">
        <f t="shared" si="8"/>
        <v>132.53713768115941</v>
      </c>
    </row>
    <row r="46" spans="1:20" ht="16.5" customHeight="1" x14ac:dyDescent="0.2">
      <c r="A46" s="20">
        <v>44</v>
      </c>
      <c r="B46" s="21" t="s">
        <v>211</v>
      </c>
      <c r="C46" s="22" t="s">
        <v>61</v>
      </c>
      <c r="D46" s="23">
        <v>7698</v>
      </c>
      <c r="E46" s="24">
        <v>0</v>
      </c>
      <c r="F46" s="24">
        <f t="shared" si="0"/>
        <v>0</v>
      </c>
      <c r="G46" s="24">
        <v>0</v>
      </c>
      <c r="H46" s="24">
        <f t="shared" si="1"/>
        <v>0</v>
      </c>
      <c r="I46" s="24">
        <v>0</v>
      </c>
      <c r="J46" s="24">
        <f t="shared" si="2"/>
        <v>0</v>
      </c>
      <c r="K46" s="24">
        <v>0</v>
      </c>
      <c r="L46" s="24">
        <f t="shared" si="3"/>
        <v>0</v>
      </c>
      <c r="M46" s="24">
        <v>0</v>
      </c>
      <c r="N46" s="24">
        <f t="shared" si="4"/>
        <v>0</v>
      </c>
      <c r="O46" s="24">
        <v>133018</v>
      </c>
      <c r="P46" s="24">
        <f t="shared" si="5"/>
        <v>17.279553130683293</v>
      </c>
      <c r="Q46" s="24">
        <v>0</v>
      </c>
      <c r="R46" s="24">
        <f t="shared" si="6"/>
        <v>0</v>
      </c>
      <c r="S46" s="25">
        <f t="shared" si="7"/>
        <v>133018</v>
      </c>
      <c r="T46" s="24">
        <f t="shared" si="8"/>
        <v>17.279553130683293</v>
      </c>
    </row>
    <row r="47" spans="1:20" ht="16.5" customHeight="1" x14ac:dyDescent="0.2">
      <c r="A47" s="26">
        <v>45</v>
      </c>
      <c r="B47" s="27" t="s">
        <v>210</v>
      </c>
      <c r="C47" s="28" t="s">
        <v>62</v>
      </c>
      <c r="D47" s="29">
        <v>9572</v>
      </c>
      <c r="E47" s="30">
        <v>410964</v>
      </c>
      <c r="F47" s="30">
        <f t="shared" si="0"/>
        <v>42.933974091099039</v>
      </c>
      <c r="G47" s="30">
        <v>528997</v>
      </c>
      <c r="H47" s="30">
        <f t="shared" si="1"/>
        <v>55.265043877977433</v>
      </c>
      <c r="I47" s="30">
        <v>0</v>
      </c>
      <c r="J47" s="30">
        <f t="shared" si="2"/>
        <v>0</v>
      </c>
      <c r="K47" s="30">
        <v>1432037</v>
      </c>
      <c r="L47" s="30">
        <f t="shared" si="3"/>
        <v>149.60687421646469</v>
      </c>
      <c r="M47" s="30">
        <v>2141911</v>
      </c>
      <c r="N47" s="30">
        <f t="shared" si="4"/>
        <v>223.76838696197242</v>
      </c>
      <c r="O47" s="30">
        <v>19944</v>
      </c>
      <c r="P47" s="30">
        <f t="shared" si="5"/>
        <v>2.0835770998746344</v>
      </c>
      <c r="Q47" s="30">
        <v>0</v>
      </c>
      <c r="R47" s="30">
        <f t="shared" si="6"/>
        <v>0</v>
      </c>
      <c r="S47" s="31">
        <f t="shared" si="7"/>
        <v>4533853</v>
      </c>
      <c r="T47" s="30">
        <f t="shared" si="8"/>
        <v>473.65785624738822</v>
      </c>
    </row>
    <row r="48" spans="1:20" ht="16.5" customHeight="1" x14ac:dyDescent="0.2">
      <c r="A48" s="13">
        <v>46</v>
      </c>
      <c r="B48" s="14" t="s">
        <v>210</v>
      </c>
      <c r="C48" s="15" t="s">
        <v>63</v>
      </c>
      <c r="D48" s="16">
        <v>1181</v>
      </c>
      <c r="E48" s="17">
        <v>0</v>
      </c>
      <c r="F48" s="17">
        <f t="shared" si="0"/>
        <v>0</v>
      </c>
      <c r="G48" s="17">
        <v>0</v>
      </c>
      <c r="H48" s="17">
        <f t="shared" si="1"/>
        <v>0</v>
      </c>
      <c r="I48" s="17">
        <v>0</v>
      </c>
      <c r="J48" s="17">
        <f t="shared" si="2"/>
        <v>0</v>
      </c>
      <c r="K48" s="17">
        <v>187396</v>
      </c>
      <c r="L48" s="17">
        <f t="shared" si="3"/>
        <v>158.67569856054192</v>
      </c>
      <c r="M48" s="17">
        <v>0</v>
      </c>
      <c r="N48" s="17">
        <f t="shared" si="4"/>
        <v>0</v>
      </c>
      <c r="O48" s="17">
        <v>0</v>
      </c>
      <c r="P48" s="17">
        <f t="shared" si="5"/>
        <v>0</v>
      </c>
      <c r="Q48" s="17">
        <v>0</v>
      </c>
      <c r="R48" s="17">
        <f t="shared" si="6"/>
        <v>0</v>
      </c>
      <c r="S48" s="18">
        <f t="shared" si="7"/>
        <v>187396</v>
      </c>
      <c r="T48" s="17">
        <f t="shared" si="8"/>
        <v>158.67569856054192</v>
      </c>
    </row>
    <row r="49" spans="1:20" ht="16.5" customHeight="1" x14ac:dyDescent="0.2">
      <c r="A49" s="20">
        <v>47</v>
      </c>
      <c r="B49" s="21" t="s">
        <v>210</v>
      </c>
      <c r="C49" s="22" t="s">
        <v>64</v>
      </c>
      <c r="D49" s="23">
        <v>3822</v>
      </c>
      <c r="E49" s="24">
        <v>7927</v>
      </c>
      <c r="F49" s="24">
        <f t="shared" si="0"/>
        <v>2.074045002616431</v>
      </c>
      <c r="G49" s="24">
        <v>0</v>
      </c>
      <c r="H49" s="24">
        <f t="shared" si="1"/>
        <v>0</v>
      </c>
      <c r="I49" s="24">
        <v>0</v>
      </c>
      <c r="J49" s="24">
        <f t="shared" si="2"/>
        <v>0</v>
      </c>
      <c r="K49" s="24">
        <v>1933490</v>
      </c>
      <c r="L49" s="24">
        <f t="shared" si="3"/>
        <v>505.88435374149662</v>
      </c>
      <c r="M49" s="24">
        <v>748</v>
      </c>
      <c r="N49" s="24">
        <f t="shared" si="4"/>
        <v>0.19570905285190998</v>
      </c>
      <c r="O49" s="24">
        <v>1267</v>
      </c>
      <c r="P49" s="24">
        <f t="shared" si="5"/>
        <v>0.33150183150183149</v>
      </c>
      <c r="Q49" s="24">
        <v>81800</v>
      </c>
      <c r="R49" s="24">
        <f t="shared" si="6"/>
        <v>21.402407116692832</v>
      </c>
      <c r="S49" s="25">
        <f t="shared" si="7"/>
        <v>2025232</v>
      </c>
      <c r="T49" s="24">
        <f t="shared" si="8"/>
        <v>529.88801674515958</v>
      </c>
    </row>
    <row r="50" spans="1:20" ht="16.5" customHeight="1" x14ac:dyDescent="0.2">
      <c r="A50" s="20">
        <v>48</v>
      </c>
      <c r="B50" s="21" t="s">
        <v>211</v>
      </c>
      <c r="C50" s="22" t="s">
        <v>65</v>
      </c>
      <c r="D50" s="23">
        <v>6025</v>
      </c>
      <c r="E50" s="24">
        <v>59050</v>
      </c>
      <c r="F50" s="24">
        <f t="shared" si="0"/>
        <v>9.8008298755186729</v>
      </c>
      <c r="G50" s="24">
        <v>0</v>
      </c>
      <c r="H50" s="24">
        <f t="shared" si="1"/>
        <v>0</v>
      </c>
      <c r="I50" s="24">
        <v>12955985</v>
      </c>
      <c r="J50" s="24">
        <f t="shared" si="2"/>
        <v>2150.3709543568466</v>
      </c>
      <c r="K50" s="24">
        <v>69784</v>
      </c>
      <c r="L50" s="24">
        <f t="shared" si="3"/>
        <v>11.58240663900415</v>
      </c>
      <c r="M50" s="24">
        <v>38154</v>
      </c>
      <c r="N50" s="24">
        <f t="shared" si="4"/>
        <v>6.3326141078838178</v>
      </c>
      <c r="O50" s="24">
        <v>221892</v>
      </c>
      <c r="P50" s="24">
        <f t="shared" si="5"/>
        <v>36.828547717842326</v>
      </c>
      <c r="Q50" s="24">
        <v>0</v>
      </c>
      <c r="R50" s="24">
        <f t="shared" si="6"/>
        <v>0</v>
      </c>
      <c r="S50" s="25">
        <f t="shared" si="7"/>
        <v>13344865</v>
      </c>
      <c r="T50" s="24">
        <f t="shared" si="8"/>
        <v>2214.9153526970954</v>
      </c>
    </row>
    <row r="51" spans="1:20" ht="16.5" customHeight="1" x14ac:dyDescent="0.2">
      <c r="A51" s="20">
        <v>49</v>
      </c>
      <c r="B51" s="21" t="s">
        <v>210</v>
      </c>
      <c r="C51" s="22" t="s">
        <v>66</v>
      </c>
      <c r="D51" s="23">
        <v>13625</v>
      </c>
      <c r="E51" s="24">
        <v>0</v>
      </c>
      <c r="F51" s="24">
        <f t="shared" si="0"/>
        <v>0</v>
      </c>
      <c r="G51" s="24">
        <v>0</v>
      </c>
      <c r="H51" s="24">
        <f t="shared" si="1"/>
        <v>0</v>
      </c>
      <c r="I51" s="24">
        <v>0</v>
      </c>
      <c r="J51" s="24">
        <f t="shared" si="2"/>
        <v>0</v>
      </c>
      <c r="K51" s="24">
        <v>68669</v>
      </c>
      <c r="L51" s="24">
        <f t="shared" si="3"/>
        <v>5.0399266055045873</v>
      </c>
      <c r="M51" s="24">
        <v>230887</v>
      </c>
      <c r="N51" s="24">
        <f t="shared" si="4"/>
        <v>16.945834862385322</v>
      </c>
      <c r="O51" s="24">
        <v>30738</v>
      </c>
      <c r="P51" s="24">
        <f t="shared" si="5"/>
        <v>2.2559999999999998</v>
      </c>
      <c r="Q51" s="24">
        <v>0</v>
      </c>
      <c r="R51" s="24">
        <f t="shared" si="6"/>
        <v>0</v>
      </c>
      <c r="S51" s="25">
        <f t="shared" si="7"/>
        <v>330294</v>
      </c>
      <c r="T51" s="24">
        <f t="shared" si="8"/>
        <v>24.241761467889908</v>
      </c>
    </row>
    <row r="52" spans="1:20" ht="16.5" customHeight="1" x14ac:dyDescent="0.2">
      <c r="A52" s="26">
        <v>50</v>
      </c>
      <c r="B52" s="27" t="s">
        <v>210</v>
      </c>
      <c r="C52" s="28" t="s">
        <v>67</v>
      </c>
      <c r="D52" s="29">
        <v>8031</v>
      </c>
      <c r="E52" s="30">
        <v>0</v>
      </c>
      <c r="F52" s="30">
        <f t="shared" si="0"/>
        <v>0</v>
      </c>
      <c r="G52" s="30">
        <v>343</v>
      </c>
      <c r="H52" s="30">
        <f t="shared" si="1"/>
        <v>4.2709500684846219E-2</v>
      </c>
      <c r="I52" s="30">
        <v>0</v>
      </c>
      <c r="J52" s="30">
        <f t="shared" si="2"/>
        <v>0</v>
      </c>
      <c r="K52" s="30">
        <v>3500816</v>
      </c>
      <c r="L52" s="30">
        <f t="shared" si="3"/>
        <v>435.91283775370442</v>
      </c>
      <c r="M52" s="30">
        <v>0</v>
      </c>
      <c r="N52" s="30">
        <f t="shared" si="4"/>
        <v>0</v>
      </c>
      <c r="O52" s="30">
        <v>133000</v>
      </c>
      <c r="P52" s="30">
        <f t="shared" si="5"/>
        <v>16.560826796164861</v>
      </c>
      <c r="Q52" s="30">
        <v>0</v>
      </c>
      <c r="R52" s="30">
        <f t="shared" si="6"/>
        <v>0</v>
      </c>
      <c r="S52" s="31">
        <f t="shared" si="7"/>
        <v>3634159</v>
      </c>
      <c r="T52" s="30">
        <f t="shared" si="8"/>
        <v>452.51637405055408</v>
      </c>
    </row>
    <row r="53" spans="1:20" ht="16.5" customHeight="1" x14ac:dyDescent="0.2">
      <c r="A53" s="13">
        <v>51</v>
      </c>
      <c r="B53" s="14" t="s">
        <v>210</v>
      </c>
      <c r="C53" s="15" t="s">
        <v>68</v>
      </c>
      <c r="D53" s="16">
        <v>8563</v>
      </c>
      <c r="E53" s="17">
        <v>147196</v>
      </c>
      <c r="F53" s="17">
        <f t="shared" si="0"/>
        <v>17.189769940441433</v>
      </c>
      <c r="G53" s="17">
        <v>16515</v>
      </c>
      <c r="H53" s="17">
        <f t="shared" si="1"/>
        <v>1.9286465023940207</v>
      </c>
      <c r="I53" s="17">
        <v>0</v>
      </c>
      <c r="J53" s="17">
        <f t="shared" si="2"/>
        <v>0</v>
      </c>
      <c r="K53" s="17">
        <v>436238</v>
      </c>
      <c r="L53" s="17">
        <f t="shared" si="3"/>
        <v>50.944528786640198</v>
      </c>
      <c r="M53" s="17">
        <v>0</v>
      </c>
      <c r="N53" s="17">
        <f t="shared" si="4"/>
        <v>0</v>
      </c>
      <c r="O53" s="17">
        <v>0</v>
      </c>
      <c r="P53" s="17">
        <f t="shared" si="5"/>
        <v>0</v>
      </c>
      <c r="Q53" s="17">
        <v>0</v>
      </c>
      <c r="R53" s="17">
        <f t="shared" si="6"/>
        <v>0</v>
      </c>
      <c r="S53" s="18">
        <f t="shared" si="7"/>
        <v>599949</v>
      </c>
      <c r="T53" s="17">
        <f t="shared" si="8"/>
        <v>70.062945229475645</v>
      </c>
    </row>
    <row r="54" spans="1:20" ht="16.5" customHeight="1" x14ac:dyDescent="0.2">
      <c r="A54" s="20">
        <v>52</v>
      </c>
      <c r="B54" s="21" t="s">
        <v>210</v>
      </c>
      <c r="C54" s="22" t="s">
        <v>69</v>
      </c>
      <c r="D54" s="23">
        <v>38111</v>
      </c>
      <c r="E54" s="24">
        <v>183070</v>
      </c>
      <c r="F54" s="24">
        <f t="shared" si="0"/>
        <v>4.8036000104956571</v>
      </c>
      <c r="G54" s="24">
        <v>307858</v>
      </c>
      <c r="H54" s="24">
        <f t="shared" si="1"/>
        <v>8.0779302563564332</v>
      </c>
      <c r="I54" s="24">
        <v>0</v>
      </c>
      <c r="J54" s="24">
        <f t="shared" si="2"/>
        <v>0</v>
      </c>
      <c r="K54" s="24">
        <v>2633154</v>
      </c>
      <c r="L54" s="24">
        <f t="shared" si="3"/>
        <v>69.091705806722473</v>
      </c>
      <c r="M54" s="24">
        <v>0</v>
      </c>
      <c r="N54" s="24">
        <f t="shared" si="4"/>
        <v>0</v>
      </c>
      <c r="O54" s="24">
        <v>0</v>
      </c>
      <c r="P54" s="24">
        <f t="shared" si="5"/>
        <v>0</v>
      </c>
      <c r="Q54" s="24">
        <v>0</v>
      </c>
      <c r="R54" s="24">
        <f t="shared" si="6"/>
        <v>0</v>
      </c>
      <c r="S54" s="25">
        <f t="shared" si="7"/>
        <v>3124082</v>
      </c>
      <c r="T54" s="24">
        <f t="shared" si="8"/>
        <v>81.973236073574554</v>
      </c>
    </row>
    <row r="55" spans="1:20" ht="16.5" customHeight="1" x14ac:dyDescent="0.2">
      <c r="A55" s="20">
        <v>53</v>
      </c>
      <c r="B55" s="21" t="s">
        <v>211</v>
      </c>
      <c r="C55" s="22" t="s">
        <v>70</v>
      </c>
      <c r="D55" s="23">
        <v>19369</v>
      </c>
      <c r="E55" s="24">
        <v>138805</v>
      </c>
      <c r="F55" s="24">
        <f t="shared" si="0"/>
        <v>7.1663482885022463</v>
      </c>
      <c r="G55" s="24">
        <v>494911</v>
      </c>
      <c r="H55" s="24">
        <f t="shared" si="1"/>
        <v>25.551706334864992</v>
      </c>
      <c r="I55" s="24">
        <v>166568</v>
      </c>
      <c r="J55" s="24">
        <f t="shared" si="2"/>
        <v>8.5997212039857498</v>
      </c>
      <c r="K55" s="24">
        <v>735053</v>
      </c>
      <c r="L55" s="24">
        <f t="shared" si="3"/>
        <v>37.949971604109663</v>
      </c>
      <c r="M55" s="24">
        <v>178793</v>
      </c>
      <c r="N55" s="24">
        <f t="shared" si="4"/>
        <v>9.2308844029118688</v>
      </c>
      <c r="O55" s="24">
        <v>0</v>
      </c>
      <c r="P55" s="24">
        <f t="shared" si="5"/>
        <v>0</v>
      </c>
      <c r="Q55" s="24">
        <v>0</v>
      </c>
      <c r="R55" s="24">
        <f t="shared" si="6"/>
        <v>0</v>
      </c>
      <c r="S55" s="25">
        <f t="shared" si="7"/>
        <v>1714130</v>
      </c>
      <c r="T55" s="24">
        <f t="shared" si="8"/>
        <v>88.498631834374521</v>
      </c>
    </row>
    <row r="56" spans="1:20" ht="16.5" customHeight="1" x14ac:dyDescent="0.2">
      <c r="A56" s="20">
        <v>54</v>
      </c>
      <c r="B56" s="21" t="s">
        <v>210</v>
      </c>
      <c r="C56" s="22" t="s">
        <v>71</v>
      </c>
      <c r="D56" s="23">
        <v>523</v>
      </c>
      <c r="E56" s="24">
        <v>0</v>
      </c>
      <c r="F56" s="24">
        <f t="shared" si="0"/>
        <v>0</v>
      </c>
      <c r="G56" s="24">
        <v>0</v>
      </c>
      <c r="H56" s="24">
        <f t="shared" si="1"/>
        <v>0</v>
      </c>
      <c r="I56" s="24">
        <v>0</v>
      </c>
      <c r="J56" s="24">
        <f t="shared" si="2"/>
        <v>0</v>
      </c>
      <c r="K56" s="24">
        <v>0</v>
      </c>
      <c r="L56" s="24">
        <f t="shared" si="3"/>
        <v>0</v>
      </c>
      <c r="M56" s="24">
        <v>0</v>
      </c>
      <c r="N56" s="24">
        <f t="shared" si="4"/>
        <v>0</v>
      </c>
      <c r="O56" s="24">
        <v>32624</v>
      </c>
      <c r="P56" s="24">
        <f t="shared" si="5"/>
        <v>62.378585086042065</v>
      </c>
      <c r="Q56" s="24">
        <v>0</v>
      </c>
      <c r="R56" s="24">
        <f t="shared" si="6"/>
        <v>0</v>
      </c>
      <c r="S56" s="25">
        <f t="shared" si="7"/>
        <v>32624</v>
      </c>
      <c r="T56" s="24">
        <f t="shared" si="8"/>
        <v>62.378585086042065</v>
      </c>
    </row>
    <row r="57" spans="1:20" ht="16.5" customHeight="1" x14ac:dyDescent="0.2">
      <c r="A57" s="26">
        <v>55</v>
      </c>
      <c r="B57" s="27" t="s">
        <v>210</v>
      </c>
      <c r="C57" s="28" t="s">
        <v>72</v>
      </c>
      <c r="D57" s="29">
        <v>17722</v>
      </c>
      <c r="E57" s="30">
        <v>28220</v>
      </c>
      <c r="F57" s="30">
        <f t="shared" si="0"/>
        <v>1.5923710642139712</v>
      </c>
      <c r="G57" s="30">
        <v>49289</v>
      </c>
      <c r="H57" s="30">
        <f t="shared" si="1"/>
        <v>2.7812323665500509</v>
      </c>
      <c r="I57" s="30">
        <v>0</v>
      </c>
      <c r="J57" s="30">
        <f t="shared" si="2"/>
        <v>0</v>
      </c>
      <c r="K57" s="30">
        <v>285969</v>
      </c>
      <c r="L57" s="30">
        <f t="shared" si="3"/>
        <v>16.136384155287214</v>
      </c>
      <c r="M57" s="30">
        <v>47837</v>
      </c>
      <c r="N57" s="30">
        <f t="shared" si="4"/>
        <v>2.6993003047060151</v>
      </c>
      <c r="O57" s="30">
        <v>0</v>
      </c>
      <c r="P57" s="30">
        <f t="shared" si="5"/>
        <v>0</v>
      </c>
      <c r="Q57" s="30">
        <v>0</v>
      </c>
      <c r="R57" s="30">
        <f t="shared" si="6"/>
        <v>0</v>
      </c>
      <c r="S57" s="31">
        <f t="shared" si="7"/>
        <v>411315</v>
      </c>
      <c r="T57" s="30">
        <f t="shared" si="8"/>
        <v>23.209287890757253</v>
      </c>
    </row>
    <row r="58" spans="1:20" ht="16.5" customHeight="1" x14ac:dyDescent="0.2">
      <c r="A58" s="13">
        <v>56</v>
      </c>
      <c r="B58" s="14" t="s">
        <v>210</v>
      </c>
      <c r="C58" s="15" t="s">
        <v>73</v>
      </c>
      <c r="D58" s="16">
        <v>2057</v>
      </c>
      <c r="E58" s="17">
        <v>24350</v>
      </c>
      <c r="F58" s="17">
        <f t="shared" si="0"/>
        <v>11.837627613028683</v>
      </c>
      <c r="G58" s="17">
        <v>11236</v>
      </c>
      <c r="H58" s="17">
        <f t="shared" si="1"/>
        <v>5.4623237724842006</v>
      </c>
      <c r="I58" s="17">
        <v>0</v>
      </c>
      <c r="J58" s="17">
        <f t="shared" si="2"/>
        <v>0</v>
      </c>
      <c r="K58" s="17">
        <v>1206456</v>
      </c>
      <c r="L58" s="17">
        <f t="shared" si="3"/>
        <v>586.51239669421489</v>
      </c>
      <c r="M58" s="17">
        <v>1005</v>
      </c>
      <c r="N58" s="17">
        <f t="shared" si="4"/>
        <v>0.48857559552746721</v>
      </c>
      <c r="O58" s="17">
        <v>0</v>
      </c>
      <c r="P58" s="17">
        <f t="shared" si="5"/>
        <v>0</v>
      </c>
      <c r="Q58" s="17">
        <v>0</v>
      </c>
      <c r="R58" s="17">
        <f t="shared" si="6"/>
        <v>0</v>
      </c>
      <c r="S58" s="18">
        <f t="shared" si="7"/>
        <v>1243047</v>
      </c>
      <c r="T58" s="17">
        <f t="shared" si="8"/>
        <v>604.30092367525526</v>
      </c>
    </row>
    <row r="59" spans="1:20" ht="16.5" customHeight="1" x14ac:dyDescent="0.2">
      <c r="A59" s="20">
        <v>57</v>
      </c>
      <c r="B59" s="21" t="s">
        <v>210</v>
      </c>
      <c r="C59" s="22" t="s">
        <v>74</v>
      </c>
      <c r="D59" s="23">
        <v>9678</v>
      </c>
      <c r="E59" s="24">
        <v>0</v>
      </c>
      <c r="F59" s="24">
        <f t="shared" si="0"/>
        <v>0</v>
      </c>
      <c r="G59" s="24">
        <v>72599</v>
      </c>
      <c r="H59" s="24">
        <f t="shared" si="1"/>
        <v>7.5014465798718746</v>
      </c>
      <c r="I59" s="24">
        <v>0</v>
      </c>
      <c r="J59" s="24">
        <f t="shared" si="2"/>
        <v>0</v>
      </c>
      <c r="K59" s="24">
        <v>875190</v>
      </c>
      <c r="L59" s="24">
        <f t="shared" si="3"/>
        <v>90.430874147551151</v>
      </c>
      <c r="M59" s="24">
        <v>0</v>
      </c>
      <c r="N59" s="24">
        <f t="shared" si="4"/>
        <v>0</v>
      </c>
      <c r="O59" s="24">
        <v>0</v>
      </c>
      <c r="P59" s="24">
        <f t="shared" si="5"/>
        <v>0</v>
      </c>
      <c r="Q59" s="24">
        <v>0</v>
      </c>
      <c r="R59" s="24">
        <f t="shared" si="6"/>
        <v>0</v>
      </c>
      <c r="S59" s="25">
        <f t="shared" si="7"/>
        <v>947789</v>
      </c>
      <c r="T59" s="24">
        <f t="shared" si="8"/>
        <v>97.932320727423019</v>
      </c>
    </row>
    <row r="60" spans="1:20" ht="16.5" customHeight="1" x14ac:dyDescent="0.2">
      <c r="A60" s="20">
        <v>58</v>
      </c>
      <c r="B60" s="21" t="s">
        <v>210</v>
      </c>
      <c r="C60" s="22" t="s">
        <v>75</v>
      </c>
      <c r="D60" s="23">
        <v>8840</v>
      </c>
      <c r="E60" s="24">
        <v>0</v>
      </c>
      <c r="F60" s="24">
        <f t="shared" si="0"/>
        <v>0</v>
      </c>
      <c r="G60" s="24">
        <v>0</v>
      </c>
      <c r="H60" s="24">
        <f t="shared" si="1"/>
        <v>0</v>
      </c>
      <c r="I60" s="24">
        <v>0</v>
      </c>
      <c r="J60" s="24">
        <f t="shared" si="2"/>
        <v>0</v>
      </c>
      <c r="K60" s="24">
        <v>905606</v>
      </c>
      <c r="L60" s="24">
        <f t="shared" si="3"/>
        <v>102.44411764705882</v>
      </c>
      <c r="M60" s="24">
        <v>0</v>
      </c>
      <c r="N60" s="24">
        <f t="shared" si="4"/>
        <v>0</v>
      </c>
      <c r="O60" s="24">
        <v>0</v>
      </c>
      <c r="P60" s="24">
        <f t="shared" si="5"/>
        <v>0</v>
      </c>
      <c r="Q60" s="24">
        <v>0</v>
      </c>
      <c r="R60" s="24">
        <f t="shared" si="6"/>
        <v>0</v>
      </c>
      <c r="S60" s="25">
        <f t="shared" si="7"/>
        <v>905606</v>
      </c>
      <c r="T60" s="24">
        <f t="shared" si="8"/>
        <v>102.44411764705882</v>
      </c>
    </row>
    <row r="61" spans="1:20" ht="16.5" customHeight="1" x14ac:dyDescent="0.2">
      <c r="A61" s="20">
        <v>59</v>
      </c>
      <c r="B61" s="21" t="s">
        <v>210</v>
      </c>
      <c r="C61" s="22" t="s">
        <v>76</v>
      </c>
      <c r="D61" s="23">
        <v>5238</v>
      </c>
      <c r="E61" s="24">
        <v>0</v>
      </c>
      <c r="F61" s="24">
        <f t="shared" si="0"/>
        <v>0</v>
      </c>
      <c r="G61" s="24">
        <v>0</v>
      </c>
      <c r="H61" s="24">
        <f t="shared" si="1"/>
        <v>0</v>
      </c>
      <c r="I61" s="24">
        <v>0</v>
      </c>
      <c r="J61" s="24">
        <f t="shared" si="2"/>
        <v>0</v>
      </c>
      <c r="K61" s="24">
        <v>445142</v>
      </c>
      <c r="L61" s="24">
        <f t="shared" si="3"/>
        <v>84.983199694539906</v>
      </c>
      <c r="M61" s="24">
        <v>0</v>
      </c>
      <c r="N61" s="24">
        <f t="shared" si="4"/>
        <v>0</v>
      </c>
      <c r="O61" s="24">
        <v>27045</v>
      </c>
      <c r="P61" s="24">
        <f t="shared" si="5"/>
        <v>5.1632302405498285</v>
      </c>
      <c r="Q61" s="24">
        <v>0</v>
      </c>
      <c r="R61" s="24">
        <f t="shared" si="6"/>
        <v>0</v>
      </c>
      <c r="S61" s="25">
        <f t="shared" si="7"/>
        <v>472187</v>
      </c>
      <c r="T61" s="24">
        <f t="shared" si="8"/>
        <v>90.146429935089728</v>
      </c>
    </row>
    <row r="62" spans="1:20" ht="16.5" customHeight="1" x14ac:dyDescent="0.2">
      <c r="A62" s="26">
        <v>60</v>
      </c>
      <c r="B62" s="27" t="s">
        <v>210</v>
      </c>
      <c r="C62" s="28" t="s">
        <v>77</v>
      </c>
      <c r="D62" s="29">
        <v>6219</v>
      </c>
      <c r="E62" s="30">
        <v>0</v>
      </c>
      <c r="F62" s="30">
        <f t="shared" si="0"/>
        <v>0</v>
      </c>
      <c r="G62" s="30">
        <v>0</v>
      </c>
      <c r="H62" s="30">
        <f t="shared" si="1"/>
        <v>0</v>
      </c>
      <c r="I62" s="30">
        <v>0</v>
      </c>
      <c r="J62" s="30">
        <f t="shared" si="2"/>
        <v>0</v>
      </c>
      <c r="K62" s="30">
        <v>367558</v>
      </c>
      <c r="L62" s="30">
        <f t="shared" si="3"/>
        <v>59.102428043093745</v>
      </c>
      <c r="M62" s="30">
        <v>0</v>
      </c>
      <c r="N62" s="30">
        <f t="shared" si="4"/>
        <v>0</v>
      </c>
      <c r="O62" s="30">
        <v>0</v>
      </c>
      <c r="P62" s="30">
        <f t="shared" si="5"/>
        <v>0</v>
      </c>
      <c r="Q62" s="30">
        <v>0</v>
      </c>
      <c r="R62" s="30">
        <f t="shared" si="6"/>
        <v>0</v>
      </c>
      <c r="S62" s="31">
        <f t="shared" si="7"/>
        <v>367558</v>
      </c>
      <c r="T62" s="30">
        <f t="shared" si="8"/>
        <v>59.102428043093745</v>
      </c>
    </row>
    <row r="63" spans="1:20" ht="16.5" customHeight="1" x14ac:dyDescent="0.2">
      <c r="A63" s="13">
        <v>61</v>
      </c>
      <c r="B63" s="14" t="s">
        <v>210</v>
      </c>
      <c r="C63" s="15" t="s">
        <v>78</v>
      </c>
      <c r="D63" s="16">
        <v>3882</v>
      </c>
      <c r="E63" s="17">
        <v>4000</v>
      </c>
      <c r="F63" s="17">
        <f t="shared" si="0"/>
        <v>1.0303967027305512</v>
      </c>
      <c r="G63" s="17">
        <v>0</v>
      </c>
      <c r="H63" s="17">
        <f t="shared" si="1"/>
        <v>0</v>
      </c>
      <c r="I63" s="17">
        <v>0</v>
      </c>
      <c r="J63" s="17">
        <f t="shared" si="2"/>
        <v>0</v>
      </c>
      <c r="K63" s="17">
        <v>181323</v>
      </c>
      <c r="L63" s="17">
        <f t="shared" si="3"/>
        <v>46.708655332302939</v>
      </c>
      <c r="M63" s="17">
        <v>602</v>
      </c>
      <c r="N63" s="17">
        <f t="shared" si="4"/>
        <v>0.15507470376094795</v>
      </c>
      <c r="O63" s="17">
        <v>739</v>
      </c>
      <c r="P63" s="17">
        <f t="shared" si="5"/>
        <v>0.19036579082946933</v>
      </c>
      <c r="Q63" s="17">
        <v>22480</v>
      </c>
      <c r="R63" s="17">
        <f t="shared" si="6"/>
        <v>5.7908294693456979</v>
      </c>
      <c r="S63" s="18">
        <f t="shared" si="7"/>
        <v>209144</v>
      </c>
      <c r="T63" s="17">
        <f t="shared" si="8"/>
        <v>53.875321998969603</v>
      </c>
    </row>
    <row r="64" spans="1:20" ht="16.5" customHeight="1" x14ac:dyDescent="0.2">
      <c r="A64" s="20">
        <v>62</v>
      </c>
      <c r="B64" s="21" t="s">
        <v>210</v>
      </c>
      <c r="C64" s="22" t="s">
        <v>79</v>
      </c>
      <c r="D64" s="23">
        <v>2039</v>
      </c>
      <c r="E64" s="24">
        <v>0</v>
      </c>
      <c r="F64" s="24">
        <f t="shared" si="0"/>
        <v>0</v>
      </c>
      <c r="G64" s="24">
        <v>0</v>
      </c>
      <c r="H64" s="24">
        <f t="shared" si="1"/>
        <v>0</v>
      </c>
      <c r="I64" s="24">
        <v>24900</v>
      </c>
      <c r="J64" s="24">
        <f t="shared" si="2"/>
        <v>12.211868563021088</v>
      </c>
      <c r="K64" s="24">
        <v>346790</v>
      </c>
      <c r="L64" s="24">
        <f t="shared" si="3"/>
        <v>170.07846983815597</v>
      </c>
      <c r="M64" s="24">
        <v>29092</v>
      </c>
      <c r="N64" s="24">
        <f t="shared" si="4"/>
        <v>14.26777832270721</v>
      </c>
      <c r="O64" s="24">
        <v>0</v>
      </c>
      <c r="P64" s="24">
        <f t="shared" si="5"/>
        <v>0</v>
      </c>
      <c r="Q64" s="24">
        <v>0</v>
      </c>
      <c r="R64" s="24">
        <f t="shared" si="6"/>
        <v>0</v>
      </c>
      <c r="S64" s="25">
        <f t="shared" si="7"/>
        <v>400782</v>
      </c>
      <c r="T64" s="24">
        <f t="shared" si="8"/>
        <v>196.55811672388427</v>
      </c>
    </row>
    <row r="65" spans="1:20" ht="16.5" customHeight="1" x14ac:dyDescent="0.2">
      <c r="A65" s="20">
        <v>63</v>
      </c>
      <c r="B65" s="21" t="s">
        <v>210</v>
      </c>
      <c r="C65" s="22" t="s">
        <v>80</v>
      </c>
      <c r="D65" s="23">
        <v>2202</v>
      </c>
      <c r="E65" s="24">
        <v>9</v>
      </c>
      <c r="F65" s="24">
        <f t="shared" si="0"/>
        <v>4.0871934604904629E-3</v>
      </c>
      <c r="G65" s="24">
        <v>0</v>
      </c>
      <c r="H65" s="24">
        <f t="shared" si="1"/>
        <v>0</v>
      </c>
      <c r="I65" s="24">
        <v>0</v>
      </c>
      <c r="J65" s="24">
        <f t="shared" si="2"/>
        <v>0</v>
      </c>
      <c r="K65" s="24">
        <v>200196</v>
      </c>
      <c r="L65" s="24">
        <f t="shared" si="3"/>
        <v>90.915531335149865</v>
      </c>
      <c r="M65" s="24">
        <v>512910</v>
      </c>
      <c r="N65" s="24">
        <f t="shared" si="4"/>
        <v>232.92915531335149</v>
      </c>
      <c r="O65" s="24">
        <v>8958</v>
      </c>
      <c r="P65" s="24">
        <f t="shared" si="5"/>
        <v>4.0681198910081742</v>
      </c>
      <c r="Q65" s="24">
        <v>0</v>
      </c>
      <c r="R65" s="24">
        <f t="shared" si="6"/>
        <v>0</v>
      </c>
      <c r="S65" s="25">
        <f t="shared" si="7"/>
        <v>722073</v>
      </c>
      <c r="T65" s="24">
        <f t="shared" si="8"/>
        <v>327.91689373297004</v>
      </c>
    </row>
    <row r="66" spans="1:20" ht="16.5" customHeight="1" x14ac:dyDescent="0.2">
      <c r="A66" s="20">
        <v>64</v>
      </c>
      <c r="B66" s="21" t="s">
        <v>210</v>
      </c>
      <c r="C66" s="22" t="s">
        <v>81</v>
      </c>
      <c r="D66" s="23">
        <v>2263</v>
      </c>
      <c r="E66" s="24">
        <v>0</v>
      </c>
      <c r="F66" s="24">
        <f t="shared" si="0"/>
        <v>0</v>
      </c>
      <c r="G66" s="24">
        <v>0</v>
      </c>
      <c r="H66" s="24">
        <f t="shared" si="1"/>
        <v>0</v>
      </c>
      <c r="I66" s="24">
        <v>0</v>
      </c>
      <c r="J66" s="24">
        <f t="shared" si="2"/>
        <v>0</v>
      </c>
      <c r="K66" s="24">
        <v>105164</v>
      </c>
      <c r="L66" s="24">
        <f t="shared" si="3"/>
        <v>46.471056120194433</v>
      </c>
      <c r="M66" s="24">
        <v>30488</v>
      </c>
      <c r="N66" s="24">
        <f t="shared" si="4"/>
        <v>13.472381794078657</v>
      </c>
      <c r="O66" s="24">
        <v>21691</v>
      </c>
      <c r="P66" s="24">
        <f t="shared" si="5"/>
        <v>9.5850640742377369</v>
      </c>
      <c r="Q66" s="24">
        <v>0</v>
      </c>
      <c r="R66" s="24">
        <f t="shared" si="6"/>
        <v>0</v>
      </c>
      <c r="S66" s="25">
        <f t="shared" si="7"/>
        <v>157343</v>
      </c>
      <c r="T66" s="24">
        <f t="shared" si="8"/>
        <v>69.528501988510826</v>
      </c>
    </row>
    <row r="67" spans="1:20" ht="16.5" customHeight="1" x14ac:dyDescent="0.2">
      <c r="A67" s="26">
        <v>65</v>
      </c>
      <c r="B67" s="27" t="s">
        <v>210</v>
      </c>
      <c r="C67" s="28" t="s">
        <v>82</v>
      </c>
      <c r="D67" s="29">
        <v>8297</v>
      </c>
      <c r="E67" s="30">
        <v>0</v>
      </c>
      <c r="F67" s="30">
        <f t="shared" si="0"/>
        <v>0</v>
      </c>
      <c r="G67" s="30">
        <v>0</v>
      </c>
      <c r="H67" s="30">
        <f t="shared" si="1"/>
        <v>0</v>
      </c>
      <c r="I67" s="30">
        <v>0</v>
      </c>
      <c r="J67" s="30">
        <f t="shared" si="2"/>
        <v>0</v>
      </c>
      <c r="K67" s="30">
        <v>114310</v>
      </c>
      <c r="L67" s="30">
        <f t="shared" si="3"/>
        <v>13.777268892370737</v>
      </c>
      <c r="M67" s="30">
        <v>0</v>
      </c>
      <c r="N67" s="30">
        <f t="shared" si="4"/>
        <v>0</v>
      </c>
      <c r="O67" s="30">
        <v>121793</v>
      </c>
      <c r="P67" s="30">
        <f t="shared" si="5"/>
        <v>14.679161142581655</v>
      </c>
      <c r="Q67" s="30">
        <v>0</v>
      </c>
      <c r="R67" s="30">
        <f t="shared" si="6"/>
        <v>0</v>
      </c>
      <c r="S67" s="31">
        <f t="shared" si="7"/>
        <v>236103</v>
      </c>
      <c r="T67" s="30">
        <f t="shared" si="8"/>
        <v>28.456430034952394</v>
      </c>
    </row>
    <row r="68" spans="1:20" ht="16.5" customHeight="1" x14ac:dyDescent="0.2">
      <c r="A68" s="13">
        <v>66</v>
      </c>
      <c r="B68" s="14" t="s">
        <v>210</v>
      </c>
      <c r="C68" s="15" t="s">
        <v>83</v>
      </c>
      <c r="D68" s="16">
        <v>2023</v>
      </c>
      <c r="E68" s="17">
        <v>0</v>
      </c>
      <c r="F68" s="17">
        <f t="shared" ref="F68:F71" si="9">IFERROR(E68/$D68,0)</f>
        <v>0</v>
      </c>
      <c r="G68" s="17">
        <v>0</v>
      </c>
      <c r="H68" s="17">
        <f t="shared" ref="H68:H71" si="10">IFERROR(G68/$D68,0)</f>
        <v>0</v>
      </c>
      <c r="I68" s="17">
        <v>0</v>
      </c>
      <c r="J68" s="17">
        <f t="shared" ref="J68:J71" si="11">IFERROR(I68/$D68,0)</f>
        <v>0</v>
      </c>
      <c r="K68" s="17">
        <v>51</v>
      </c>
      <c r="L68" s="17">
        <f t="shared" ref="L68:L71" si="12">IFERROR(K68/$D68,0)</f>
        <v>2.5210084033613446E-2</v>
      </c>
      <c r="M68" s="17">
        <v>0</v>
      </c>
      <c r="N68" s="17">
        <f t="shared" ref="N68:N71" si="13">IFERROR(M68/$D68,0)</f>
        <v>0</v>
      </c>
      <c r="O68" s="17">
        <v>0</v>
      </c>
      <c r="P68" s="17">
        <f t="shared" ref="P68:P71" si="14">IFERROR(O68/$D68,0)</f>
        <v>0</v>
      </c>
      <c r="Q68" s="17">
        <v>0</v>
      </c>
      <c r="R68" s="17">
        <f t="shared" ref="R68:R71" si="15">IFERROR(Q68/$D68,0)</f>
        <v>0</v>
      </c>
      <c r="S68" s="18">
        <f t="shared" ref="S68:S71" si="16">SUM(E68,G68,I68,K68,M68,O68,Q68)</f>
        <v>51</v>
      </c>
      <c r="T68" s="17">
        <f t="shared" ref="T68:T73" si="17">IFERROR(S68/$D68,0)</f>
        <v>2.5210084033613446E-2</v>
      </c>
    </row>
    <row r="69" spans="1:20" ht="16.5" customHeight="1" x14ac:dyDescent="0.2">
      <c r="A69" s="20">
        <v>67</v>
      </c>
      <c r="B69" s="21" t="s">
        <v>210</v>
      </c>
      <c r="C69" s="22" t="s">
        <v>84</v>
      </c>
      <c r="D69" s="23">
        <v>5519</v>
      </c>
      <c r="E69" s="24">
        <v>450</v>
      </c>
      <c r="F69" s="24">
        <f t="shared" si="9"/>
        <v>8.1536510237361845E-2</v>
      </c>
      <c r="G69" s="24">
        <v>0</v>
      </c>
      <c r="H69" s="24">
        <f t="shared" si="10"/>
        <v>0</v>
      </c>
      <c r="I69" s="24">
        <v>0</v>
      </c>
      <c r="J69" s="24">
        <f t="shared" si="11"/>
        <v>0</v>
      </c>
      <c r="K69" s="24">
        <v>47871</v>
      </c>
      <c r="L69" s="24">
        <f t="shared" si="12"/>
        <v>8.6738539590505521</v>
      </c>
      <c r="M69" s="24">
        <v>645635</v>
      </c>
      <c r="N69" s="24">
        <f t="shared" si="13"/>
        <v>116.98405508244247</v>
      </c>
      <c r="O69" s="24">
        <v>0</v>
      </c>
      <c r="P69" s="24">
        <f t="shared" si="14"/>
        <v>0</v>
      </c>
      <c r="Q69" s="24">
        <v>0</v>
      </c>
      <c r="R69" s="24">
        <f t="shared" si="15"/>
        <v>0</v>
      </c>
      <c r="S69" s="25">
        <f t="shared" si="16"/>
        <v>693956</v>
      </c>
      <c r="T69" s="24">
        <f t="shared" si="17"/>
        <v>125.73944555173038</v>
      </c>
    </row>
    <row r="70" spans="1:20" ht="16.5" customHeight="1" x14ac:dyDescent="0.2">
      <c r="A70" s="20">
        <v>68</v>
      </c>
      <c r="B70" s="21" t="s">
        <v>210</v>
      </c>
      <c r="C70" s="22" t="s">
        <v>85</v>
      </c>
      <c r="D70" s="23">
        <v>1415</v>
      </c>
      <c r="E70" s="24">
        <v>0</v>
      </c>
      <c r="F70" s="24">
        <f t="shared" si="9"/>
        <v>0</v>
      </c>
      <c r="G70" s="24">
        <v>0</v>
      </c>
      <c r="H70" s="24">
        <f t="shared" si="10"/>
        <v>0</v>
      </c>
      <c r="I70" s="24">
        <v>0</v>
      </c>
      <c r="J70" s="24">
        <f t="shared" si="11"/>
        <v>0</v>
      </c>
      <c r="K70" s="24">
        <v>129287</v>
      </c>
      <c r="L70" s="24">
        <f t="shared" si="12"/>
        <v>91.36890459363957</v>
      </c>
      <c r="M70" s="24">
        <v>0</v>
      </c>
      <c r="N70" s="24">
        <f t="shared" si="13"/>
        <v>0</v>
      </c>
      <c r="O70" s="24">
        <v>0</v>
      </c>
      <c r="P70" s="24">
        <f t="shared" si="14"/>
        <v>0</v>
      </c>
      <c r="Q70" s="24">
        <v>0</v>
      </c>
      <c r="R70" s="24">
        <f t="shared" si="15"/>
        <v>0</v>
      </c>
      <c r="S70" s="25">
        <f t="shared" si="16"/>
        <v>129287</v>
      </c>
      <c r="T70" s="24">
        <f t="shared" si="17"/>
        <v>91.36890459363957</v>
      </c>
    </row>
    <row r="71" spans="1:20" ht="16.5" customHeight="1" x14ac:dyDescent="0.2">
      <c r="A71" s="20">
        <v>69</v>
      </c>
      <c r="B71" s="21" t="s">
        <v>210</v>
      </c>
      <c r="C71" s="22" t="s">
        <v>86</v>
      </c>
      <c r="D71" s="23">
        <v>4595</v>
      </c>
      <c r="E71" s="24">
        <v>0</v>
      </c>
      <c r="F71" s="24">
        <f t="shared" si="9"/>
        <v>0</v>
      </c>
      <c r="G71" s="24">
        <v>951650</v>
      </c>
      <c r="H71" s="24">
        <f t="shared" si="10"/>
        <v>207.10554951033731</v>
      </c>
      <c r="I71" s="24">
        <v>0</v>
      </c>
      <c r="J71" s="24">
        <f t="shared" si="11"/>
        <v>0</v>
      </c>
      <c r="K71" s="24">
        <v>49798</v>
      </c>
      <c r="L71" s="24">
        <f t="shared" si="12"/>
        <v>10.837431991294885</v>
      </c>
      <c r="M71" s="24">
        <v>15288</v>
      </c>
      <c r="N71" s="24">
        <f t="shared" si="13"/>
        <v>3.3270946681175189</v>
      </c>
      <c r="O71" s="24">
        <v>0</v>
      </c>
      <c r="P71" s="24">
        <f t="shared" si="14"/>
        <v>0</v>
      </c>
      <c r="Q71" s="24">
        <v>0</v>
      </c>
      <c r="R71" s="24">
        <f t="shared" si="15"/>
        <v>0</v>
      </c>
      <c r="S71" s="25">
        <f t="shared" si="16"/>
        <v>1016736</v>
      </c>
      <c r="T71" s="24">
        <f t="shared" si="17"/>
        <v>221.27007616974973</v>
      </c>
    </row>
    <row r="72" spans="1:20" ht="16.5" customHeight="1" x14ac:dyDescent="0.2">
      <c r="A72" s="26">
        <v>396</v>
      </c>
      <c r="B72" s="27"/>
      <c r="C72" s="28" t="s">
        <v>87</v>
      </c>
      <c r="D72" s="29">
        <v>29468</v>
      </c>
      <c r="E72" s="30">
        <v>534072</v>
      </c>
      <c r="F72" s="30">
        <v>18.123795303379939</v>
      </c>
      <c r="G72" s="30">
        <v>1758921</v>
      </c>
      <c r="H72" s="30">
        <v>59.689188272023891</v>
      </c>
      <c r="I72" s="30">
        <v>5090</v>
      </c>
      <c r="J72" s="30">
        <v>0.17272974073571332</v>
      </c>
      <c r="K72" s="30">
        <v>1469372</v>
      </c>
      <c r="L72" s="30">
        <v>49.863309352517987</v>
      </c>
      <c r="M72" s="30">
        <v>85235</v>
      </c>
      <c r="N72" s="30">
        <v>2.892459617211891</v>
      </c>
      <c r="O72" s="30">
        <v>348697</v>
      </c>
      <c r="P72" s="30">
        <v>11.833073164110221</v>
      </c>
      <c r="Q72" s="30">
        <v>60087</v>
      </c>
      <c r="R72" s="30">
        <v>2.0390593185828694</v>
      </c>
      <c r="S72" s="31">
        <v>4261474</v>
      </c>
      <c r="T72" s="30">
        <v>144.61361476856251</v>
      </c>
    </row>
    <row r="73" spans="1:20" ht="16.5" customHeight="1" thickBot="1" x14ac:dyDescent="0.25">
      <c r="A73" s="32"/>
      <c r="B73" s="33"/>
      <c r="C73" s="34" t="s">
        <v>88</v>
      </c>
      <c r="D73" s="35">
        <f>SUM(D3:D72)</f>
        <v>674876</v>
      </c>
      <c r="E73" s="36">
        <f>SUM(E3:E72)</f>
        <v>4304174</v>
      </c>
      <c r="F73" s="36">
        <f t="shared" ref="F73" si="18">IFERROR(E73/$D73,0)</f>
        <v>6.3777256859037808</v>
      </c>
      <c r="G73" s="36">
        <f t="shared" ref="G73" si="19">SUM(G3:G72)</f>
        <v>12558188</v>
      </c>
      <c r="H73" s="36">
        <f t="shared" ref="H73" si="20">IFERROR(G73/$D73,0)</f>
        <v>18.608141347447532</v>
      </c>
      <c r="I73" s="36">
        <f t="shared" ref="I73" si="21">SUM(I3:I72)</f>
        <v>17681628</v>
      </c>
      <c r="J73" s="36">
        <f t="shared" ref="J73" si="22">IFERROR(I73/$D73,0)</f>
        <v>26.199817447945993</v>
      </c>
      <c r="K73" s="36">
        <f t="shared" ref="K73" si="23">SUM(K3:K72)</f>
        <v>47849368</v>
      </c>
      <c r="L73" s="36">
        <f t="shared" ref="L73" si="24">IFERROR(K73/$D73,0)</f>
        <v>70.900977364730707</v>
      </c>
      <c r="M73" s="36">
        <f t="shared" ref="M73" si="25">SUM(M3:M72)</f>
        <v>7826971</v>
      </c>
      <c r="N73" s="36">
        <f t="shared" ref="N73" si="26">IFERROR(M73/$D73,0)</f>
        <v>11.597643122588446</v>
      </c>
      <c r="O73" s="36">
        <f t="shared" ref="O73" si="27">SUM(O3:O72)</f>
        <v>5223112</v>
      </c>
      <c r="P73" s="36">
        <f t="shared" ref="P73" si="28">IFERROR(O73/$D73,0)</f>
        <v>7.7393654538018835</v>
      </c>
      <c r="Q73" s="36">
        <f t="shared" ref="Q73" si="29">SUM(Q3:Q72)</f>
        <v>229437</v>
      </c>
      <c r="R73" s="36">
        <f t="shared" ref="R73" si="30">IFERROR(Q73/$D73,0)</f>
        <v>0.33996912025320208</v>
      </c>
      <c r="S73" s="37">
        <f t="shared" ref="S73" si="31">SUM(S3:S72)</f>
        <v>95672878</v>
      </c>
      <c r="T73" s="36">
        <f t="shared" si="17"/>
        <v>141.76363954267154</v>
      </c>
    </row>
    <row r="74" spans="1:20" ht="8.25" customHeight="1" thickTop="1" x14ac:dyDescent="0.2">
      <c r="A74" s="38"/>
      <c r="B74" s="39"/>
      <c r="C74" s="40"/>
      <c r="D74" s="41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2"/>
      <c r="T74" s="40"/>
    </row>
    <row r="75" spans="1:20" ht="16.5" customHeight="1" x14ac:dyDescent="0.2">
      <c r="A75" s="13">
        <v>318001</v>
      </c>
      <c r="B75" s="14" t="s">
        <v>210</v>
      </c>
      <c r="C75" s="15" t="s">
        <v>89</v>
      </c>
      <c r="D75" s="16">
        <v>1441</v>
      </c>
      <c r="E75" s="17">
        <v>0</v>
      </c>
      <c r="F75" s="17">
        <f t="shared" ref="F75:F78" si="32">IFERROR(E75/$D75,0)</f>
        <v>0</v>
      </c>
      <c r="G75" s="17">
        <v>0</v>
      </c>
      <c r="H75" s="17">
        <f t="shared" ref="H75:H78" si="33">IFERROR(G75/$D75,0)</f>
        <v>0</v>
      </c>
      <c r="I75" s="17">
        <v>0</v>
      </c>
      <c r="J75" s="17">
        <f t="shared" ref="J75:J78" si="34">IFERROR(I75/$D75,0)</f>
        <v>0</v>
      </c>
      <c r="K75" s="17">
        <v>14312</v>
      </c>
      <c r="L75" s="17">
        <f t="shared" ref="L75:L78" si="35">IFERROR(K75/$D75,0)</f>
        <v>9.9319916724496871</v>
      </c>
      <c r="M75" s="17">
        <v>9504</v>
      </c>
      <c r="N75" s="17">
        <f t="shared" ref="N75:N78" si="36">IFERROR(M75/$D75,0)</f>
        <v>6.5954198473282446</v>
      </c>
      <c r="O75" s="17">
        <v>0</v>
      </c>
      <c r="P75" s="17">
        <f t="shared" ref="P75:P78" si="37">IFERROR(O75/$D75,0)</f>
        <v>0</v>
      </c>
      <c r="Q75" s="17">
        <v>0</v>
      </c>
      <c r="R75" s="17">
        <f t="shared" ref="R75:R78" si="38">IFERROR(Q75/$D75,0)</f>
        <v>0</v>
      </c>
      <c r="S75" s="18">
        <f t="shared" ref="S75:S77" si="39">SUM(E75,G75,I75,K75,M75,O75,Q75)</f>
        <v>23816</v>
      </c>
      <c r="T75" s="17">
        <f t="shared" ref="T75:T78" si="40">IFERROR(S75/$D75,0)</f>
        <v>16.527411519777932</v>
      </c>
    </row>
    <row r="76" spans="1:20" ht="16.5" customHeight="1" x14ac:dyDescent="0.2">
      <c r="A76" s="20">
        <v>319001</v>
      </c>
      <c r="B76" s="21" t="s">
        <v>210</v>
      </c>
      <c r="C76" s="22" t="s">
        <v>90</v>
      </c>
      <c r="D76" s="23">
        <v>601</v>
      </c>
      <c r="E76" s="24">
        <v>0</v>
      </c>
      <c r="F76" s="24">
        <f t="shared" si="32"/>
        <v>0</v>
      </c>
      <c r="G76" s="24">
        <v>0</v>
      </c>
      <c r="H76" s="24">
        <f t="shared" si="33"/>
        <v>0</v>
      </c>
      <c r="I76" s="24">
        <v>0</v>
      </c>
      <c r="J76" s="24">
        <f t="shared" si="34"/>
        <v>0</v>
      </c>
      <c r="K76" s="24">
        <v>137806</v>
      </c>
      <c r="L76" s="24">
        <f t="shared" si="35"/>
        <v>229.2945091514143</v>
      </c>
      <c r="M76" s="24">
        <v>166890</v>
      </c>
      <c r="N76" s="24">
        <f t="shared" si="36"/>
        <v>277.6871880199667</v>
      </c>
      <c r="O76" s="24">
        <v>6549</v>
      </c>
      <c r="P76" s="24">
        <f t="shared" si="37"/>
        <v>10.896838602329451</v>
      </c>
      <c r="Q76" s="24">
        <v>0</v>
      </c>
      <c r="R76" s="24">
        <f t="shared" si="38"/>
        <v>0</v>
      </c>
      <c r="S76" s="25">
        <f t="shared" si="39"/>
        <v>311245</v>
      </c>
      <c r="T76" s="24">
        <f t="shared" si="40"/>
        <v>517.8785357737105</v>
      </c>
    </row>
    <row r="77" spans="1:20" ht="16.5" customHeight="1" x14ac:dyDescent="0.2">
      <c r="A77" s="20" t="s">
        <v>91</v>
      </c>
      <c r="B77" s="21" t="s">
        <v>210</v>
      </c>
      <c r="C77" s="22" t="s">
        <v>92</v>
      </c>
      <c r="D77" s="23">
        <v>230</v>
      </c>
      <c r="E77" s="24">
        <v>0</v>
      </c>
      <c r="F77" s="24">
        <f t="shared" si="32"/>
        <v>0</v>
      </c>
      <c r="G77" s="24">
        <v>0</v>
      </c>
      <c r="H77" s="24">
        <f t="shared" si="33"/>
        <v>0</v>
      </c>
      <c r="I77" s="24">
        <v>0</v>
      </c>
      <c r="J77" s="24">
        <f t="shared" si="34"/>
        <v>0</v>
      </c>
      <c r="K77" s="24">
        <v>0</v>
      </c>
      <c r="L77" s="24">
        <f t="shared" si="35"/>
        <v>0</v>
      </c>
      <c r="M77" s="24">
        <v>0</v>
      </c>
      <c r="N77" s="24">
        <f t="shared" si="36"/>
        <v>0</v>
      </c>
      <c r="O77" s="24">
        <v>0</v>
      </c>
      <c r="P77" s="24">
        <f t="shared" si="37"/>
        <v>0</v>
      </c>
      <c r="Q77" s="24">
        <v>0</v>
      </c>
      <c r="R77" s="24">
        <f t="shared" si="38"/>
        <v>0</v>
      </c>
      <c r="S77" s="25">
        <f t="shared" si="39"/>
        <v>0</v>
      </c>
      <c r="T77" s="24">
        <f t="shared" si="40"/>
        <v>0</v>
      </c>
    </row>
    <row r="78" spans="1:20" ht="16.5" customHeight="1" thickBot="1" x14ac:dyDescent="0.25">
      <c r="A78" s="32"/>
      <c r="B78" s="33"/>
      <c r="C78" s="34" t="s">
        <v>93</v>
      </c>
      <c r="D78" s="35">
        <f>SUM(D75:D77)</f>
        <v>2272</v>
      </c>
      <c r="E78" s="36">
        <f>SUM(E75:E77)</f>
        <v>0</v>
      </c>
      <c r="F78" s="36">
        <f t="shared" si="32"/>
        <v>0</v>
      </c>
      <c r="G78" s="36">
        <f t="shared" ref="G78" si="41">SUM(G75:G77)</f>
        <v>0</v>
      </c>
      <c r="H78" s="36">
        <f t="shared" si="33"/>
        <v>0</v>
      </c>
      <c r="I78" s="36">
        <f t="shared" ref="I78" si="42">SUM(I75:I77)</f>
        <v>0</v>
      </c>
      <c r="J78" s="36">
        <f t="shared" si="34"/>
        <v>0</v>
      </c>
      <c r="K78" s="36">
        <f t="shared" ref="K78" si="43">SUM(K75:K77)</f>
        <v>152118</v>
      </c>
      <c r="L78" s="36">
        <f t="shared" si="35"/>
        <v>66.953345070422529</v>
      </c>
      <c r="M78" s="36">
        <f t="shared" ref="M78" si="44">SUM(M75:M77)</f>
        <v>176394</v>
      </c>
      <c r="N78" s="36">
        <f t="shared" si="36"/>
        <v>77.638204225352112</v>
      </c>
      <c r="O78" s="36">
        <f t="shared" ref="O78" si="45">SUM(O75:O77)</f>
        <v>6549</v>
      </c>
      <c r="P78" s="36">
        <f t="shared" si="37"/>
        <v>2.882482394366197</v>
      </c>
      <c r="Q78" s="36">
        <f t="shared" ref="Q78" si="46">SUM(Q75:Q77)</f>
        <v>0</v>
      </c>
      <c r="R78" s="36">
        <f t="shared" si="38"/>
        <v>0</v>
      </c>
      <c r="S78" s="37">
        <f t="shared" ref="S78" si="47">SUM(S75:S77)</f>
        <v>335061</v>
      </c>
      <c r="T78" s="36">
        <f t="shared" si="40"/>
        <v>147.47403169014083</v>
      </c>
    </row>
    <row r="79" spans="1:20" ht="8.25" customHeight="1" thickTop="1" x14ac:dyDescent="0.2">
      <c r="A79" s="38"/>
      <c r="B79" s="39"/>
      <c r="C79" s="40"/>
      <c r="D79" s="41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2"/>
      <c r="T79" s="40"/>
    </row>
    <row r="80" spans="1:20" ht="16.5" customHeight="1" x14ac:dyDescent="0.2">
      <c r="A80" s="13">
        <v>321001</v>
      </c>
      <c r="B80" s="14" t="s">
        <v>210</v>
      </c>
      <c r="C80" s="15" t="s">
        <v>94</v>
      </c>
      <c r="D80" s="16">
        <v>306</v>
      </c>
      <c r="E80" s="17">
        <v>0</v>
      </c>
      <c r="F80" s="17">
        <f t="shared" ref="F80:F121" si="48">IFERROR(E80/$D80,0)</f>
        <v>0</v>
      </c>
      <c r="G80" s="17">
        <v>0</v>
      </c>
      <c r="H80" s="17">
        <f t="shared" ref="H80:H121" si="49">IFERROR(G80/$D80,0)</f>
        <v>0</v>
      </c>
      <c r="I80" s="17">
        <v>0</v>
      </c>
      <c r="J80" s="17">
        <f t="shared" ref="J80:J121" si="50">IFERROR(I80/$D80,0)</f>
        <v>0</v>
      </c>
      <c r="K80" s="17">
        <v>0</v>
      </c>
      <c r="L80" s="17">
        <f t="shared" ref="L80:L121" si="51">IFERROR(K80/$D80,0)</f>
        <v>0</v>
      </c>
      <c r="M80" s="17">
        <v>0</v>
      </c>
      <c r="N80" s="17">
        <f t="shared" ref="N80:N121" si="52">IFERROR(M80/$D80,0)</f>
        <v>0</v>
      </c>
      <c r="O80" s="17">
        <v>0</v>
      </c>
      <c r="P80" s="17">
        <f t="shared" ref="P80:P121" si="53">IFERROR(O80/$D80,0)</f>
        <v>0</v>
      </c>
      <c r="Q80" s="17">
        <v>0</v>
      </c>
      <c r="R80" s="17">
        <f t="shared" ref="R80:R121" si="54">IFERROR(Q80/$D80,0)</f>
        <v>0</v>
      </c>
      <c r="S80" s="18">
        <f t="shared" ref="S80:S120" si="55">SUM(E80,G80,I80,K80,M80,O80,Q80)</f>
        <v>0</v>
      </c>
      <c r="T80" s="17">
        <f t="shared" ref="T80:T121" si="56">IFERROR(S80/$D80,0)</f>
        <v>0</v>
      </c>
    </row>
    <row r="81" spans="1:20" ht="16.5" customHeight="1" x14ac:dyDescent="0.2">
      <c r="A81" s="20">
        <v>329001</v>
      </c>
      <c r="B81" s="21" t="s">
        <v>210</v>
      </c>
      <c r="C81" s="22" t="s">
        <v>95</v>
      </c>
      <c r="D81" s="23">
        <v>384</v>
      </c>
      <c r="E81" s="24">
        <v>550</v>
      </c>
      <c r="F81" s="24">
        <f t="shared" si="48"/>
        <v>1.4322916666666667</v>
      </c>
      <c r="G81" s="24">
        <v>0</v>
      </c>
      <c r="H81" s="24">
        <f t="shared" si="49"/>
        <v>0</v>
      </c>
      <c r="I81" s="24">
        <v>0</v>
      </c>
      <c r="J81" s="24">
        <f t="shared" si="50"/>
        <v>0</v>
      </c>
      <c r="K81" s="24">
        <v>36513</v>
      </c>
      <c r="L81" s="24">
        <f t="shared" si="51"/>
        <v>95.0859375</v>
      </c>
      <c r="M81" s="24">
        <v>0</v>
      </c>
      <c r="N81" s="24">
        <f t="shared" si="52"/>
        <v>0</v>
      </c>
      <c r="O81" s="24">
        <v>0</v>
      </c>
      <c r="P81" s="24">
        <f t="shared" si="53"/>
        <v>0</v>
      </c>
      <c r="Q81" s="24">
        <v>0</v>
      </c>
      <c r="R81" s="24">
        <f t="shared" si="54"/>
        <v>0</v>
      </c>
      <c r="S81" s="25">
        <f t="shared" si="55"/>
        <v>37063</v>
      </c>
      <c r="T81" s="24">
        <f t="shared" si="56"/>
        <v>96.518229166666671</v>
      </c>
    </row>
    <row r="82" spans="1:20" ht="16.5" customHeight="1" x14ac:dyDescent="0.2">
      <c r="A82" s="20">
        <v>331001</v>
      </c>
      <c r="B82" s="21" t="s">
        <v>210</v>
      </c>
      <c r="C82" s="22" t="s">
        <v>96</v>
      </c>
      <c r="D82" s="23">
        <v>1390</v>
      </c>
      <c r="E82" s="24">
        <v>0</v>
      </c>
      <c r="F82" s="24">
        <f t="shared" si="48"/>
        <v>0</v>
      </c>
      <c r="G82" s="24">
        <v>0</v>
      </c>
      <c r="H82" s="24">
        <f t="shared" si="49"/>
        <v>0</v>
      </c>
      <c r="I82" s="24">
        <v>0</v>
      </c>
      <c r="J82" s="24">
        <f t="shared" si="50"/>
        <v>0</v>
      </c>
      <c r="K82" s="24">
        <v>0</v>
      </c>
      <c r="L82" s="24">
        <f t="shared" si="51"/>
        <v>0</v>
      </c>
      <c r="M82" s="24">
        <v>0</v>
      </c>
      <c r="N82" s="24">
        <f t="shared" si="52"/>
        <v>0</v>
      </c>
      <c r="O82" s="24">
        <v>0</v>
      </c>
      <c r="P82" s="24">
        <f t="shared" si="53"/>
        <v>0</v>
      </c>
      <c r="Q82" s="24">
        <v>0</v>
      </c>
      <c r="R82" s="24">
        <f t="shared" si="54"/>
        <v>0</v>
      </c>
      <c r="S82" s="25">
        <f t="shared" si="55"/>
        <v>0</v>
      </c>
      <c r="T82" s="24">
        <f t="shared" si="56"/>
        <v>0</v>
      </c>
    </row>
    <row r="83" spans="1:20" ht="16.5" customHeight="1" x14ac:dyDescent="0.2">
      <c r="A83" s="20">
        <v>333001</v>
      </c>
      <c r="B83" s="21" t="s">
        <v>210</v>
      </c>
      <c r="C83" s="22" t="s">
        <v>97</v>
      </c>
      <c r="D83" s="23">
        <v>741</v>
      </c>
      <c r="E83" s="24">
        <v>0</v>
      </c>
      <c r="F83" s="24">
        <f t="shared" si="48"/>
        <v>0</v>
      </c>
      <c r="G83" s="24">
        <v>0</v>
      </c>
      <c r="H83" s="24">
        <f t="shared" si="49"/>
        <v>0</v>
      </c>
      <c r="I83" s="24">
        <v>0</v>
      </c>
      <c r="J83" s="24">
        <f t="shared" si="50"/>
        <v>0</v>
      </c>
      <c r="K83" s="24">
        <v>81539</v>
      </c>
      <c r="L83" s="24">
        <f t="shared" si="51"/>
        <v>110.0391363022942</v>
      </c>
      <c r="M83" s="24">
        <v>0</v>
      </c>
      <c r="N83" s="24">
        <f t="shared" si="52"/>
        <v>0</v>
      </c>
      <c r="O83" s="24">
        <v>0</v>
      </c>
      <c r="P83" s="24">
        <f t="shared" si="53"/>
        <v>0</v>
      </c>
      <c r="Q83" s="24">
        <v>0</v>
      </c>
      <c r="R83" s="24">
        <f t="shared" si="54"/>
        <v>0</v>
      </c>
      <c r="S83" s="25">
        <f t="shared" si="55"/>
        <v>81539</v>
      </c>
      <c r="T83" s="24">
        <f t="shared" si="56"/>
        <v>110.0391363022942</v>
      </c>
    </row>
    <row r="84" spans="1:20" ht="16.5" customHeight="1" x14ac:dyDescent="0.2">
      <c r="A84" s="26">
        <v>336001</v>
      </c>
      <c r="B84" s="27" t="s">
        <v>210</v>
      </c>
      <c r="C84" s="28" t="s">
        <v>98</v>
      </c>
      <c r="D84" s="29">
        <v>887</v>
      </c>
      <c r="E84" s="30">
        <v>0</v>
      </c>
      <c r="F84" s="30">
        <f t="shared" si="48"/>
        <v>0</v>
      </c>
      <c r="G84" s="30">
        <v>63375</v>
      </c>
      <c r="H84" s="30">
        <f t="shared" si="49"/>
        <v>71.448703494926718</v>
      </c>
      <c r="I84" s="30">
        <v>0</v>
      </c>
      <c r="J84" s="30">
        <f t="shared" si="50"/>
        <v>0</v>
      </c>
      <c r="K84" s="30">
        <v>240139</v>
      </c>
      <c r="L84" s="30">
        <f t="shared" si="51"/>
        <v>270.73167981961666</v>
      </c>
      <c r="M84" s="30">
        <v>0</v>
      </c>
      <c r="N84" s="30">
        <f t="shared" si="52"/>
        <v>0</v>
      </c>
      <c r="O84" s="30">
        <v>0</v>
      </c>
      <c r="P84" s="30">
        <f t="shared" si="53"/>
        <v>0</v>
      </c>
      <c r="Q84" s="30">
        <v>0</v>
      </c>
      <c r="R84" s="30">
        <f t="shared" si="54"/>
        <v>0</v>
      </c>
      <c r="S84" s="31">
        <f t="shared" si="55"/>
        <v>303514</v>
      </c>
      <c r="T84" s="30">
        <f t="shared" si="56"/>
        <v>342.18038331454341</v>
      </c>
    </row>
    <row r="85" spans="1:20" ht="16.5" customHeight="1" x14ac:dyDescent="0.2">
      <c r="A85" s="13">
        <v>337001</v>
      </c>
      <c r="B85" s="14" t="s">
        <v>210</v>
      </c>
      <c r="C85" s="15" t="s">
        <v>99</v>
      </c>
      <c r="D85" s="16">
        <v>966</v>
      </c>
      <c r="E85" s="17">
        <v>0</v>
      </c>
      <c r="F85" s="17">
        <f t="shared" si="48"/>
        <v>0</v>
      </c>
      <c r="G85" s="17">
        <v>0</v>
      </c>
      <c r="H85" s="17">
        <f t="shared" si="49"/>
        <v>0</v>
      </c>
      <c r="I85" s="17">
        <v>0</v>
      </c>
      <c r="J85" s="17">
        <f t="shared" si="50"/>
        <v>0</v>
      </c>
      <c r="K85" s="17">
        <v>17993</v>
      </c>
      <c r="L85" s="17">
        <f t="shared" si="51"/>
        <v>18.626293995859214</v>
      </c>
      <c r="M85" s="17">
        <v>0</v>
      </c>
      <c r="N85" s="17">
        <f t="shared" si="52"/>
        <v>0</v>
      </c>
      <c r="O85" s="17">
        <v>0</v>
      </c>
      <c r="P85" s="17">
        <f t="shared" si="53"/>
        <v>0</v>
      </c>
      <c r="Q85" s="17">
        <v>0</v>
      </c>
      <c r="R85" s="17">
        <f t="shared" si="54"/>
        <v>0</v>
      </c>
      <c r="S85" s="18">
        <f t="shared" si="55"/>
        <v>17993</v>
      </c>
      <c r="T85" s="17">
        <f t="shared" si="56"/>
        <v>18.626293995859214</v>
      </c>
    </row>
    <row r="86" spans="1:20" ht="16.5" customHeight="1" x14ac:dyDescent="0.2">
      <c r="A86" s="20">
        <v>340001</v>
      </c>
      <c r="B86" s="21" t="s">
        <v>210</v>
      </c>
      <c r="C86" s="22" t="s">
        <v>100</v>
      </c>
      <c r="D86" s="23">
        <v>120</v>
      </c>
      <c r="E86" s="24">
        <v>0</v>
      </c>
      <c r="F86" s="24">
        <f t="shared" si="48"/>
        <v>0</v>
      </c>
      <c r="G86" s="24">
        <v>0</v>
      </c>
      <c r="H86" s="24">
        <f t="shared" si="49"/>
        <v>0</v>
      </c>
      <c r="I86" s="24">
        <v>0</v>
      </c>
      <c r="J86" s="24">
        <f t="shared" si="50"/>
        <v>0</v>
      </c>
      <c r="K86" s="24">
        <v>4571</v>
      </c>
      <c r="L86" s="24">
        <f t="shared" si="51"/>
        <v>38.091666666666669</v>
      </c>
      <c r="M86" s="24">
        <v>0</v>
      </c>
      <c r="N86" s="24">
        <f t="shared" si="52"/>
        <v>0</v>
      </c>
      <c r="O86" s="24">
        <v>0</v>
      </c>
      <c r="P86" s="24">
        <f t="shared" si="53"/>
        <v>0</v>
      </c>
      <c r="Q86" s="24">
        <v>0</v>
      </c>
      <c r="R86" s="24">
        <f t="shared" si="54"/>
        <v>0</v>
      </c>
      <c r="S86" s="25">
        <f t="shared" si="55"/>
        <v>4571</v>
      </c>
      <c r="T86" s="24">
        <f t="shared" si="56"/>
        <v>38.091666666666669</v>
      </c>
    </row>
    <row r="87" spans="1:20" ht="16.5" customHeight="1" x14ac:dyDescent="0.2">
      <c r="A87" s="20">
        <v>341001</v>
      </c>
      <c r="B87" s="21" t="s">
        <v>210</v>
      </c>
      <c r="C87" s="22" t="s">
        <v>101</v>
      </c>
      <c r="D87" s="23">
        <v>966</v>
      </c>
      <c r="E87" s="24">
        <v>0</v>
      </c>
      <c r="F87" s="24">
        <f t="shared" si="48"/>
        <v>0</v>
      </c>
      <c r="G87" s="24">
        <v>270375</v>
      </c>
      <c r="H87" s="24">
        <f t="shared" si="49"/>
        <v>279.89130434782606</v>
      </c>
      <c r="I87" s="24">
        <v>0</v>
      </c>
      <c r="J87" s="24">
        <f t="shared" si="50"/>
        <v>0</v>
      </c>
      <c r="K87" s="24">
        <v>252743</v>
      </c>
      <c r="L87" s="24">
        <f t="shared" si="51"/>
        <v>261.63871635610764</v>
      </c>
      <c r="M87" s="24">
        <v>15573</v>
      </c>
      <c r="N87" s="24">
        <f t="shared" si="52"/>
        <v>16.121118012422361</v>
      </c>
      <c r="O87" s="24">
        <v>0</v>
      </c>
      <c r="P87" s="24">
        <f t="shared" si="53"/>
        <v>0</v>
      </c>
      <c r="Q87" s="24">
        <v>0</v>
      </c>
      <c r="R87" s="24">
        <f t="shared" si="54"/>
        <v>0</v>
      </c>
      <c r="S87" s="25">
        <f t="shared" si="55"/>
        <v>538691</v>
      </c>
      <c r="T87" s="24">
        <f t="shared" si="56"/>
        <v>557.65113871635606</v>
      </c>
    </row>
    <row r="88" spans="1:20" ht="16.5" customHeight="1" x14ac:dyDescent="0.2">
      <c r="A88" s="20">
        <v>343001</v>
      </c>
      <c r="B88" s="21" t="s">
        <v>210</v>
      </c>
      <c r="C88" s="22" t="s">
        <v>102</v>
      </c>
      <c r="D88" s="23">
        <v>576</v>
      </c>
      <c r="E88" s="24">
        <v>22399</v>
      </c>
      <c r="F88" s="24">
        <f t="shared" si="48"/>
        <v>38.887152777777779</v>
      </c>
      <c r="G88" s="24">
        <v>0</v>
      </c>
      <c r="H88" s="24">
        <f t="shared" si="49"/>
        <v>0</v>
      </c>
      <c r="I88" s="24">
        <v>0</v>
      </c>
      <c r="J88" s="24">
        <f t="shared" si="50"/>
        <v>0</v>
      </c>
      <c r="K88" s="24">
        <v>10030</v>
      </c>
      <c r="L88" s="24">
        <f t="shared" si="51"/>
        <v>17.413194444444443</v>
      </c>
      <c r="M88" s="24">
        <v>0</v>
      </c>
      <c r="N88" s="24">
        <f t="shared" si="52"/>
        <v>0</v>
      </c>
      <c r="O88" s="24">
        <v>99</v>
      </c>
      <c r="P88" s="24">
        <f t="shared" si="53"/>
        <v>0.171875</v>
      </c>
      <c r="Q88" s="24">
        <v>0</v>
      </c>
      <c r="R88" s="24">
        <f t="shared" si="54"/>
        <v>0</v>
      </c>
      <c r="S88" s="25">
        <f t="shared" si="55"/>
        <v>32528</v>
      </c>
      <c r="T88" s="24">
        <f t="shared" si="56"/>
        <v>56.472222222222221</v>
      </c>
    </row>
    <row r="89" spans="1:20" ht="16.5" customHeight="1" x14ac:dyDescent="0.2">
      <c r="A89" s="26">
        <v>344001</v>
      </c>
      <c r="B89" s="27" t="s">
        <v>210</v>
      </c>
      <c r="C89" s="28" t="s">
        <v>103</v>
      </c>
      <c r="D89" s="29">
        <v>558</v>
      </c>
      <c r="E89" s="30">
        <v>0</v>
      </c>
      <c r="F89" s="30">
        <f t="shared" si="48"/>
        <v>0</v>
      </c>
      <c r="G89" s="30">
        <v>0</v>
      </c>
      <c r="H89" s="30">
        <f t="shared" si="49"/>
        <v>0</v>
      </c>
      <c r="I89" s="30">
        <v>0</v>
      </c>
      <c r="J89" s="30">
        <f t="shared" si="50"/>
        <v>0</v>
      </c>
      <c r="K89" s="30">
        <v>0</v>
      </c>
      <c r="L89" s="30">
        <f t="shared" si="51"/>
        <v>0</v>
      </c>
      <c r="M89" s="30">
        <v>0</v>
      </c>
      <c r="N89" s="30">
        <f t="shared" si="52"/>
        <v>0</v>
      </c>
      <c r="O89" s="30">
        <v>0</v>
      </c>
      <c r="P89" s="30">
        <f t="shared" si="53"/>
        <v>0</v>
      </c>
      <c r="Q89" s="30">
        <v>0</v>
      </c>
      <c r="R89" s="30">
        <f t="shared" si="54"/>
        <v>0</v>
      </c>
      <c r="S89" s="31">
        <f t="shared" si="55"/>
        <v>0</v>
      </c>
      <c r="T89" s="30">
        <f t="shared" si="56"/>
        <v>0</v>
      </c>
    </row>
    <row r="90" spans="1:20" ht="16.5" customHeight="1" x14ac:dyDescent="0.2">
      <c r="A90" s="13">
        <v>345001</v>
      </c>
      <c r="B90" s="14" t="s">
        <v>210</v>
      </c>
      <c r="C90" s="15" t="s">
        <v>104</v>
      </c>
      <c r="D90" s="16">
        <v>2368</v>
      </c>
      <c r="E90" s="17">
        <v>0</v>
      </c>
      <c r="F90" s="17">
        <f t="shared" si="48"/>
        <v>0</v>
      </c>
      <c r="G90" s="17">
        <v>0</v>
      </c>
      <c r="H90" s="17">
        <f t="shared" si="49"/>
        <v>0</v>
      </c>
      <c r="I90" s="17">
        <v>0</v>
      </c>
      <c r="J90" s="17">
        <f t="shared" si="50"/>
        <v>0</v>
      </c>
      <c r="K90" s="17">
        <v>0</v>
      </c>
      <c r="L90" s="17">
        <f t="shared" si="51"/>
        <v>0</v>
      </c>
      <c r="M90" s="17">
        <v>0</v>
      </c>
      <c r="N90" s="17">
        <f t="shared" si="52"/>
        <v>0</v>
      </c>
      <c r="O90" s="17">
        <v>31637</v>
      </c>
      <c r="P90" s="17">
        <f t="shared" si="53"/>
        <v>13.360219594594595</v>
      </c>
      <c r="Q90" s="17">
        <v>0</v>
      </c>
      <c r="R90" s="17">
        <f t="shared" si="54"/>
        <v>0</v>
      </c>
      <c r="S90" s="18">
        <f t="shared" si="55"/>
        <v>31637</v>
      </c>
      <c r="T90" s="17">
        <f t="shared" si="56"/>
        <v>13.360219594594595</v>
      </c>
    </row>
    <row r="91" spans="1:20" ht="16.5" customHeight="1" x14ac:dyDescent="0.2">
      <c r="A91" s="20">
        <v>346001</v>
      </c>
      <c r="B91" s="21" t="s">
        <v>210</v>
      </c>
      <c r="C91" s="22" t="s">
        <v>105</v>
      </c>
      <c r="D91" s="23">
        <v>873</v>
      </c>
      <c r="E91" s="24">
        <v>15000</v>
      </c>
      <c r="F91" s="24">
        <f t="shared" si="48"/>
        <v>17.182130584192439</v>
      </c>
      <c r="G91" s="24">
        <v>0</v>
      </c>
      <c r="H91" s="24">
        <f t="shared" si="49"/>
        <v>0</v>
      </c>
      <c r="I91" s="24">
        <v>0</v>
      </c>
      <c r="J91" s="24">
        <f t="shared" si="50"/>
        <v>0</v>
      </c>
      <c r="K91" s="24">
        <v>95274</v>
      </c>
      <c r="L91" s="24">
        <f t="shared" si="51"/>
        <v>109.1340206185567</v>
      </c>
      <c r="M91" s="24">
        <v>248547</v>
      </c>
      <c r="N91" s="24">
        <f t="shared" si="52"/>
        <v>284.70446735395188</v>
      </c>
      <c r="O91" s="24">
        <v>150241</v>
      </c>
      <c r="P91" s="24">
        <f t="shared" si="53"/>
        <v>172.09736540664375</v>
      </c>
      <c r="Q91" s="24">
        <v>0</v>
      </c>
      <c r="R91" s="24">
        <f t="shared" si="54"/>
        <v>0</v>
      </c>
      <c r="S91" s="25">
        <f t="shared" si="55"/>
        <v>509062</v>
      </c>
      <c r="T91" s="24">
        <f t="shared" si="56"/>
        <v>583.11798396334484</v>
      </c>
    </row>
    <row r="92" spans="1:20" ht="16.5" customHeight="1" x14ac:dyDescent="0.2">
      <c r="A92" s="20">
        <v>347001</v>
      </c>
      <c r="B92" s="21" t="s">
        <v>210</v>
      </c>
      <c r="C92" s="22" t="s">
        <v>106</v>
      </c>
      <c r="D92" s="23">
        <v>817</v>
      </c>
      <c r="E92" s="24">
        <v>0</v>
      </c>
      <c r="F92" s="24">
        <f t="shared" si="48"/>
        <v>0</v>
      </c>
      <c r="G92" s="24">
        <v>0</v>
      </c>
      <c r="H92" s="24">
        <f t="shared" si="49"/>
        <v>0</v>
      </c>
      <c r="I92" s="24">
        <v>0</v>
      </c>
      <c r="J92" s="24">
        <f t="shared" si="50"/>
        <v>0</v>
      </c>
      <c r="K92" s="24">
        <v>0</v>
      </c>
      <c r="L92" s="24">
        <f t="shared" si="51"/>
        <v>0</v>
      </c>
      <c r="M92" s="24">
        <v>77876</v>
      </c>
      <c r="N92" s="24">
        <f t="shared" si="52"/>
        <v>95.319461444308445</v>
      </c>
      <c r="O92" s="24">
        <v>0</v>
      </c>
      <c r="P92" s="24">
        <f t="shared" si="53"/>
        <v>0</v>
      </c>
      <c r="Q92" s="24">
        <v>0</v>
      </c>
      <c r="R92" s="24">
        <f t="shared" si="54"/>
        <v>0</v>
      </c>
      <c r="S92" s="25">
        <f t="shared" si="55"/>
        <v>77876</v>
      </c>
      <c r="T92" s="24">
        <f t="shared" si="56"/>
        <v>95.319461444308445</v>
      </c>
    </row>
    <row r="93" spans="1:20" ht="16.5" customHeight="1" x14ac:dyDescent="0.2">
      <c r="A93" s="20">
        <v>348001</v>
      </c>
      <c r="B93" s="21" t="s">
        <v>210</v>
      </c>
      <c r="C93" s="22" t="s">
        <v>107</v>
      </c>
      <c r="D93" s="23">
        <v>763</v>
      </c>
      <c r="E93" s="24">
        <v>68338</v>
      </c>
      <c r="F93" s="24">
        <f t="shared" si="48"/>
        <v>89.56487549148099</v>
      </c>
      <c r="G93" s="24">
        <v>0</v>
      </c>
      <c r="H93" s="24">
        <f t="shared" si="49"/>
        <v>0</v>
      </c>
      <c r="I93" s="24">
        <v>0</v>
      </c>
      <c r="J93" s="24">
        <f t="shared" si="50"/>
        <v>0</v>
      </c>
      <c r="K93" s="24">
        <v>0</v>
      </c>
      <c r="L93" s="24">
        <f t="shared" si="51"/>
        <v>0</v>
      </c>
      <c r="M93" s="24">
        <v>0</v>
      </c>
      <c r="N93" s="24">
        <f t="shared" si="52"/>
        <v>0</v>
      </c>
      <c r="O93" s="24">
        <v>0</v>
      </c>
      <c r="P93" s="24">
        <f t="shared" si="53"/>
        <v>0</v>
      </c>
      <c r="Q93" s="24">
        <v>0</v>
      </c>
      <c r="R93" s="24">
        <f t="shared" si="54"/>
        <v>0</v>
      </c>
      <c r="S93" s="25">
        <f t="shared" si="55"/>
        <v>68338</v>
      </c>
      <c r="T93" s="24">
        <f t="shared" si="56"/>
        <v>89.56487549148099</v>
      </c>
    </row>
    <row r="94" spans="1:20" ht="16.5" customHeight="1" x14ac:dyDescent="0.2">
      <c r="A94" s="26" t="s">
        <v>108</v>
      </c>
      <c r="B94" s="27" t="s">
        <v>210</v>
      </c>
      <c r="C94" s="28" t="s">
        <v>109</v>
      </c>
      <c r="D94" s="29">
        <v>34</v>
      </c>
      <c r="E94" s="30">
        <v>12341</v>
      </c>
      <c r="F94" s="30">
        <f t="shared" si="48"/>
        <v>362.97058823529414</v>
      </c>
      <c r="G94" s="30">
        <v>0</v>
      </c>
      <c r="H94" s="30">
        <f t="shared" si="49"/>
        <v>0</v>
      </c>
      <c r="I94" s="30">
        <v>0</v>
      </c>
      <c r="J94" s="30">
        <f t="shared" si="50"/>
        <v>0</v>
      </c>
      <c r="K94" s="30">
        <v>0</v>
      </c>
      <c r="L94" s="30">
        <f t="shared" si="51"/>
        <v>0</v>
      </c>
      <c r="M94" s="30">
        <v>18040</v>
      </c>
      <c r="N94" s="30">
        <f t="shared" si="52"/>
        <v>530.58823529411768</v>
      </c>
      <c r="O94" s="30">
        <v>0</v>
      </c>
      <c r="P94" s="30">
        <f t="shared" si="53"/>
        <v>0</v>
      </c>
      <c r="Q94" s="30">
        <v>0</v>
      </c>
      <c r="R94" s="30">
        <f t="shared" si="54"/>
        <v>0</v>
      </c>
      <c r="S94" s="31">
        <f t="shared" si="55"/>
        <v>30381</v>
      </c>
      <c r="T94" s="30">
        <f t="shared" si="56"/>
        <v>893.55882352941171</v>
      </c>
    </row>
    <row r="95" spans="1:20" ht="16.5" customHeight="1" x14ac:dyDescent="0.2">
      <c r="A95" s="13" t="s">
        <v>110</v>
      </c>
      <c r="B95" s="14" t="s">
        <v>210</v>
      </c>
      <c r="C95" s="15" t="s">
        <v>111</v>
      </c>
      <c r="D95" s="16">
        <v>277</v>
      </c>
      <c r="E95" s="17">
        <v>0</v>
      </c>
      <c r="F95" s="17">
        <f t="shared" si="48"/>
        <v>0</v>
      </c>
      <c r="G95" s="17">
        <v>0</v>
      </c>
      <c r="H95" s="17">
        <f t="shared" si="49"/>
        <v>0</v>
      </c>
      <c r="I95" s="17">
        <v>0</v>
      </c>
      <c r="J95" s="17">
        <f t="shared" si="50"/>
        <v>0</v>
      </c>
      <c r="K95" s="17">
        <v>0</v>
      </c>
      <c r="L95" s="17">
        <f t="shared" si="51"/>
        <v>0</v>
      </c>
      <c r="M95" s="17">
        <v>0</v>
      </c>
      <c r="N95" s="17">
        <f t="shared" si="52"/>
        <v>0</v>
      </c>
      <c r="O95" s="17">
        <v>0</v>
      </c>
      <c r="P95" s="17">
        <f t="shared" si="53"/>
        <v>0</v>
      </c>
      <c r="Q95" s="17">
        <v>0</v>
      </c>
      <c r="R95" s="17">
        <f t="shared" si="54"/>
        <v>0</v>
      </c>
      <c r="S95" s="18">
        <f t="shared" si="55"/>
        <v>0</v>
      </c>
      <c r="T95" s="17">
        <f t="shared" si="56"/>
        <v>0</v>
      </c>
    </row>
    <row r="96" spans="1:20" ht="16.5" customHeight="1" x14ac:dyDescent="0.2">
      <c r="A96" s="20" t="s">
        <v>112</v>
      </c>
      <c r="B96" s="21" t="s">
        <v>210</v>
      </c>
      <c r="C96" s="22" t="s">
        <v>113</v>
      </c>
      <c r="D96" s="23">
        <v>615</v>
      </c>
      <c r="E96" s="24">
        <v>0</v>
      </c>
      <c r="F96" s="24">
        <f t="shared" si="48"/>
        <v>0</v>
      </c>
      <c r="G96" s="24">
        <v>0</v>
      </c>
      <c r="H96" s="24">
        <f t="shared" si="49"/>
        <v>0</v>
      </c>
      <c r="I96" s="24">
        <v>0</v>
      </c>
      <c r="J96" s="24">
        <f t="shared" si="50"/>
        <v>0</v>
      </c>
      <c r="K96" s="24">
        <v>34000</v>
      </c>
      <c r="L96" s="24">
        <f t="shared" si="51"/>
        <v>55.284552845528452</v>
      </c>
      <c r="M96" s="24">
        <v>2898</v>
      </c>
      <c r="N96" s="24">
        <f t="shared" si="52"/>
        <v>4.7121951219512193</v>
      </c>
      <c r="O96" s="24">
        <v>1327</v>
      </c>
      <c r="P96" s="24">
        <f t="shared" si="53"/>
        <v>2.1577235772357723</v>
      </c>
      <c r="Q96" s="24">
        <v>0</v>
      </c>
      <c r="R96" s="24">
        <f t="shared" si="54"/>
        <v>0</v>
      </c>
      <c r="S96" s="25">
        <f t="shared" si="55"/>
        <v>38225</v>
      </c>
      <c r="T96" s="24">
        <f t="shared" si="56"/>
        <v>62.154471544715449</v>
      </c>
    </row>
    <row r="97" spans="1:20" ht="16.5" customHeight="1" x14ac:dyDescent="0.2">
      <c r="A97" s="20" t="s">
        <v>114</v>
      </c>
      <c r="B97" s="21" t="s">
        <v>210</v>
      </c>
      <c r="C97" s="22" t="s">
        <v>115</v>
      </c>
      <c r="D97" s="23">
        <v>27</v>
      </c>
      <c r="E97" s="24">
        <v>0</v>
      </c>
      <c r="F97" s="24">
        <f t="shared" si="48"/>
        <v>0</v>
      </c>
      <c r="G97" s="24">
        <v>0</v>
      </c>
      <c r="H97" s="24">
        <f t="shared" si="49"/>
        <v>0</v>
      </c>
      <c r="I97" s="24">
        <v>0</v>
      </c>
      <c r="J97" s="24">
        <f t="shared" si="50"/>
        <v>0</v>
      </c>
      <c r="K97" s="24">
        <v>5009</v>
      </c>
      <c r="L97" s="24">
        <f t="shared" si="51"/>
        <v>185.5185185185185</v>
      </c>
      <c r="M97" s="24">
        <v>5098</v>
      </c>
      <c r="N97" s="24">
        <f t="shared" si="52"/>
        <v>188.81481481481481</v>
      </c>
      <c r="O97" s="24">
        <v>0</v>
      </c>
      <c r="P97" s="24">
        <f t="shared" si="53"/>
        <v>0</v>
      </c>
      <c r="Q97" s="24">
        <v>0</v>
      </c>
      <c r="R97" s="24">
        <f t="shared" si="54"/>
        <v>0</v>
      </c>
      <c r="S97" s="25">
        <f t="shared" si="55"/>
        <v>10107</v>
      </c>
      <c r="T97" s="24">
        <f t="shared" si="56"/>
        <v>374.33333333333331</v>
      </c>
    </row>
    <row r="98" spans="1:20" ht="16.5" customHeight="1" x14ac:dyDescent="0.2">
      <c r="A98" s="20" t="s">
        <v>116</v>
      </c>
      <c r="B98" s="21" t="s">
        <v>210</v>
      </c>
      <c r="C98" s="22" t="s">
        <v>117</v>
      </c>
      <c r="D98" s="23">
        <v>440</v>
      </c>
      <c r="E98" s="24">
        <v>0</v>
      </c>
      <c r="F98" s="24">
        <f t="shared" si="48"/>
        <v>0</v>
      </c>
      <c r="G98" s="24">
        <v>255010</v>
      </c>
      <c r="H98" s="24">
        <f t="shared" si="49"/>
        <v>579.56818181818187</v>
      </c>
      <c r="I98" s="24">
        <v>0</v>
      </c>
      <c r="J98" s="24">
        <f t="shared" si="50"/>
        <v>0</v>
      </c>
      <c r="K98" s="24">
        <v>3848</v>
      </c>
      <c r="L98" s="24">
        <f t="shared" si="51"/>
        <v>8.745454545454546</v>
      </c>
      <c r="M98" s="24">
        <v>0</v>
      </c>
      <c r="N98" s="24">
        <f t="shared" si="52"/>
        <v>0</v>
      </c>
      <c r="O98" s="24">
        <v>0</v>
      </c>
      <c r="P98" s="24">
        <f t="shared" si="53"/>
        <v>0</v>
      </c>
      <c r="Q98" s="24">
        <v>0</v>
      </c>
      <c r="R98" s="24">
        <f t="shared" si="54"/>
        <v>0</v>
      </c>
      <c r="S98" s="25">
        <f t="shared" si="55"/>
        <v>258858</v>
      </c>
      <c r="T98" s="24">
        <f t="shared" si="56"/>
        <v>588.31363636363642</v>
      </c>
    </row>
    <row r="99" spans="1:20" ht="16.5" customHeight="1" x14ac:dyDescent="0.2">
      <c r="A99" s="26" t="s">
        <v>118</v>
      </c>
      <c r="B99" s="27" t="s">
        <v>210</v>
      </c>
      <c r="C99" s="28" t="s">
        <v>119</v>
      </c>
      <c r="D99" s="29">
        <v>491</v>
      </c>
      <c r="E99" s="30">
        <v>0</v>
      </c>
      <c r="F99" s="30">
        <f t="shared" si="48"/>
        <v>0</v>
      </c>
      <c r="G99" s="30">
        <v>0</v>
      </c>
      <c r="H99" s="30">
        <f t="shared" si="49"/>
        <v>0</v>
      </c>
      <c r="I99" s="30">
        <v>0</v>
      </c>
      <c r="J99" s="30">
        <f t="shared" si="50"/>
        <v>0</v>
      </c>
      <c r="K99" s="30">
        <v>23924</v>
      </c>
      <c r="L99" s="30">
        <f t="shared" si="51"/>
        <v>48.725050916496947</v>
      </c>
      <c r="M99" s="30">
        <v>2630</v>
      </c>
      <c r="N99" s="30">
        <f t="shared" si="52"/>
        <v>5.3564154786150713</v>
      </c>
      <c r="O99" s="30">
        <v>1327</v>
      </c>
      <c r="P99" s="30">
        <f t="shared" si="53"/>
        <v>2.7026476578411405</v>
      </c>
      <c r="Q99" s="30">
        <v>0</v>
      </c>
      <c r="R99" s="30">
        <f t="shared" si="54"/>
        <v>0</v>
      </c>
      <c r="S99" s="31">
        <f t="shared" si="55"/>
        <v>27881</v>
      </c>
      <c r="T99" s="30">
        <f t="shared" si="56"/>
        <v>56.784114052953157</v>
      </c>
    </row>
    <row r="100" spans="1:20" ht="16.5" customHeight="1" x14ac:dyDescent="0.2">
      <c r="A100" s="13" t="s">
        <v>120</v>
      </c>
      <c r="B100" s="14" t="s">
        <v>210</v>
      </c>
      <c r="C100" s="15" t="s">
        <v>121</v>
      </c>
      <c r="D100" s="16">
        <v>415</v>
      </c>
      <c r="E100" s="17">
        <v>0</v>
      </c>
      <c r="F100" s="17">
        <f t="shared" si="48"/>
        <v>0</v>
      </c>
      <c r="G100" s="17">
        <v>0</v>
      </c>
      <c r="H100" s="17">
        <f t="shared" si="49"/>
        <v>0</v>
      </c>
      <c r="I100" s="17">
        <v>0</v>
      </c>
      <c r="J100" s="17">
        <f t="shared" si="50"/>
        <v>0</v>
      </c>
      <c r="K100" s="17">
        <v>44293</v>
      </c>
      <c r="L100" s="17">
        <f t="shared" si="51"/>
        <v>106.73012048192771</v>
      </c>
      <c r="M100" s="17">
        <v>0</v>
      </c>
      <c r="N100" s="17">
        <f t="shared" si="52"/>
        <v>0</v>
      </c>
      <c r="O100" s="17">
        <v>0</v>
      </c>
      <c r="P100" s="17">
        <f t="shared" si="53"/>
        <v>0</v>
      </c>
      <c r="Q100" s="17">
        <v>0</v>
      </c>
      <c r="R100" s="17">
        <f t="shared" si="54"/>
        <v>0</v>
      </c>
      <c r="S100" s="18">
        <f t="shared" si="55"/>
        <v>44293</v>
      </c>
      <c r="T100" s="17">
        <f t="shared" si="56"/>
        <v>106.73012048192771</v>
      </c>
    </row>
    <row r="101" spans="1:20" ht="16.5" customHeight="1" x14ac:dyDescent="0.2">
      <c r="A101" s="20" t="s">
        <v>122</v>
      </c>
      <c r="B101" s="21" t="s">
        <v>210</v>
      </c>
      <c r="C101" s="22" t="s">
        <v>123</v>
      </c>
      <c r="D101" s="23">
        <v>73</v>
      </c>
      <c r="E101" s="24">
        <v>0</v>
      </c>
      <c r="F101" s="24">
        <f t="shared" si="48"/>
        <v>0</v>
      </c>
      <c r="G101" s="24">
        <v>0</v>
      </c>
      <c r="H101" s="24">
        <f t="shared" si="49"/>
        <v>0</v>
      </c>
      <c r="I101" s="24">
        <v>0</v>
      </c>
      <c r="J101" s="24">
        <f t="shared" si="50"/>
        <v>0</v>
      </c>
      <c r="K101" s="24">
        <v>0</v>
      </c>
      <c r="L101" s="24">
        <f t="shared" si="51"/>
        <v>0</v>
      </c>
      <c r="M101" s="24">
        <v>0</v>
      </c>
      <c r="N101" s="24">
        <f t="shared" si="52"/>
        <v>0</v>
      </c>
      <c r="O101" s="24">
        <v>0</v>
      </c>
      <c r="P101" s="24">
        <f t="shared" si="53"/>
        <v>0</v>
      </c>
      <c r="Q101" s="24">
        <v>0</v>
      </c>
      <c r="R101" s="24">
        <f t="shared" si="54"/>
        <v>0</v>
      </c>
      <c r="S101" s="25">
        <f t="shared" si="55"/>
        <v>0</v>
      </c>
      <c r="T101" s="24">
        <f t="shared" si="56"/>
        <v>0</v>
      </c>
    </row>
    <row r="102" spans="1:20" ht="16.5" customHeight="1" x14ac:dyDescent="0.2">
      <c r="A102" s="20" t="s">
        <v>124</v>
      </c>
      <c r="B102" s="21" t="s">
        <v>210</v>
      </c>
      <c r="C102" s="22" t="s">
        <v>125</v>
      </c>
      <c r="D102" s="23">
        <v>136</v>
      </c>
      <c r="E102" s="24">
        <v>0</v>
      </c>
      <c r="F102" s="24">
        <f t="shared" si="48"/>
        <v>0</v>
      </c>
      <c r="G102" s="24">
        <v>0</v>
      </c>
      <c r="H102" s="24">
        <f t="shared" si="49"/>
        <v>0</v>
      </c>
      <c r="I102" s="24">
        <v>0</v>
      </c>
      <c r="J102" s="24">
        <f t="shared" si="50"/>
        <v>0</v>
      </c>
      <c r="K102" s="24">
        <v>0</v>
      </c>
      <c r="L102" s="24">
        <f t="shared" si="51"/>
        <v>0</v>
      </c>
      <c r="M102" s="24">
        <v>2039</v>
      </c>
      <c r="N102" s="24">
        <f t="shared" si="52"/>
        <v>14.992647058823529</v>
      </c>
      <c r="O102" s="24">
        <v>0</v>
      </c>
      <c r="P102" s="24">
        <f t="shared" si="53"/>
        <v>0</v>
      </c>
      <c r="Q102" s="24">
        <v>0</v>
      </c>
      <c r="R102" s="24">
        <f t="shared" si="54"/>
        <v>0</v>
      </c>
      <c r="S102" s="25">
        <f t="shared" si="55"/>
        <v>2039</v>
      </c>
      <c r="T102" s="24">
        <f t="shared" si="56"/>
        <v>14.992647058823529</v>
      </c>
    </row>
    <row r="103" spans="1:20" ht="16.5" customHeight="1" x14ac:dyDescent="0.2">
      <c r="A103" s="20" t="s">
        <v>126</v>
      </c>
      <c r="B103" s="21" t="s">
        <v>210</v>
      </c>
      <c r="C103" s="22" t="s">
        <v>127</v>
      </c>
      <c r="D103" s="23">
        <v>444</v>
      </c>
      <c r="E103" s="24">
        <v>20622</v>
      </c>
      <c r="F103" s="24">
        <f t="shared" si="48"/>
        <v>46.445945945945944</v>
      </c>
      <c r="G103" s="24">
        <v>0</v>
      </c>
      <c r="H103" s="24">
        <f t="shared" si="49"/>
        <v>0</v>
      </c>
      <c r="I103" s="24">
        <v>0</v>
      </c>
      <c r="J103" s="24">
        <f t="shared" si="50"/>
        <v>0</v>
      </c>
      <c r="K103" s="24">
        <v>36964</v>
      </c>
      <c r="L103" s="24">
        <f t="shared" si="51"/>
        <v>83.252252252252248</v>
      </c>
      <c r="M103" s="24">
        <v>0</v>
      </c>
      <c r="N103" s="24">
        <f t="shared" si="52"/>
        <v>0</v>
      </c>
      <c r="O103" s="24">
        <v>0</v>
      </c>
      <c r="P103" s="24">
        <f t="shared" si="53"/>
        <v>0</v>
      </c>
      <c r="Q103" s="24">
        <v>0</v>
      </c>
      <c r="R103" s="24">
        <f t="shared" si="54"/>
        <v>0</v>
      </c>
      <c r="S103" s="25">
        <f t="shared" si="55"/>
        <v>57586</v>
      </c>
      <c r="T103" s="24">
        <f t="shared" si="56"/>
        <v>129.69819819819818</v>
      </c>
    </row>
    <row r="104" spans="1:20" ht="16.5" customHeight="1" x14ac:dyDescent="0.2">
      <c r="A104" s="26" t="s">
        <v>128</v>
      </c>
      <c r="B104" s="27" t="s">
        <v>210</v>
      </c>
      <c r="C104" s="28" t="s">
        <v>129</v>
      </c>
      <c r="D104" s="29">
        <v>94</v>
      </c>
      <c r="E104" s="30">
        <v>0</v>
      </c>
      <c r="F104" s="30">
        <f t="shared" si="48"/>
        <v>0</v>
      </c>
      <c r="G104" s="30">
        <v>94871</v>
      </c>
      <c r="H104" s="30">
        <f t="shared" si="49"/>
        <v>1009.2659574468086</v>
      </c>
      <c r="I104" s="30">
        <v>0</v>
      </c>
      <c r="J104" s="30">
        <f t="shared" si="50"/>
        <v>0</v>
      </c>
      <c r="K104" s="30">
        <v>2940</v>
      </c>
      <c r="L104" s="30">
        <f t="shared" si="51"/>
        <v>31.276595744680851</v>
      </c>
      <c r="M104" s="30">
        <v>0</v>
      </c>
      <c r="N104" s="30">
        <f t="shared" si="52"/>
        <v>0</v>
      </c>
      <c r="O104" s="30">
        <v>0</v>
      </c>
      <c r="P104" s="30">
        <f t="shared" si="53"/>
        <v>0</v>
      </c>
      <c r="Q104" s="30">
        <v>0</v>
      </c>
      <c r="R104" s="30">
        <f t="shared" si="54"/>
        <v>0</v>
      </c>
      <c r="S104" s="31">
        <f t="shared" si="55"/>
        <v>97811</v>
      </c>
      <c r="T104" s="30">
        <f t="shared" si="56"/>
        <v>1040.5425531914893</v>
      </c>
    </row>
    <row r="105" spans="1:20" ht="16.5" customHeight="1" x14ac:dyDescent="0.2">
      <c r="A105" s="13" t="s">
        <v>130</v>
      </c>
      <c r="B105" s="14" t="s">
        <v>210</v>
      </c>
      <c r="C105" s="15" t="s">
        <v>131</v>
      </c>
      <c r="D105" s="16">
        <v>227</v>
      </c>
      <c r="E105" s="17">
        <v>0</v>
      </c>
      <c r="F105" s="17">
        <f t="shared" si="48"/>
        <v>0</v>
      </c>
      <c r="G105" s="17">
        <v>0</v>
      </c>
      <c r="H105" s="17">
        <f t="shared" si="49"/>
        <v>0</v>
      </c>
      <c r="I105" s="17">
        <v>0</v>
      </c>
      <c r="J105" s="17">
        <f t="shared" si="50"/>
        <v>0</v>
      </c>
      <c r="K105" s="17">
        <v>23558</v>
      </c>
      <c r="L105" s="17">
        <f t="shared" si="51"/>
        <v>103.77973568281938</v>
      </c>
      <c r="M105" s="17">
        <v>11236</v>
      </c>
      <c r="N105" s="17">
        <f t="shared" si="52"/>
        <v>49.497797356828194</v>
      </c>
      <c r="O105" s="17">
        <v>10095</v>
      </c>
      <c r="P105" s="17">
        <f t="shared" si="53"/>
        <v>44.471365638766521</v>
      </c>
      <c r="Q105" s="17">
        <v>0</v>
      </c>
      <c r="R105" s="17">
        <f t="shared" si="54"/>
        <v>0</v>
      </c>
      <c r="S105" s="18">
        <f t="shared" si="55"/>
        <v>44889</v>
      </c>
      <c r="T105" s="17">
        <f t="shared" si="56"/>
        <v>197.74889867841409</v>
      </c>
    </row>
    <row r="106" spans="1:20" ht="16.5" customHeight="1" x14ac:dyDescent="0.2">
      <c r="A106" s="20" t="s">
        <v>132</v>
      </c>
      <c r="B106" s="21" t="s">
        <v>210</v>
      </c>
      <c r="C106" s="22" t="s">
        <v>133</v>
      </c>
      <c r="D106" s="23">
        <v>463</v>
      </c>
      <c r="E106" s="24">
        <v>0</v>
      </c>
      <c r="F106" s="24">
        <f t="shared" si="48"/>
        <v>0</v>
      </c>
      <c r="G106" s="24">
        <v>0</v>
      </c>
      <c r="H106" s="24">
        <f t="shared" si="49"/>
        <v>0</v>
      </c>
      <c r="I106" s="24">
        <v>0</v>
      </c>
      <c r="J106" s="24">
        <f t="shared" si="50"/>
        <v>0</v>
      </c>
      <c r="K106" s="24">
        <v>67500</v>
      </c>
      <c r="L106" s="24">
        <f t="shared" si="51"/>
        <v>145.78833693304534</v>
      </c>
      <c r="M106" s="24">
        <v>0</v>
      </c>
      <c r="N106" s="24">
        <f t="shared" si="52"/>
        <v>0</v>
      </c>
      <c r="O106" s="24">
        <v>0</v>
      </c>
      <c r="P106" s="24">
        <f t="shared" si="53"/>
        <v>0</v>
      </c>
      <c r="Q106" s="24">
        <v>0</v>
      </c>
      <c r="R106" s="24">
        <f t="shared" si="54"/>
        <v>0</v>
      </c>
      <c r="S106" s="25">
        <f t="shared" si="55"/>
        <v>67500</v>
      </c>
      <c r="T106" s="24">
        <f t="shared" si="56"/>
        <v>145.78833693304534</v>
      </c>
    </row>
    <row r="107" spans="1:20" ht="16.5" customHeight="1" x14ac:dyDescent="0.2">
      <c r="A107" s="20" t="s">
        <v>134</v>
      </c>
      <c r="B107" s="21" t="s">
        <v>210</v>
      </c>
      <c r="C107" s="22" t="s">
        <v>135</v>
      </c>
      <c r="D107" s="23">
        <v>447</v>
      </c>
      <c r="E107" s="24">
        <v>7000</v>
      </c>
      <c r="F107" s="24">
        <f t="shared" si="48"/>
        <v>15.659955257270694</v>
      </c>
      <c r="G107" s="24">
        <v>0</v>
      </c>
      <c r="H107" s="24">
        <f t="shared" si="49"/>
        <v>0</v>
      </c>
      <c r="I107" s="24">
        <v>0</v>
      </c>
      <c r="J107" s="24">
        <f t="shared" si="50"/>
        <v>0</v>
      </c>
      <c r="K107" s="24">
        <v>44849</v>
      </c>
      <c r="L107" s="24">
        <f t="shared" si="51"/>
        <v>100.33333333333333</v>
      </c>
      <c r="M107" s="24">
        <v>95597</v>
      </c>
      <c r="N107" s="24">
        <f t="shared" si="52"/>
        <v>213.8635346756152</v>
      </c>
      <c r="O107" s="24">
        <v>8666</v>
      </c>
      <c r="P107" s="24">
        <f t="shared" si="53"/>
        <v>19.387024608501118</v>
      </c>
      <c r="Q107" s="24">
        <v>0</v>
      </c>
      <c r="R107" s="24">
        <f t="shared" si="54"/>
        <v>0</v>
      </c>
      <c r="S107" s="25">
        <f t="shared" si="55"/>
        <v>156112</v>
      </c>
      <c r="T107" s="24">
        <f t="shared" si="56"/>
        <v>349.24384787472036</v>
      </c>
    </row>
    <row r="108" spans="1:20" ht="16.5" customHeight="1" x14ac:dyDescent="0.2">
      <c r="A108" s="20" t="s">
        <v>136</v>
      </c>
      <c r="B108" s="21" t="s">
        <v>210</v>
      </c>
      <c r="C108" s="22" t="s">
        <v>137</v>
      </c>
      <c r="D108" s="23">
        <v>179</v>
      </c>
      <c r="E108" s="24">
        <v>0</v>
      </c>
      <c r="F108" s="24">
        <f t="shared" si="48"/>
        <v>0</v>
      </c>
      <c r="G108" s="24">
        <v>0</v>
      </c>
      <c r="H108" s="24">
        <f t="shared" si="49"/>
        <v>0</v>
      </c>
      <c r="I108" s="24">
        <v>0</v>
      </c>
      <c r="J108" s="24">
        <f t="shared" si="50"/>
        <v>0</v>
      </c>
      <c r="K108" s="24">
        <v>0</v>
      </c>
      <c r="L108" s="24">
        <f t="shared" si="51"/>
        <v>0</v>
      </c>
      <c r="M108" s="24">
        <v>0</v>
      </c>
      <c r="N108" s="24">
        <f t="shared" si="52"/>
        <v>0</v>
      </c>
      <c r="O108" s="24">
        <v>0</v>
      </c>
      <c r="P108" s="24">
        <f t="shared" si="53"/>
        <v>0</v>
      </c>
      <c r="Q108" s="24">
        <v>0</v>
      </c>
      <c r="R108" s="24">
        <f t="shared" si="54"/>
        <v>0</v>
      </c>
      <c r="S108" s="25">
        <f t="shared" si="55"/>
        <v>0</v>
      </c>
      <c r="T108" s="24">
        <f t="shared" si="56"/>
        <v>0</v>
      </c>
    </row>
    <row r="109" spans="1:20" ht="16.5" customHeight="1" x14ac:dyDescent="0.2">
      <c r="A109" s="26" t="s">
        <v>138</v>
      </c>
      <c r="B109" s="27" t="s">
        <v>210</v>
      </c>
      <c r="C109" s="28" t="s">
        <v>139</v>
      </c>
      <c r="D109" s="29">
        <v>887</v>
      </c>
      <c r="E109" s="30">
        <v>0</v>
      </c>
      <c r="F109" s="30">
        <f t="shared" si="48"/>
        <v>0</v>
      </c>
      <c r="G109" s="30">
        <v>0</v>
      </c>
      <c r="H109" s="30">
        <f t="shared" si="49"/>
        <v>0</v>
      </c>
      <c r="I109" s="30">
        <v>0</v>
      </c>
      <c r="J109" s="30">
        <f t="shared" si="50"/>
        <v>0</v>
      </c>
      <c r="K109" s="30">
        <v>61113</v>
      </c>
      <c r="L109" s="30">
        <f t="shared" si="51"/>
        <v>68.898534385569334</v>
      </c>
      <c r="M109" s="30">
        <v>169746</v>
      </c>
      <c r="N109" s="30">
        <f t="shared" si="52"/>
        <v>191.37091319052988</v>
      </c>
      <c r="O109" s="30">
        <v>19683</v>
      </c>
      <c r="P109" s="30">
        <f t="shared" si="53"/>
        <v>22.190529875986471</v>
      </c>
      <c r="Q109" s="30">
        <v>0</v>
      </c>
      <c r="R109" s="30">
        <f t="shared" si="54"/>
        <v>0</v>
      </c>
      <c r="S109" s="31">
        <f t="shared" si="55"/>
        <v>250542</v>
      </c>
      <c r="T109" s="30">
        <f t="shared" si="56"/>
        <v>282.4599774520857</v>
      </c>
    </row>
    <row r="110" spans="1:20" ht="16.5" customHeight="1" x14ac:dyDescent="0.2">
      <c r="A110" s="13" t="s">
        <v>140</v>
      </c>
      <c r="B110" s="14" t="s">
        <v>210</v>
      </c>
      <c r="C110" s="15" t="s">
        <v>141</v>
      </c>
      <c r="D110" s="16">
        <v>320</v>
      </c>
      <c r="E110" s="17">
        <v>0</v>
      </c>
      <c r="F110" s="17">
        <f t="shared" si="48"/>
        <v>0</v>
      </c>
      <c r="G110" s="17">
        <v>0</v>
      </c>
      <c r="H110" s="17">
        <f t="shared" si="49"/>
        <v>0</v>
      </c>
      <c r="I110" s="17">
        <v>0</v>
      </c>
      <c r="J110" s="17">
        <f t="shared" si="50"/>
        <v>0</v>
      </c>
      <c r="K110" s="17">
        <v>0</v>
      </c>
      <c r="L110" s="17">
        <f t="shared" si="51"/>
        <v>0</v>
      </c>
      <c r="M110" s="17">
        <v>0</v>
      </c>
      <c r="N110" s="17">
        <f t="shared" si="52"/>
        <v>0</v>
      </c>
      <c r="O110" s="17">
        <v>20906</v>
      </c>
      <c r="P110" s="17">
        <f t="shared" si="53"/>
        <v>65.331249999999997</v>
      </c>
      <c r="Q110" s="17">
        <v>0</v>
      </c>
      <c r="R110" s="17">
        <f t="shared" si="54"/>
        <v>0</v>
      </c>
      <c r="S110" s="18">
        <f t="shared" si="55"/>
        <v>20906</v>
      </c>
      <c r="T110" s="17">
        <f t="shared" si="56"/>
        <v>65.331249999999997</v>
      </c>
    </row>
    <row r="111" spans="1:20" ht="16.5" customHeight="1" x14ac:dyDescent="0.2">
      <c r="A111" s="20" t="s">
        <v>142</v>
      </c>
      <c r="B111" s="21" t="s">
        <v>210</v>
      </c>
      <c r="C111" s="22" t="s">
        <v>143</v>
      </c>
      <c r="D111" s="23">
        <v>851</v>
      </c>
      <c r="E111" s="24">
        <v>0</v>
      </c>
      <c r="F111" s="24">
        <f t="shared" si="48"/>
        <v>0</v>
      </c>
      <c r="G111" s="24">
        <v>0</v>
      </c>
      <c r="H111" s="24">
        <f t="shared" si="49"/>
        <v>0</v>
      </c>
      <c r="I111" s="24">
        <v>0</v>
      </c>
      <c r="J111" s="24">
        <f t="shared" si="50"/>
        <v>0</v>
      </c>
      <c r="K111" s="24">
        <v>33861</v>
      </c>
      <c r="L111" s="24">
        <f t="shared" si="51"/>
        <v>39.789659224441834</v>
      </c>
      <c r="M111" s="24">
        <v>212302</v>
      </c>
      <c r="N111" s="24">
        <f t="shared" si="52"/>
        <v>249.47356051703878</v>
      </c>
      <c r="O111" s="24">
        <v>12941</v>
      </c>
      <c r="P111" s="24">
        <f t="shared" si="53"/>
        <v>15.206815511163338</v>
      </c>
      <c r="Q111" s="24">
        <v>0</v>
      </c>
      <c r="R111" s="24">
        <f t="shared" si="54"/>
        <v>0</v>
      </c>
      <c r="S111" s="25">
        <f t="shared" si="55"/>
        <v>259104</v>
      </c>
      <c r="T111" s="24">
        <f t="shared" si="56"/>
        <v>304.47003525264392</v>
      </c>
    </row>
    <row r="112" spans="1:20" ht="16.5" customHeight="1" x14ac:dyDescent="0.2">
      <c r="A112" s="20" t="s">
        <v>144</v>
      </c>
      <c r="B112" s="21" t="s">
        <v>210</v>
      </c>
      <c r="C112" s="22" t="s">
        <v>145</v>
      </c>
      <c r="D112" s="23">
        <v>418</v>
      </c>
      <c r="E112" s="24">
        <v>0</v>
      </c>
      <c r="F112" s="24">
        <f t="shared" si="48"/>
        <v>0</v>
      </c>
      <c r="G112" s="24">
        <v>3380</v>
      </c>
      <c r="H112" s="24">
        <f t="shared" si="49"/>
        <v>8.0861244019138763</v>
      </c>
      <c r="I112" s="24">
        <v>0</v>
      </c>
      <c r="J112" s="24">
        <f t="shared" si="50"/>
        <v>0</v>
      </c>
      <c r="K112" s="24">
        <v>0</v>
      </c>
      <c r="L112" s="24">
        <f t="shared" si="51"/>
        <v>0</v>
      </c>
      <c r="M112" s="24">
        <v>0</v>
      </c>
      <c r="N112" s="24">
        <f t="shared" si="52"/>
        <v>0</v>
      </c>
      <c r="O112" s="24">
        <v>0</v>
      </c>
      <c r="P112" s="24">
        <f t="shared" si="53"/>
        <v>0</v>
      </c>
      <c r="Q112" s="24">
        <v>0</v>
      </c>
      <c r="R112" s="24">
        <f t="shared" si="54"/>
        <v>0</v>
      </c>
      <c r="S112" s="25">
        <f t="shared" si="55"/>
        <v>3380</v>
      </c>
      <c r="T112" s="24">
        <f t="shared" si="56"/>
        <v>8.0861244019138763</v>
      </c>
    </row>
    <row r="113" spans="1:20" ht="16.5" customHeight="1" x14ac:dyDescent="0.2">
      <c r="A113" s="20" t="s">
        <v>146</v>
      </c>
      <c r="B113" s="21" t="s">
        <v>210</v>
      </c>
      <c r="C113" s="22" t="s">
        <v>147</v>
      </c>
      <c r="D113" s="23">
        <v>122</v>
      </c>
      <c r="E113" s="24">
        <v>268616</v>
      </c>
      <c r="F113" s="24">
        <f t="shared" si="48"/>
        <v>2201.7704918032787</v>
      </c>
      <c r="G113" s="24">
        <v>0</v>
      </c>
      <c r="H113" s="24">
        <f t="shared" si="49"/>
        <v>0</v>
      </c>
      <c r="I113" s="24">
        <v>0</v>
      </c>
      <c r="J113" s="24">
        <f t="shared" si="50"/>
        <v>0</v>
      </c>
      <c r="K113" s="24">
        <v>0</v>
      </c>
      <c r="L113" s="24">
        <f t="shared" si="51"/>
        <v>0</v>
      </c>
      <c r="M113" s="24">
        <v>0</v>
      </c>
      <c r="N113" s="24">
        <f t="shared" si="52"/>
        <v>0</v>
      </c>
      <c r="O113" s="24">
        <v>0</v>
      </c>
      <c r="P113" s="24">
        <f t="shared" si="53"/>
        <v>0</v>
      </c>
      <c r="Q113" s="24">
        <v>0</v>
      </c>
      <c r="R113" s="24">
        <f t="shared" si="54"/>
        <v>0</v>
      </c>
      <c r="S113" s="25">
        <f t="shared" si="55"/>
        <v>268616</v>
      </c>
      <c r="T113" s="24">
        <f t="shared" si="56"/>
        <v>2201.7704918032787</v>
      </c>
    </row>
    <row r="114" spans="1:20" ht="16.5" customHeight="1" x14ac:dyDescent="0.2">
      <c r="A114" s="26" t="s">
        <v>148</v>
      </c>
      <c r="B114" s="27" t="s">
        <v>210</v>
      </c>
      <c r="C114" s="28" t="s">
        <v>149</v>
      </c>
      <c r="D114" s="29">
        <v>1908</v>
      </c>
      <c r="E114" s="30">
        <v>1119</v>
      </c>
      <c r="F114" s="30">
        <f t="shared" si="48"/>
        <v>0.58647798742138368</v>
      </c>
      <c r="G114" s="30">
        <v>0</v>
      </c>
      <c r="H114" s="30">
        <f t="shared" si="49"/>
        <v>0</v>
      </c>
      <c r="I114" s="30">
        <v>0</v>
      </c>
      <c r="J114" s="30">
        <f t="shared" si="50"/>
        <v>0</v>
      </c>
      <c r="K114" s="30">
        <v>0</v>
      </c>
      <c r="L114" s="30">
        <f t="shared" si="51"/>
        <v>0</v>
      </c>
      <c r="M114" s="30">
        <v>0</v>
      </c>
      <c r="N114" s="30">
        <f t="shared" si="52"/>
        <v>0</v>
      </c>
      <c r="O114" s="30">
        <v>3160</v>
      </c>
      <c r="P114" s="30">
        <f t="shared" si="53"/>
        <v>1.6561844863731656</v>
      </c>
      <c r="Q114" s="30">
        <v>0</v>
      </c>
      <c r="R114" s="30">
        <f t="shared" si="54"/>
        <v>0</v>
      </c>
      <c r="S114" s="31">
        <f t="shared" si="55"/>
        <v>4279</v>
      </c>
      <c r="T114" s="30">
        <f t="shared" si="56"/>
        <v>2.2426624737945491</v>
      </c>
    </row>
    <row r="115" spans="1:20" ht="16.5" customHeight="1" x14ac:dyDescent="0.2">
      <c r="A115" s="13" t="s">
        <v>150</v>
      </c>
      <c r="B115" s="14" t="s">
        <v>210</v>
      </c>
      <c r="C115" s="15" t="s">
        <v>151</v>
      </c>
      <c r="D115" s="16">
        <v>553</v>
      </c>
      <c r="E115" s="17">
        <v>500</v>
      </c>
      <c r="F115" s="17">
        <f t="shared" si="48"/>
        <v>0.9041591320072333</v>
      </c>
      <c r="G115" s="17">
        <v>0</v>
      </c>
      <c r="H115" s="17">
        <f t="shared" si="49"/>
        <v>0</v>
      </c>
      <c r="I115" s="17">
        <v>0</v>
      </c>
      <c r="J115" s="17">
        <f t="shared" si="50"/>
        <v>0</v>
      </c>
      <c r="K115" s="17">
        <v>123337</v>
      </c>
      <c r="L115" s="17">
        <f t="shared" si="51"/>
        <v>223.03254972875226</v>
      </c>
      <c r="M115" s="17">
        <v>62907</v>
      </c>
      <c r="N115" s="17">
        <f t="shared" si="52"/>
        <v>113.75587703435805</v>
      </c>
      <c r="O115" s="17">
        <v>19680</v>
      </c>
      <c r="P115" s="17">
        <f t="shared" si="53"/>
        <v>35.587703435804698</v>
      </c>
      <c r="Q115" s="17">
        <v>0</v>
      </c>
      <c r="R115" s="17">
        <f t="shared" si="54"/>
        <v>0</v>
      </c>
      <c r="S115" s="18">
        <f t="shared" si="55"/>
        <v>206424</v>
      </c>
      <c r="T115" s="17">
        <f t="shared" si="56"/>
        <v>373.28028933092224</v>
      </c>
    </row>
    <row r="116" spans="1:20" ht="16.5" customHeight="1" x14ac:dyDescent="0.2">
      <c r="A116" s="20" t="s">
        <v>152</v>
      </c>
      <c r="B116" s="21" t="s">
        <v>210</v>
      </c>
      <c r="C116" s="22" t="s">
        <v>153</v>
      </c>
      <c r="D116" s="23">
        <v>249</v>
      </c>
      <c r="E116" s="24">
        <v>0</v>
      </c>
      <c r="F116" s="24">
        <f t="shared" si="48"/>
        <v>0</v>
      </c>
      <c r="G116" s="24">
        <v>0</v>
      </c>
      <c r="H116" s="24">
        <f t="shared" si="49"/>
        <v>0</v>
      </c>
      <c r="I116" s="24">
        <v>0</v>
      </c>
      <c r="J116" s="24">
        <f t="shared" si="50"/>
        <v>0</v>
      </c>
      <c r="K116" s="24">
        <v>0</v>
      </c>
      <c r="L116" s="24">
        <f t="shared" si="51"/>
        <v>0</v>
      </c>
      <c r="M116" s="24">
        <v>56717</v>
      </c>
      <c r="N116" s="24">
        <f t="shared" si="52"/>
        <v>227.77911646586347</v>
      </c>
      <c r="O116" s="24">
        <v>0</v>
      </c>
      <c r="P116" s="24">
        <f t="shared" si="53"/>
        <v>0</v>
      </c>
      <c r="Q116" s="24">
        <v>0</v>
      </c>
      <c r="R116" s="24">
        <f t="shared" si="54"/>
        <v>0</v>
      </c>
      <c r="S116" s="25">
        <f t="shared" si="55"/>
        <v>56717</v>
      </c>
      <c r="T116" s="24">
        <f t="shared" si="56"/>
        <v>227.77911646586347</v>
      </c>
    </row>
    <row r="117" spans="1:20" ht="16.5" customHeight="1" x14ac:dyDescent="0.2">
      <c r="A117" s="20" t="s">
        <v>154</v>
      </c>
      <c r="B117" s="21" t="s">
        <v>210</v>
      </c>
      <c r="C117" s="22" t="s">
        <v>155</v>
      </c>
      <c r="D117" s="23">
        <v>329</v>
      </c>
      <c r="E117" s="24">
        <v>21213</v>
      </c>
      <c r="F117" s="24">
        <f t="shared" si="48"/>
        <v>64.477203647416417</v>
      </c>
      <c r="G117" s="24">
        <v>0</v>
      </c>
      <c r="H117" s="24">
        <f t="shared" si="49"/>
        <v>0</v>
      </c>
      <c r="I117" s="24">
        <v>0</v>
      </c>
      <c r="J117" s="24">
        <f t="shared" si="50"/>
        <v>0</v>
      </c>
      <c r="K117" s="24">
        <v>134840</v>
      </c>
      <c r="L117" s="24">
        <f t="shared" si="51"/>
        <v>409.84802431610944</v>
      </c>
      <c r="M117" s="24">
        <v>17305</v>
      </c>
      <c r="N117" s="24">
        <f t="shared" si="52"/>
        <v>52.598784194528875</v>
      </c>
      <c r="O117" s="24">
        <v>967</v>
      </c>
      <c r="P117" s="24">
        <f t="shared" si="53"/>
        <v>2.9392097264437691</v>
      </c>
      <c r="Q117" s="24">
        <v>0</v>
      </c>
      <c r="R117" s="24">
        <f t="shared" si="54"/>
        <v>0</v>
      </c>
      <c r="S117" s="25">
        <f t="shared" si="55"/>
        <v>174325</v>
      </c>
      <c r="T117" s="24">
        <f t="shared" si="56"/>
        <v>529.86322188449844</v>
      </c>
    </row>
    <row r="118" spans="1:20" ht="16.5" customHeight="1" x14ac:dyDescent="0.2">
      <c r="A118" s="20" t="s">
        <v>156</v>
      </c>
      <c r="B118" s="21" t="s">
        <v>210</v>
      </c>
      <c r="C118" s="22" t="s">
        <v>157</v>
      </c>
      <c r="D118" s="23">
        <v>289</v>
      </c>
      <c r="E118" s="24">
        <v>0</v>
      </c>
      <c r="F118" s="24">
        <f t="shared" si="48"/>
        <v>0</v>
      </c>
      <c r="G118" s="24">
        <v>0</v>
      </c>
      <c r="H118" s="24">
        <f t="shared" si="49"/>
        <v>0</v>
      </c>
      <c r="I118" s="24">
        <v>0</v>
      </c>
      <c r="J118" s="24">
        <f t="shared" si="50"/>
        <v>0</v>
      </c>
      <c r="K118" s="24">
        <v>36704</v>
      </c>
      <c r="L118" s="24">
        <f t="shared" si="51"/>
        <v>127.00346020761246</v>
      </c>
      <c r="M118" s="24">
        <v>5481</v>
      </c>
      <c r="N118" s="24">
        <f t="shared" si="52"/>
        <v>18.965397923875432</v>
      </c>
      <c r="O118" s="24">
        <v>0</v>
      </c>
      <c r="P118" s="24">
        <f t="shared" si="53"/>
        <v>0</v>
      </c>
      <c r="Q118" s="24">
        <v>0</v>
      </c>
      <c r="R118" s="24">
        <f t="shared" si="54"/>
        <v>0</v>
      </c>
      <c r="S118" s="25">
        <f t="shared" si="55"/>
        <v>42185</v>
      </c>
      <c r="T118" s="24">
        <f t="shared" si="56"/>
        <v>145.96885813148788</v>
      </c>
    </row>
    <row r="119" spans="1:20" ht="16.5" customHeight="1" x14ac:dyDescent="0.2">
      <c r="A119" s="26" t="s">
        <v>158</v>
      </c>
      <c r="B119" s="27" t="s">
        <v>210</v>
      </c>
      <c r="C119" s="28" t="s">
        <v>159</v>
      </c>
      <c r="D119" s="29">
        <v>128</v>
      </c>
      <c r="E119" s="30">
        <v>57023</v>
      </c>
      <c r="F119" s="30">
        <f t="shared" si="48"/>
        <v>445.4921875</v>
      </c>
      <c r="G119" s="30">
        <v>0</v>
      </c>
      <c r="H119" s="30">
        <f t="shared" si="49"/>
        <v>0</v>
      </c>
      <c r="I119" s="30">
        <v>0</v>
      </c>
      <c r="J119" s="30">
        <f t="shared" si="50"/>
        <v>0</v>
      </c>
      <c r="K119" s="30">
        <v>0</v>
      </c>
      <c r="L119" s="30">
        <f t="shared" si="51"/>
        <v>0</v>
      </c>
      <c r="M119" s="30">
        <v>0</v>
      </c>
      <c r="N119" s="30">
        <f t="shared" si="52"/>
        <v>0</v>
      </c>
      <c r="O119" s="30">
        <v>0</v>
      </c>
      <c r="P119" s="30">
        <f t="shared" si="53"/>
        <v>0</v>
      </c>
      <c r="Q119" s="30">
        <v>0</v>
      </c>
      <c r="R119" s="30">
        <f t="shared" si="54"/>
        <v>0</v>
      </c>
      <c r="S119" s="31">
        <f t="shared" si="55"/>
        <v>57023</v>
      </c>
      <c r="T119" s="30">
        <f t="shared" si="56"/>
        <v>445.4921875</v>
      </c>
    </row>
    <row r="120" spans="1:20" ht="16.5" customHeight="1" x14ac:dyDescent="0.2">
      <c r="A120" s="13" t="s">
        <v>160</v>
      </c>
      <c r="B120" s="14" t="s">
        <v>210</v>
      </c>
      <c r="C120" s="15" t="s">
        <v>161</v>
      </c>
      <c r="D120" s="16">
        <v>711</v>
      </c>
      <c r="E120" s="17">
        <v>83841</v>
      </c>
      <c r="F120" s="17">
        <f t="shared" si="48"/>
        <v>117.91983122362869</v>
      </c>
      <c r="G120" s="17">
        <v>0</v>
      </c>
      <c r="H120" s="17">
        <f t="shared" si="49"/>
        <v>0</v>
      </c>
      <c r="I120" s="17">
        <v>0</v>
      </c>
      <c r="J120" s="17">
        <f t="shared" si="50"/>
        <v>0</v>
      </c>
      <c r="K120" s="17">
        <v>32833</v>
      </c>
      <c r="L120" s="17">
        <f t="shared" si="51"/>
        <v>46.178621659634317</v>
      </c>
      <c r="M120" s="17">
        <v>70487</v>
      </c>
      <c r="N120" s="17">
        <f t="shared" si="52"/>
        <v>99.137834036568208</v>
      </c>
      <c r="O120" s="17">
        <v>1770</v>
      </c>
      <c r="P120" s="17">
        <f t="shared" si="53"/>
        <v>2.4894514767932487</v>
      </c>
      <c r="Q120" s="17">
        <v>0</v>
      </c>
      <c r="R120" s="17">
        <f t="shared" si="54"/>
        <v>0</v>
      </c>
      <c r="S120" s="18">
        <f t="shared" si="55"/>
        <v>188931</v>
      </c>
      <c r="T120" s="17">
        <f t="shared" si="56"/>
        <v>265.72573839662448</v>
      </c>
    </row>
    <row r="121" spans="1:20" ht="16.5" customHeight="1" thickBot="1" x14ac:dyDescent="0.25">
      <c r="A121" s="32"/>
      <c r="B121" s="33"/>
      <c r="C121" s="34" t="s">
        <v>162</v>
      </c>
      <c r="D121" s="35">
        <f>SUM(D80:D120)</f>
        <v>22842</v>
      </c>
      <c r="E121" s="36">
        <f>SUM(E80:E120)</f>
        <v>578562</v>
      </c>
      <c r="F121" s="36">
        <f t="shared" si="48"/>
        <v>25.328867874967166</v>
      </c>
      <c r="G121" s="36">
        <f t="shared" ref="G121" si="57">SUM(G80:G120)</f>
        <v>687011</v>
      </c>
      <c r="H121" s="36">
        <f t="shared" si="49"/>
        <v>30.076657035285876</v>
      </c>
      <c r="I121" s="36">
        <f t="shared" ref="I121" si="58">SUM(I80:I120)</f>
        <v>0</v>
      </c>
      <c r="J121" s="36">
        <f t="shared" si="50"/>
        <v>0</v>
      </c>
      <c r="K121" s="36">
        <f t="shared" ref="K121" si="59">SUM(K80:K120)</f>
        <v>1448375</v>
      </c>
      <c r="L121" s="36">
        <f t="shared" si="51"/>
        <v>63.408414324489975</v>
      </c>
      <c r="M121" s="36">
        <f t="shared" ref="M121" si="60">SUM(M80:M120)</f>
        <v>1074479</v>
      </c>
      <c r="N121" s="36">
        <f t="shared" si="52"/>
        <v>47.039619998248838</v>
      </c>
      <c r="O121" s="36">
        <f t="shared" ref="O121" si="61">SUM(O80:O120)</f>
        <v>282499</v>
      </c>
      <c r="P121" s="36">
        <f t="shared" si="53"/>
        <v>12.367524735137028</v>
      </c>
      <c r="Q121" s="36">
        <f t="shared" ref="Q121" si="62">SUM(Q80:Q120)</f>
        <v>0</v>
      </c>
      <c r="R121" s="36">
        <f t="shared" si="54"/>
        <v>0</v>
      </c>
      <c r="S121" s="37">
        <f t="shared" ref="S121" si="63">SUM(S80:S120)</f>
        <v>4070926</v>
      </c>
      <c r="T121" s="36">
        <f t="shared" si="56"/>
        <v>178.22108396812888</v>
      </c>
    </row>
    <row r="122" spans="1:20" ht="8.25" customHeight="1" thickTop="1" x14ac:dyDescent="0.2">
      <c r="A122" s="38"/>
      <c r="B122" s="39"/>
      <c r="C122" s="40"/>
      <c r="D122" s="41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2"/>
      <c r="T122" s="40"/>
    </row>
    <row r="123" spans="1:20" ht="16.5" customHeight="1" x14ac:dyDescent="0.2">
      <c r="A123" s="13" t="s">
        <v>163</v>
      </c>
      <c r="B123" s="14" t="s">
        <v>210</v>
      </c>
      <c r="C123" s="15" t="s">
        <v>164</v>
      </c>
      <c r="D123" s="16">
        <v>746</v>
      </c>
      <c r="E123" s="17">
        <v>0</v>
      </c>
      <c r="F123" s="17">
        <f t="shared" ref="F123:F145" si="64">IFERROR(E123/$D123,0)</f>
        <v>0</v>
      </c>
      <c r="G123" s="17">
        <v>0</v>
      </c>
      <c r="H123" s="17">
        <f t="shared" ref="H123:H145" si="65">IFERROR(G123/$D123,0)</f>
        <v>0</v>
      </c>
      <c r="I123" s="17">
        <v>0</v>
      </c>
      <c r="J123" s="17">
        <f t="shared" ref="J123:J145" si="66">IFERROR(I123/$D123,0)</f>
        <v>0</v>
      </c>
      <c r="K123" s="17">
        <v>0</v>
      </c>
      <c r="L123" s="17">
        <f t="shared" ref="L123:L145" si="67">IFERROR(K123/$D123,0)</f>
        <v>0</v>
      </c>
      <c r="M123" s="17">
        <v>0</v>
      </c>
      <c r="N123" s="17">
        <f t="shared" ref="N123:N145" si="68">IFERROR(M123/$D123,0)</f>
        <v>0</v>
      </c>
      <c r="O123" s="17">
        <v>0</v>
      </c>
      <c r="P123" s="17">
        <f t="shared" ref="P123:P145" si="69">IFERROR(O123/$D123,0)</f>
        <v>0</v>
      </c>
      <c r="Q123" s="17">
        <v>0</v>
      </c>
      <c r="R123" s="17">
        <f t="shared" ref="R123:R145" si="70">IFERROR(Q123/$D123,0)</f>
        <v>0</v>
      </c>
      <c r="S123" s="18">
        <f t="shared" ref="S123:S144" si="71">SUM(E123,G123,I123,K123,M123,O123,Q123)</f>
        <v>0</v>
      </c>
      <c r="T123" s="17">
        <f t="shared" ref="T123:T145" si="72">IFERROR(S123/$D123,0)</f>
        <v>0</v>
      </c>
    </row>
    <row r="124" spans="1:20" ht="16.5" customHeight="1" x14ac:dyDescent="0.2">
      <c r="A124" s="20" t="s">
        <v>165</v>
      </c>
      <c r="B124" s="21" t="s">
        <v>210</v>
      </c>
      <c r="C124" s="22" t="s">
        <v>166</v>
      </c>
      <c r="D124" s="23">
        <v>677</v>
      </c>
      <c r="E124" s="24">
        <v>0</v>
      </c>
      <c r="F124" s="24">
        <f t="shared" si="64"/>
        <v>0</v>
      </c>
      <c r="G124" s="24">
        <v>0</v>
      </c>
      <c r="H124" s="24">
        <f t="shared" si="65"/>
        <v>0</v>
      </c>
      <c r="I124" s="24">
        <v>0</v>
      </c>
      <c r="J124" s="24">
        <f t="shared" si="66"/>
        <v>0</v>
      </c>
      <c r="K124" s="24">
        <v>0</v>
      </c>
      <c r="L124" s="24">
        <f t="shared" si="67"/>
        <v>0</v>
      </c>
      <c r="M124" s="24">
        <v>0</v>
      </c>
      <c r="N124" s="24">
        <f t="shared" si="68"/>
        <v>0</v>
      </c>
      <c r="O124" s="24">
        <v>0</v>
      </c>
      <c r="P124" s="24">
        <f t="shared" si="69"/>
        <v>0</v>
      </c>
      <c r="Q124" s="24">
        <v>0</v>
      </c>
      <c r="R124" s="24">
        <f t="shared" si="70"/>
        <v>0</v>
      </c>
      <c r="S124" s="25">
        <f t="shared" si="71"/>
        <v>0</v>
      </c>
      <c r="T124" s="24">
        <f t="shared" si="72"/>
        <v>0</v>
      </c>
    </row>
    <row r="125" spans="1:20" ht="16.5" customHeight="1" x14ac:dyDescent="0.2">
      <c r="A125" s="20" t="s">
        <v>167</v>
      </c>
      <c r="B125" s="21" t="s">
        <v>210</v>
      </c>
      <c r="C125" s="22" t="s">
        <v>168</v>
      </c>
      <c r="D125" s="23">
        <v>1016</v>
      </c>
      <c r="E125" s="24">
        <v>0</v>
      </c>
      <c r="F125" s="24">
        <f t="shared" si="64"/>
        <v>0</v>
      </c>
      <c r="G125" s="24">
        <v>0</v>
      </c>
      <c r="H125" s="24">
        <f t="shared" si="65"/>
        <v>0</v>
      </c>
      <c r="I125" s="24">
        <v>0</v>
      </c>
      <c r="J125" s="24">
        <f t="shared" si="66"/>
        <v>0</v>
      </c>
      <c r="K125" s="24">
        <v>0</v>
      </c>
      <c r="L125" s="24">
        <f t="shared" si="67"/>
        <v>0</v>
      </c>
      <c r="M125" s="24">
        <v>3888</v>
      </c>
      <c r="N125" s="24">
        <f t="shared" si="68"/>
        <v>3.826771653543307</v>
      </c>
      <c r="O125" s="24">
        <v>0</v>
      </c>
      <c r="P125" s="24">
        <f t="shared" si="69"/>
        <v>0</v>
      </c>
      <c r="Q125" s="24">
        <v>0</v>
      </c>
      <c r="R125" s="24">
        <f t="shared" si="70"/>
        <v>0</v>
      </c>
      <c r="S125" s="25">
        <f t="shared" si="71"/>
        <v>3888</v>
      </c>
      <c r="T125" s="24">
        <f t="shared" si="72"/>
        <v>3.826771653543307</v>
      </c>
    </row>
    <row r="126" spans="1:20" ht="16.5" customHeight="1" x14ac:dyDescent="0.2">
      <c r="A126" s="20" t="s">
        <v>169</v>
      </c>
      <c r="B126" s="21" t="s">
        <v>210</v>
      </c>
      <c r="C126" s="22" t="s">
        <v>170</v>
      </c>
      <c r="D126" s="23">
        <v>600</v>
      </c>
      <c r="E126" s="24">
        <v>0</v>
      </c>
      <c r="F126" s="24">
        <f t="shared" si="64"/>
        <v>0</v>
      </c>
      <c r="G126" s="24">
        <v>0</v>
      </c>
      <c r="H126" s="24">
        <f t="shared" si="65"/>
        <v>0</v>
      </c>
      <c r="I126" s="24">
        <v>0</v>
      </c>
      <c r="J126" s="24">
        <f t="shared" si="66"/>
        <v>0</v>
      </c>
      <c r="K126" s="24">
        <v>0</v>
      </c>
      <c r="L126" s="24">
        <f t="shared" si="67"/>
        <v>0</v>
      </c>
      <c r="M126" s="24">
        <v>0</v>
      </c>
      <c r="N126" s="24">
        <f t="shared" si="68"/>
        <v>0</v>
      </c>
      <c r="O126" s="24">
        <v>0</v>
      </c>
      <c r="P126" s="24">
        <f t="shared" si="69"/>
        <v>0</v>
      </c>
      <c r="Q126" s="24">
        <v>0</v>
      </c>
      <c r="R126" s="24">
        <f t="shared" si="70"/>
        <v>0</v>
      </c>
      <c r="S126" s="25">
        <f t="shared" si="71"/>
        <v>0</v>
      </c>
      <c r="T126" s="24">
        <f t="shared" si="72"/>
        <v>0</v>
      </c>
    </row>
    <row r="127" spans="1:20" ht="16.5" customHeight="1" x14ac:dyDescent="0.2">
      <c r="A127" s="26" t="s">
        <v>171</v>
      </c>
      <c r="B127" s="27" t="s">
        <v>210</v>
      </c>
      <c r="C127" s="28" t="s">
        <v>172</v>
      </c>
      <c r="D127" s="29">
        <v>553</v>
      </c>
      <c r="E127" s="30">
        <v>0</v>
      </c>
      <c r="F127" s="30">
        <f t="shared" si="64"/>
        <v>0</v>
      </c>
      <c r="G127" s="30">
        <v>0</v>
      </c>
      <c r="H127" s="30">
        <f t="shared" si="65"/>
        <v>0</v>
      </c>
      <c r="I127" s="30">
        <v>0</v>
      </c>
      <c r="J127" s="30">
        <f t="shared" si="66"/>
        <v>0</v>
      </c>
      <c r="K127" s="30">
        <v>137213</v>
      </c>
      <c r="L127" s="30">
        <f t="shared" si="67"/>
        <v>248.124773960217</v>
      </c>
      <c r="M127" s="30">
        <v>0</v>
      </c>
      <c r="N127" s="30">
        <f t="shared" si="68"/>
        <v>0</v>
      </c>
      <c r="O127" s="30">
        <v>0</v>
      </c>
      <c r="P127" s="30">
        <f t="shared" si="69"/>
        <v>0</v>
      </c>
      <c r="Q127" s="30">
        <v>0</v>
      </c>
      <c r="R127" s="30">
        <f t="shared" si="70"/>
        <v>0</v>
      </c>
      <c r="S127" s="31">
        <f t="shared" si="71"/>
        <v>137213</v>
      </c>
      <c r="T127" s="30">
        <f t="shared" si="72"/>
        <v>248.124773960217</v>
      </c>
    </row>
    <row r="128" spans="1:20" ht="16.5" customHeight="1" x14ac:dyDescent="0.2">
      <c r="A128" s="13" t="s">
        <v>173</v>
      </c>
      <c r="B128" s="14" t="s">
        <v>210</v>
      </c>
      <c r="C128" s="15" t="s">
        <v>174</v>
      </c>
      <c r="D128" s="16">
        <v>858</v>
      </c>
      <c r="E128" s="17">
        <v>77305</v>
      </c>
      <c r="F128" s="17">
        <f t="shared" si="64"/>
        <v>90.099067599067595</v>
      </c>
      <c r="G128" s="17">
        <v>0</v>
      </c>
      <c r="H128" s="17">
        <f t="shared" si="65"/>
        <v>0</v>
      </c>
      <c r="I128" s="17">
        <v>0</v>
      </c>
      <c r="J128" s="17">
        <f t="shared" si="66"/>
        <v>0</v>
      </c>
      <c r="K128" s="17">
        <v>0</v>
      </c>
      <c r="L128" s="17">
        <f t="shared" si="67"/>
        <v>0</v>
      </c>
      <c r="M128" s="17">
        <v>0</v>
      </c>
      <c r="N128" s="17">
        <f t="shared" si="68"/>
        <v>0</v>
      </c>
      <c r="O128" s="17">
        <v>29240</v>
      </c>
      <c r="P128" s="17">
        <f t="shared" si="69"/>
        <v>34.079254079254078</v>
      </c>
      <c r="Q128" s="17">
        <v>0</v>
      </c>
      <c r="R128" s="17">
        <f t="shared" si="70"/>
        <v>0</v>
      </c>
      <c r="S128" s="18">
        <f t="shared" si="71"/>
        <v>106545</v>
      </c>
      <c r="T128" s="17">
        <f t="shared" si="72"/>
        <v>124.17832167832168</v>
      </c>
    </row>
    <row r="129" spans="1:20" ht="16.5" customHeight="1" x14ac:dyDescent="0.2">
      <c r="A129" s="20" t="s">
        <v>175</v>
      </c>
      <c r="B129" s="21" t="s">
        <v>210</v>
      </c>
      <c r="C129" s="22" t="s">
        <v>176</v>
      </c>
      <c r="D129" s="23">
        <v>466</v>
      </c>
      <c r="E129" s="24">
        <v>3542</v>
      </c>
      <c r="F129" s="24">
        <f t="shared" si="64"/>
        <v>7.6008583690987122</v>
      </c>
      <c r="G129" s="24">
        <v>0</v>
      </c>
      <c r="H129" s="24">
        <f t="shared" si="65"/>
        <v>0</v>
      </c>
      <c r="I129" s="24">
        <v>0</v>
      </c>
      <c r="J129" s="24">
        <f t="shared" si="66"/>
        <v>0</v>
      </c>
      <c r="K129" s="24">
        <v>0</v>
      </c>
      <c r="L129" s="24">
        <f t="shared" si="67"/>
        <v>0</v>
      </c>
      <c r="M129" s="24">
        <v>0</v>
      </c>
      <c r="N129" s="24">
        <f t="shared" si="68"/>
        <v>0</v>
      </c>
      <c r="O129" s="24">
        <v>0</v>
      </c>
      <c r="P129" s="24">
        <f t="shared" si="69"/>
        <v>0</v>
      </c>
      <c r="Q129" s="24">
        <v>0</v>
      </c>
      <c r="R129" s="24">
        <f t="shared" si="70"/>
        <v>0</v>
      </c>
      <c r="S129" s="25">
        <f t="shared" si="71"/>
        <v>3542</v>
      </c>
      <c r="T129" s="24">
        <f t="shared" si="72"/>
        <v>7.6008583690987122</v>
      </c>
    </row>
    <row r="130" spans="1:20" ht="16.5" customHeight="1" x14ac:dyDescent="0.2">
      <c r="A130" s="20" t="s">
        <v>177</v>
      </c>
      <c r="B130" s="21" t="s">
        <v>210</v>
      </c>
      <c r="C130" s="22" t="s">
        <v>178</v>
      </c>
      <c r="D130" s="23">
        <v>970</v>
      </c>
      <c r="E130" s="24">
        <v>59170</v>
      </c>
      <c r="F130" s="24">
        <f t="shared" si="64"/>
        <v>61</v>
      </c>
      <c r="G130" s="24">
        <v>0</v>
      </c>
      <c r="H130" s="24">
        <f t="shared" si="65"/>
        <v>0</v>
      </c>
      <c r="I130" s="24">
        <v>0</v>
      </c>
      <c r="J130" s="24">
        <f t="shared" si="66"/>
        <v>0</v>
      </c>
      <c r="K130" s="24">
        <v>20366</v>
      </c>
      <c r="L130" s="24">
        <f t="shared" si="67"/>
        <v>20.995876288659794</v>
      </c>
      <c r="M130" s="24">
        <v>18835</v>
      </c>
      <c r="N130" s="24">
        <f t="shared" si="68"/>
        <v>19.417525773195877</v>
      </c>
      <c r="O130" s="24">
        <v>0</v>
      </c>
      <c r="P130" s="24">
        <f t="shared" si="69"/>
        <v>0</v>
      </c>
      <c r="Q130" s="24">
        <v>0</v>
      </c>
      <c r="R130" s="24">
        <f t="shared" si="70"/>
        <v>0</v>
      </c>
      <c r="S130" s="25">
        <f t="shared" si="71"/>
        <v>98371</v>
      </c>
      <c r="T130" s="24">
        <f t="shared" si="72"/>
        <v>101.41340206185566</v>
      </c>
    </row>
    <row r="131" spans="1:20" ht="16.5" customHeight="1" x14ac:dyDescent="0.2">
      <c r="A131" s="20" t="s">
        <v>179</v>
      </c>
      <c r="B131" s="21" t="s">
        <v>210</v>
      </c>
      <c r="C131" s="22" t="s">
        <v>180</v>
      </c>
      <c r="D131" s="23">
        <v>786</v>
      </c>
      <c r="E131" s="24">
        <v>0</v>
      </c>
      <c r="F131" s="24">
        <f t="shared" si="64"/>
        <v>0</v>
      </c>
      <c r="G131" s="24">
        <v>0</v>
      </c>
      <c r="H131" s="24">
        <f t="shared" si="65"/>
        <v>0</v>
      </c>
      <c r="I131" s="24">
        <v>0</v>
      </c>
      <c r="J131" s="24">
        <f t="shared" si="66"/>
        <v>0</v>
      </c>
      <c r="K131" s="24">
        <v>0</v>
      </c>
      <c r="L131" s="24">
        <f t="shared" si="67"/>
        <v>0</v>
      </c>
      <c r="M131" s="24">
        <v>0</v>
      </c>
      <c r="N131" s="24">
        <f t="shared" si="68"/>
        <v>0</v>
      </c>
      <c r="O131" s="24">
        <v>0</v>
      </c>
      <c r="P131" s="24">
        <f t="shared" si="69"/>
        <v>0</v>
      </c>
      <c r="Q131" s="24">
        <v>0</v>
      </c>
      <c r="R131" s="24">
        <f t="shared" si="70"/>
        <v>0</v>
      </c>
      <c r="S131" s="25">
        <f t="shared" si="71"/>
        <v>0</v>
      </c>
      <c r="T131" s="24">
        <f t="shared" si="72"/>
        <v>0</v>
      </c>
    </row>
    <row r="132" spans="1:20" ht="16.5" customHeight="1" x14ac:dyDescent="0.2">
      <c r="A132" s="26" t="s">
        <v>181</v>
      </c>
      <c r="B132" s="27" t="s">
        <v>210</v>
      </c>
      <c r="C132" s="28" t="s">
        <v>182</v>
      </c>
      <c r="D132" s="29">
        <v>1109</v>
      </c>
      <c r="E132" s="30">
        <v>0</v>
      </c>
      <c r="F132" s="30">
        <f t="shared" si="64"/>
        <v>0</v>
      </c>
      <c r="G132" s="30">
        <v>0</v>
      </c>
      <c r="H132" s="30">
        <f t="shared" si="65"/>
        <v>0</v>
      </c>
      <c r="I132" s="30">
        <v>0</v>
      </c>
      <c r="J132" s="30">
        <f t="shared" si="66"/>
        <v>0</v>
      </c>
      <c r="K132" s="30">
        <v>15239</v>
      </c>
      <c r="L132" s="30">
        <f t="shared" si="67"/>
        <v>13.741208295761949</v>
      </c>
      <c r="M132" s="30">
        <v>0</v>
      </c>
      <c r="N132" s="30">
        <f t="shared" si="68"/>
        <v>0</v>
      </c>
      <c r="O132" s="30">
        <v>0</v>
      </c>
      <c r="P132" s="30">
        <f t="shared" si="69"/>
        <v>0</v>
      </c>
      <c r="Q132" s="30">
        <v>0</v>
      </c>
      <c r="R132" s="30">
        <f t="shared" si="70"/>
        <v>0</v>
      </c>
      <c r="S132" s="31">
        <f t="shared" si="71"/>
        <v>15239</v>
      </c>
      <c r="T132" s="30">
        <f t="shared" si="72"/>
        <v>13.741208295761949</v>
      </c>
    </row>
    <row r="133" spans="1:20" ht="16.5" customHeight="1" x14ac:dyDescent="0.2">
      <c r="A133" s="13" t="s">
        <v>183</v>
      </c>
      <c r="B133" s="14" t="s">
        <v>210</v>
      </c>
      <c r="C133" s="15" t="s">
        <v>184</v>
      </c>
      <c r="D133" s="16">
        <v>1761</v>
      </c>
      <c r="E133" s="17">
        <v>150868</v>
      </c>
      <c r="F133" s="17">
        <f t="shared" si="64"/>
        <v>85.671777399204998</v>
      </c>
      <c r="G133" s="17">
        <v>0</v>
      </c>
      <c r="H133" s="17">
        <f t="shared" si="65"/>
        <v>0</v>
      </c>
      <c r="I133" s="17">
        <v>0</v>
      </c>
      <c r="J133" s="17">
        <f t="shared" si="66"/>
        <v>0</v>
      </c>
      <c r="K133" s="17">
        <v>171202</v>
      </c>
      <c r="L133" s="17">
        <f t="shared" si="67"/>
        <v>97.218625780806363</v>
      </c>
      <c r="M133" s="17">
        <v>0</v>
      </c>
      <c r="N133" s="17">
        <f t="shared" si="68"/>
        <v>0</v>
      </c>
      <c r="O133" s="17">
        <v>0</v>
      </c>
      <c r="P133" s="17">
        <f t="shared" si="69"/>
        <v>0</v>
      </c>
      <c r="Q133" s="17">
        <v>0</v>
      </c>
      <c r="R133" s="17">
        <f t="shared" si="70"/>
        <v>0</v>
      </c>
      <c r="S133" s="18">
        <f t="shared" si="71"/>
        <v>322070</v>
      </c>
      <c r="T133" s="17">
        <f t="shared" si="72"/>
        <v>182.89040318001136</v>
      </c>
    </row>
    <row r="134" spans="1:20" ht="16.5" customHeight="1" x14ac:dyDescent="0.2">
      <c r="A134" s="20" t="s">
        <v>185</v>
      </c>
      <c r="B134" s="21" t="s">
        <v>210</v>
      </c>
      <c r="C134" s="22" t="s">
        <v>186</v>
      </c>
      <c r="D134" s="23">
        <v>802</v>
      </c>
      <c r="E134" s="24">
        <v>0</v>
      </c>
      <c r="F134" s="24">
        <f t="shared" si="64"/>
        <v>0</v>
      </c>
      <c r="G134" s="24">
        <v>0</v>
      </c>
      <c r="H134" s="24">
        <f t="shared" si="65"/>
        <v>0</v>
      </c>
      <c r="I134" s="24">
        <v>0</v>
      </c>
      <c r="J134" s="24">
        <f t="shared" si="66"/>
        <v>0</v>
      </c>
      <c r="K134" s="24">
        <v>0</v>
      </c>
      <c r="L134" s="24">
        <f t="shared" si="67"/>
        <v>0</v>
      </c>
      <c r="M134" s="24">
        <v>0</v>
      </c>
      <c r="N134" s="24">
        <f t="shared" si="68"/>
        <v>0</v>
      </c>
      <c r="O134" s="24">
        <v>0</v>
      </c>
      <c r="P134" s="24">
        <f t="shared" si="69"/>
        <v>0</v>
      </c>
      <c r="Q134" s="24">
        <v>0</v>
      </c>
      <c r="R134" s="24">
        <f t="shared" si="70"/>
        <v>0</v>
      </c>
      <c r="S134" s="25">
        <f t="shared" si="71"/>
        <v>0</v>
      </c>
      <c r="T134" s="24">
        <f t="shared" si="72"/>
        <v>0</v>
      </c>
    </row>
    <row r="135" spans="1:20" ht="16.5" customHeight="1" x14ac:dyDescent="0.2">
      <c r="A135" s="20" t="s">
        <v>187</v>
      </c>
      <c r="B135" s="21" t="s">
        <v>210</v>
      </c>
      <c r="C135" s="22" t="s">
        <v>188</v>
      </c>
      <c r="D135" s="23">
        <v>344</v>
      </c>
      <c r="E135" s="24">
        <v>1429</v>
      </c>
      <c r="F135" s="24">
        <f t="shared" si="64"/>
        <v>4.1540697674418601</v>
      </c>
      <c r="G135" s="24">
        <v>0</v>
      </c>
      <c r="H135" s="24">
        <f t="shared" si="65"/>
        <v>0</v>
      </c>
      <c r="I135" s="24">
        <v>0</v>
      </c>
      <c r="J135" s="24">
        <f t="shared" si="66"/>
        <v>0</v>
      </c>
      <c r="K135" s="24">
        <v>0</v>
      </c>
      <c r="L135" s="24">
        <f t="shared" si="67"/>
        <v>0</v>
      </c>
      <c r="M135" s="24">
        <v>0</v>
      </c>
      <c r="N135" s="24">
        <f t="shared" si="68"/>
        <v>0</v>
      </c>
      <c r="O135" s="24">
        <v>0</v>
      </c>
      <c r="P135" s="24">
        <f t="shared" si="69"/>
        <v>0</v>
      </c>
      <c r="Q135" s="24">
        <v>0</v>
      </c>
      <c r="R135" s="24">
        <f t="shared" si="70"/>
        <v>0</v>
      </c>
      <c r="S135" s="25">
        <f t="shared" si="71"/>
        <v>1429</v>
      </c>
      <c r="T135" s="24">
        <f t="shared" si="72"/>
        <v>4.1540697674418601</v>
      </c>
    </row>
    <row r="136" spans="1:20" ht="16.5" customHeight="1" x14ac:dyDescent="0.2">
      <c r="A136" s="20" t="s">
        <v>189</v>
      </c>
      <c r="B136" s="21" t="s">
        <v>210</v>
      </c>
      <c r="C136" s="22" t="s">
        <v>190</v>
      </c>
      <c r="D136" s="23">
        <v>629</v>
      </c>
      <c r="E136" s="24">
        <v>0</v>
      </c>
      <c r="F136" s="24">
        <f t="shared" si="64"/>
        <v>0</v>
      </c>
      <c r="G136" s="24">
        <v>0</v>
      </c>
      <c r="H136" s="24">
        <f t="shared" si="65"/>
        <v>0</v>
      </c>
      <c r="I136" s="24">
        <v>1758</v>
      </c>
      <c r="J136" s="24">
        <f t="shared" si="66"/>
        <v>2.7949125596184419</v>
      </c>
      <c r="K136" s="24">
        <v>19120</v>
      </c>
      <c r="L136" s="24">
        <f t="shared" si="67"/>
        <v>30.397456279809219</v>
      </c>
      <c r="M136" s="24">
        <v>0</v>
      </c>
      <c r="N136" s="24">
        <f t="shared" si="68"/>
        <v>0</v>
      </c>
      <c r="O136" s="24">
        <v>0</v>
      </c>
      <c r="P136" s="24">
        <f t="shared" si="69"/>
        <v>0</v>
      </c>
      <c r="Q136" s="24">
        <v>0</v>
      </c>
      <c r="R136" s="24">
        <f t="shared" si="70"/>
        <v>0</v>
      </c>
      <c r="S136" s="25">
        <f t="shared" si="71"/>
        <v>20878</v>
      </c>
      <c r="T136" s="24">
        <f t="shared" si="72"/>
        <v>33.192368839427665</v>
      </c>
    </row>
    <row r="137" spans="1:20" ht="16.5" customHeight="1" x14ac:dyDescent="0.2">
      <c r="A137" s="26" t="s">
        <v>191</v>
      </c>
      <c r="B137" s="27" t="s">
        <v>210</v>
      </c>
      <c r="C137" s="28" t="s">
        <v>192</v>
      </c>
      <c r="D137" s="29">
        <v>473</v>
      </c>
      <c r="E137" s="30">
        <v>0</v>
      </c>
      <c r="F137" s="30">
        <f t="shared" si="64"/>
        <v>0</v>
      </c>
      <c r="G137" s="30">
        <v>0</v>
      </c>
      <c r="H137" s="30">
        <f t="shared" si="65"/>
        <v>0</v>
      </c>
      <c r="I137" s="30">
        <v>0</v>
      </c>
      <c r="J137" s="30">
        <f t="shared" si="66"/>
        <v>0</v>
      </c>
      <c r="K137" s="30">
        <v>0</v>
      </c>
      <c r="L137" s="30">
        <f t="shared" si="67"/>
        <v>0</v>
      </c>
      <c r="M137" s="30">
        <v>0</v>
      </c>
      <c r="N137" s="30">
        <f t="shared" si="68"/>
        <v>0</v>
      </c>
      <c r="O137" s="30">
        <v>0</v>
      </c>
      <c r="P137" s="30">
        <f t="shared" si="69"/>
        <v>0</v>
      </c>
      <c r="Q137" s="30">
        <v>0</v>
      </c>
      <c r="R137" s="30">
        <f t="shared" si="70"/>
        <v>0</v>
      </c>
      <c r="S137" s="31">
        <f t="shared" si="71"/>
        <v>0</v>
      </c>
      <c r="T137" s="30">
        <f t="shared" si="72"/>
        <v>0</v>
      </c>
    </row>
    <row r="138" spans="1:20" ht="16.5" customHeight="1" x14ac:dyDescent="0.2">
      <c r="A138" s="13" t="s">
        <v>193</v>
      </c>
      <c r="B138" s="14" t="s">
        <v>210</v>
      </c>
      <c r="C138" s="15" t="s">
        <v>194</v>
      </c>
      <c r="D138" s="16">
        <v>561</v>
      </c>
      <c r="E138" s="17">
        <v>0</v>
      </c>
      <c r="F138" s="17">
        <f t="shared" si="64"/>
        <v>0</v>
      </c>
      <c r="G138" s="17">
        <v>0</v>
      </c>
      <c r="H138" s="17">
        <f t="shared" si="65"/>
        <v>0</v>
      </c>
      <c r="I138" s="17">
        <v>0</v>
      </c>
      <c r="J138" s="17">
        <f t="shared" si="66"/>
        <v>0</v>
      </c>
      <c r="K138" s="17">
        <v>55061</v>
      </c>
      <c r="L138" s="17">
        <f t="shared" si="67"/>
        <v>98.147950089126553</v>
      </c>
      <c r="M138" s="17">
        <v>0</v>
      </c>
      <c r="N138" s="17">
        <f t="shared" si="68"/>
        <v>0</v>
      </c>
      <c r="O138" s="17">
        <v>0</v>
      </c>
      <c r="P138" s="17">
        <f t="shared" si="69"/>
        <v>0</v>
      </c>
      <c r="Q138" s="17">
        <v>0</v>
      </c>
      <c r="R138" s="17">
        <f t="shared" si="70"/>
        <v>0</v>
      </c>
      <c r="S138" s="18">
        <f t="shared" si="71"/>
        <v>55061</v>
      </c>
      <c r="T138" s="17">
        <f t="shared" si="72"/>
        <v>98.147950089126553</v>
      </c>
    </row>
    <row r="139" spans="1:20" ht="16.5" customHeight="1" x14ac:dyDescent="0.2">
      <c r="A139" s="20" t="s">
        <v>195</v>
      </c>
      <c r="B139" s="21" t="s">
        <v>210</v>
      </c>
      <c r="C139" s="22" t="s">
        <v>196</v>
      </c>
      <c r="D139" s="23">
        <v>443</v>
      </c>
      <c r="E139" s="24">
        <v>0</v>
      </c>
      <c r="F139" s="24">
        <f t="shared" si="64"/>
        <v>0</v>
      </c>
      <c r="G139" s="24">
        <v>0</v>
      </c>
      <c r="H139" s="24">
        <f t="shared" si="65"/>
        <v>0</v>
      </c>
      <c r="I139" s="24">
        <v>0</v>
      </c>
      <c r="J139" s="24">
        <f t="shared" si="66"/>
        <v>0</v>
      </c>
      <c r="K139" s="24">
        <v>0</v>
      </c>
      <c r="L139" s="24">
        <f t="shared" si="67"/>
        <v>0</v>
      </c>
      <c r="M139" s="24">
        <v>0</v>
      </c>
      <c r="N139" s="24">
        <f t="shared" si="68"/>
        <v>0</v>
      </c>
      <c r="O139" s="24">
        <v>0</v>
      </c>
      <c r="P139" s="24">
        <f t="shared" si="69"/>
        <v>0</v>
      </c>
      <c r="Q139" s="24">
        <v>0</v>
      </c>
      <c r="R139" s="24">
        <f t="shared" si="70"/>
        <v>0</v>
      </c>
      <c r="S139" s="25">
        <f t="shared" si="71"/>
        <v>0</v>
      </c>
      <c r="T139" s="24">
        <f t="shared" si="72"/>
        <v>0</v>
      </c>
    </row>
    <row r="140" spans="1:20" ht="16.5" customHeight="1" x14ac:dyDescent="0.2">
      <c r="A140" s="20" t="s">
        <v>197</v>
      </c>
      <c r="B140" s="21" t="s">
        <v>210</v>
      </c>
      <c r="C140" s="22" t="s">
        <v>198</v>
      </c>
      <c r="D140" s="23">
        <v>643</v>
      </c>
      <c r="E140" s="24">
        <v>0</v>
      </c>
      <c r="F140" s="24">
        <f t="shared" si="64"/>
        <v>0</v>
      </c>
      <c r="G140" s="24">
        <v>0</v>
      </c>
      <c r="H140" s="24">
        <f t="shared" si="65"/>
        <v>0</v>
      </c>
      <c r="I140" s="24">
        <v>0</v>
      </c>
      <c r="J140" s="24">
        <f t="shared" si="66"/>
        <v>0</v>
      </c>
      <c r="K140" s="24">
        <v>0</v>
      </c>
      <c r="L140" s="24">
        <f t="shared" si="67"/>
        <v>0</v>
      </c>
      <c r="M140" s="24">
        <v>0</v>
      </c>
      <c r="N140" s="24">
        <f t="shared" si="68"/>
        <v>0</v>
      </c>
      <c r="O140" s="24">
        <v>0</v>
      </c>
      <c r="P140" s="24">
        <f t="shared" si="69"/>
        <v>0</v>
      </c>
      <c r="Q140" s="24">
        <v>0</v>
      </c>
      <c r="R140" s="24">
        <f t="shared" si="70"/>
        <v>0</v>
      </c>
      <c r="S140" s="25">
        <f t="shared" si="71"/>
        <v>0</v>
      </c>
      <c r="T140" s="24">
        <f t="shared" si="72"/>
        <v>0</v>
      </c>
    </row>
    <row r="141" spans="1:20" ht="16.5" customHeight="1" x14ac:dyDescent="0.2">
      <c r="A141" s="20" t="s">
        <v>199</v>
      </c>
      <c r="B141" s="21" t="s">
        <v>210</v>
      </c>
      <c r="C141" s="22" t="s">
        <v>200</v>
      </c>
      <c r="D141" s="23">
        <v>161</v>
      </c>
      <c r="E141" s="24">
        <v>0</v>
      </c>
      <c r="F141" s="24">
        <f t="shared" si="64"/>
        <v>0</v>
      </c>
      <c r="G141" s="24">
        <v>0</v>
      </c>
      <c r="H141" s="24">
        <f t="shared" si="65"/>
        <v>0</v>
      </c>
      <c r="I141" s="24">
        <v>0</v>
      </c>
      <c r="J141" s="24">
        <f t="shared" si="66"/>
        <v>0</v>
      </c>
      <c r="K141" s="24">
        <v>574</v>
      </c>
      <c r="L141" s="24">
        <f t="shared" si="67"/>
        <v>3.5652173913043477</v>
      </c>
      <c r="M141" s="24">
        <v>0</v>
      </c>
      <c r="N141" s="24">
        <f t="shared" si="68"/>
        <v>0</v>
      </c>
      <c r="O141" s="24">
        <v>0</v>
      </c>
      <c r="P141" s="24">
        <f t="shared" si="69"/>
        <v>0</v>
      </c>
      <c r="Q141" s="24">
        <v>0</v>
      </c>
      <c r="R141" s="24">
        <f t="shared" si="70"/>
        <v>0</v>
      </c>
      <c r="S141" s="25">
        <f t="shared" si="71"/>
        <v>574</v>
      </c>
      <c r="T141" s="24">
        <f t="shared" si="72"/>
        <v>3.5652173913043477</v>
      </c>
    </row>
    <row r="142" spans="1:20" ht="16.5" customHeight="1" x14ac:dyDescent="0.2">
      <c r="A142" s="26" t="s">
        <v>201</v>
      </c>
      <c r="B142" s="27" t="s">
        <v>210</v>
      </c>
      <c r="C142" s="28" t="s">
        <v>202</v>
      </c>
      <c r="D142" s="29">
        <v>356</v>
      </c>
      <c r="E142" s="30">
        <v>0</v>
      </c>
      <c r="F142" s="30">
        <f t="shared" si="64"/>
        <v>0</v>
      </c>
      <c r="G142" s="30">
        <v>0</v>
      </c>
      <c r="H142" s="30">
        <f t="shared" si="65"/>
        <v>0</v>
      </c>
      <c r="I142" s="30">
        <v>0</v>
      </c>
      <c r="J142" s="30">
        <f t="shared" si="66"/>
        <v>0</v>
      </c>
      <c r="K142" s="30">
        <v>0</v>
      </c>
      <c r="L142" s="30">
        <f t="shared" si="67"/>
        <v>0</v>
      </c>
      <c r="M142" s="30">
        <v>3117</v>
      </c>
      <c r="N142" s="30">
        <f t="shared" si="68"/>
        <v>8.7556179775280896</v>
      </c>
      <c r="O142" s="30">
        <v>8239</v>
      </c>
      <c r="P142" s="30">
        <f t="shared" si="69"/>
        <v>23.143258426966291</v>
      </c>
      <c r="Q142" s="30">
        <v>0</v>
      </c>
      <c r="R142" s="30">
        <f t="shared" si="70"/>
        <v>0</v>
      </c>
      <c r="S142" s="31">
        <f t="shared" si="71"/>
        <v>11356</v>
      </c>
      <c r="T142" s="30">
        <f t="shared" si="72"/>
        <v>31.898876404494381</v>
      </c>
    </row>
    <row r="143" spans="1:20" ht="16.5" customHeight="1" x14ac:dyDescent="0.2">
      <c r="A143" s="13" t="s">
        <v>203</v>
      </c>
      <c r="B143" s="14" t="s">
        <v>210</v>
      </c>
      <c r="C143" s="15" t="s">
        <v>204</v>
      </c>
      <c r="D143" s="16">
        <v>479</v>
      </c>
      <c r="E143" s="17">
        <v>0</v>
      </c>
      <c r="F143" s="17">
        <f t="shared" si="64"/>
        <v>0</v>
      </c>
      <c r="G143" s="17">
        <v>0</v>
      </c>
      <c r="H143" s="17">
        <f t="shared" si="65"/>
        <v>0</v>
      </c>
      <c r="I143" s="17">
        <v>0</v>
      </c>
      <c r="J143" s="17">
        <f t="shared" si="66"/>
        <v>0</v>
      </c>
      <c r="K143" s="17">
        <v>0</v>
      </c>
      <c r="L143" s="17">
        <f t="shared" si="67"/>
        <v>0</v>
      </c>
      <c r="M143" s="17">
        <v>0</v>
      </c>
      <c r="N143" s="17">
        <f t="shared" si="68"/>
        <v>0</v>
      </c>
      <c r="O143" s="17">
        <v>0</v>
      </c>
      <c r="P143" s="17">
        <f t="shared" si="69"/>
        <v>0</v>
      </c>
      <c r="Q143" s="17">
        <v>0</v>
      </c>
      <c r="R143" s="17">
        <f t="shared" si="70"/>
        <v>0</v>
      </c>
      <c r="S143" s="18">
        <f t="shared" si="71"/>
        <v>0</v>
      </c>
      <c r="T143" s="17">
        <f t="shared" si="72"/>
        <v>0</v>
      </c>
    </row>
    <row r="144" spans="1:20" ht="16.5" customHeight="1" x14ac:dyDescent="0.2">
      <c r="A144" s="20" t="s">
        <v>205</v>
      </c>
      <c r="B144" s="21" t="s">
        <v>210</v>
      </c>
      <c r="C144" s="22" t="s">
        <v>206</v>
      </c>
      <c r="D144" s="23">
        <v>408</v>
      </c>
      <c r="E144" s="24">
        <v>0</v>
      </c>
      <c r="F144" s="24">
        <f t="shared" si="64"/>
        <v>0</v>
      </c>
      <c r="G144" s="24">
        <v>0</v>
      </c>
      <c r="H144" s="24">
        <f t="shared" si="65"/>
        <v>0</v>
      </c>
      <c r="I144" s="24">
        <v>0</v>
      </c>
      <c r="J144" s="24">
        <f t="shared" si="66"/>
        <v>0</v>
      </c>
      <c r="K144" s="24">
        <v>0</v>
      </c>
      <c r="L144" s="24">
        <f t="shared" si="67"/>
        <v>0</v>
      </c>
      <c r="M144" s="24">
        <v>30001</v>
      </c>
      <c r="N144" s="24">
        <f t="shared" si="68"/>
        <v>73.531862745098039</v>
      </c>
      <c r="O144" s="24">
        <v>0</v>
      </c>
      <c r="P144" s="24">
        <f t="shared" si="69"/>
        <v>0</v>
      </c>
      <c r="Q144" s="24">
        <v>0</v>
      </c>
      <c r="R144" s="24">
        <f t="shared" si="70"/>
        <v>0</v>
      </c>
      <c r="S144" s="25">
        <f t="shared" si="71"/>
        <v>30001</v>
      </c>
      <c r="T144" s="24">
        <f t="shared" si="72"/>
        <v>73.531862745098039</v>
      </c>
    </row>
    <row r="145" spans="1:20" ht="16.5" customHeight="1" thickBot="1" x14ac:dyDescent="0.25">
      <c r="A145" s="32"/>
      <c r="B145" s="33"/>
      <c r="C145" s="34" t="s">
        <v>207</v>
      </c>
      <c r="D145" s="35">
        <f>SUM(D123:D144)</f>
        <v>14841</v>
      </c>
      <c r="E145" s="36">
        <f>SUM(E123:E144)</f>
        <v>292314</v>
      </c>
      <c r="F145" s="36">
        <f t="shared" si="64"/>
        <v>19.696381645441683</v>
      </c>
      <c r="G145" s="36">
        <f t="shared" ref="G145" si="73">SUM(G123:G144)</f>
        <v>0</v>
      </c>
      <c r="H145" s="36">
        <f t="shared" si="65"/>
        <v>0</v>
      </c>
      <c r="I145" s="36">
        <f t="shared" ref="I145" si="74">SUM(I123:I144)</f>
        <v>1758</v>
      </c>
      <c r="J145" s="36">
        <f t="shared" si="66"/>
        <v>0.11845562967455023</v>
      </c>
      <c r="K145" s="36">
        <f t="shared" ref="K145" si="75">SUM(K123:K144)</f>
        <v>418775</v>
      </c>
      <c r="L145" s="36">
        <f t="shared" si="67"/>
        <v>28.217438178020348</v>
      </c>
      <c r="M145" s="36">
        <f t="shared" ref="M145" si="76">SUM(M123:M144)</f>
        <v>55841</v>
      </c>
      <c r="N145" s="36">
        <f t="shared" si="68"/>
        <v>3.7626170743211373</v>
      </c>
      <c r="O145" s="36">
        <f t="shared" ref="O145" si="77">SUM(O123:O144)</f>
        <v>37479</v>
      </c>
      <c r="P145" s="36">
        <f t="shared" si="69"/>
        <v>2.5253689104507782</v>
      </c>
      <c r="Q145" s="36">
        <f t="shared" ref="Q145" si="78">SUM(Q123:Q144)</f>
        <v>0</v>
      </c>
      <c r="R145" s="36">
        <f t="shared" si="70"/>
        <v>0</v>
      </c>
      <c r="S145" s="37">
        <f t="shared" ref="S145" si="79">SUM(S123:S144)</f>
        <v>806167</v>
      </c>
      <c r="T145" s="36">
        <f t="shared" si="72"/>
        <v>54.320261437908499</v>
      </c>
    </row>
    <row r="146" spans="1:20" ht="8.25" customHeight="1" thickTop="1" x14ac:dyDescent="0.2">
      <c r="A146" s="38"/>
      <c r="B146" s="39"/>
      <c r="C146" s="40"/>
      <c r="D146" s="41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2"/>
      <c r="T146" s="40"/>
    </row>
    <row r="147" spans="1:20" ht="16.5" customHeight="1" thickBot="1" x14ac:dyDescent="0.25">
      <c r="A147" s="32"/>
      <c r="B147" s="33"/>
      <c r="C147" s="34" t="s">
        <v>208</v>
      </c>
      <c r="D147" s="35">
        <f>SUM(D73,D78,D121,D145)</f>
        <v>714831</v>
      </c>
      <c r="E147" s="36">
        <f>SUM(E73,E78,E121,E145)</f>
        <v>5175050</v>
      </c>
      <c r="F147" s="36">
        <f t="shared" ref="F147" si="80">IFERROR(E147/$D147,0)</f>
        <v>7.2395433326198777</v>
      </c>
      <c r="G147" s="36">
        <f t="shared" ref="G147" si="81">SUM(G73,G78,G121,G145)</f>
        <v>13245199</v>
      </c>
      <c r="H147" s="36">
        <f t="shared" ref="H147" si="82">IFERROR(G147/$D147,0)</f>
        <v>18.529133459517006</v>
      </c>
      <c r="I147" s="36">
        <f t="shared" ref="I147" si="83">SUM(I73,I78,I121,I145)</f>
        <v>17683386</v>
      </c>
      <c r="J147" s="36">
        <f t="shared" ref="J147" si="84">IFERROR(I147/$D147,0)</f>
        <v>24.737855521095195</v>
      </c>
      <c r="K147" s="36">
        <f t="shared" ref="K147" si="85">SUM(K73,K78,K121,K145)</f>
        <v>49868636</v>
      </c>
      <c r="L147" s="36">
        <f t="shared" ref="L147" si="86">IFERROR(K147/$D147,0)</f>
        <v>69.762833452942019</v>
      </c>
      <c r="M147" s="36">
        <f t="shared" ref="M147" si="87">SUM(M73,M78,M121,M145)</f>
        <v>9133685</v>
      </c>
      <c r="N147" s="36">
        <f t="shared" ref="N147" si="88">IFERROR(M147/$D147,0)</f>
        <v>12.777404729229707</v>
      </c>
      <c r="O147" s="36">
        <f t="shared" ref="O147" si="89">SUM(O73,O78,O121,O145)</f>
        <v>5549639</v>
      </c>
      <c r="P147" s="36">
        <f t="shared" ref="P147" si="90">IFERROR(O147/$D147,0)</f>
        <v>7.7635678922710403</v>
      </c>
      <c r="Q147" s="36">
        <f t="shared" ref="Q147" si="91">SUM(Q73,Q78,Q121,Q145)</f>
        <v>229437</v>
      </c>
      <c r="R147" s="36">
        <f t="shared" ref="R147" si="92">IFERROR(Q147/$D147,0)</f>
        <v>0.32096677396475531</v>
      </c>
      <c r="S147" s="37">
        <f t="shared" ref="S147" si="93">SUM(S73,S78,S121,S145)</f>
        <v>100885032</v>
      </c>
      <c r="T147" s="36">
        <f t="shared" ref="T147" si="94">IFERROR(S147/$D147,0)</f>
        <v>141.1313051616396</v>
      </c>
    </row>
    <row r="148" spans="1:20" s="43" customFormat="1" ht="16.5" customHeight="1" thickTop="1" x14ac:dyDescent="0.2">
      <c r="A148" s="43" t="s">
        <v>209</v>
      </c>
      <c r="B148" s="44"/>
      <c r="D148" s="45"/>
    </row>
    <row r="149" spans="1:20" x14ac:dyDescent="0.2">
      <c r="B149" s="44"/>
    </row>
    <row r="150" spans="1:20" x14ac:dyDescent="0.2">
      <c r="B150" s="44"/>
    </row>
    <row r="151" spans="1:20" x14ac:dyDescent="0.2">
      <c r="B151" s="44"/>
    </row>
    <row r="152" spans="1:20" s="46" customFormat="1" x14ac:dyDescent="0.2">
      <c r="A152" s="19"/>
      <c r="B152" s="44"/>
      <c r="C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</row>
    <row r="153" spans="1:20" s="46" customFormat="1" x14ac:dyDescent="0.2">
      <c r="A153" s="19"/>
      <c r="B153" s="44"/>
      <c r="C153" s="47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</row>
    <row r="154" spans="1:20" s="46" customFormat="1" x14ac:dyDescent="0.2">
      <c r="A154" s="19"/>
      <c r="B154" s="44"/>
      <c r="C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</row>
    <row r="155" spans="1:20" s="46" customFormat="1" x14ac:dyDescent="0.2">
      <c r="A155" s="19"/>
      <c r="B155" s="44"/>
      <c r="C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</row>
    <row r="156" spans="1:20" s="46" customFormat="1" x14ac:dyDescent="0.2">
      <c r="A156" s="19"/>
      <c r="B156" s="44"/>
      <c r="C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</row>
    <row r="157" spans="1:20" s="46" customFormat="1" x14ac:dyDescent="0.2">
      <c r="A157" s="19"/>
      <c r="B157" s="44"/>
      <c r="C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</row>
    <row r="158" spans="1:20" s="46" customFormat="1" x14ac:dyDescent="0.2">
      <c r="A158" s="19"/>
      <c r="B158" s="44"/>
      <c r="C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</row>
    <row r="159" spans="1:20" s="46" customFormat="1" x14ac:dyDescent="0.2">
      <c r="A159" s="19"/>
      <c r="B159" s="44"/>
      <c r="C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</row>
  </sheetData>
  <mergeCells count="11">
    <mergeCell ref="N1:N2"/>
    <mergeCell ref="P1:P2"/>
    <mergeCell ref="R1:R2"/>
    <mergeCell ref="S1:S2"/>
    <mergeCell ref="T1:T2"/>
    <mergeCell ref="A1:C2"/>
    <mergeCell ref="D1:D2"/>
    <mergeCell ref="F1:F2"/>
    <mergeCell ref="H1:H2"/>
    <mergeCell ref="J1:J2"/>
    <mergeCell ref="L1:L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2019-07-15T15:51:53Z</dcterms:created>
  <dcterms:modified xsi:type="dcterms:W3CDTF">2019-07-15T15:54:29Z</dcterms:modified>
</cp:coreProperties>
</file>