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mf\EFS\MFPAdm\MFP Accountability_Resource Allocation_70% Instr\2017-18 AFR Data for Resource Alloc_70% Instr\FY2017-18 Resource Allocation\17-18 Expenditures by Fund\Web Versions\"/>
    </mc:Choice>
  </mc:AlternateContent>
  <bookViews>
    <workbookView xWindow="0" yWindow="0" windowWidth="24000" windowHeight="13800"/>
  </bookViews>
  <sheets>
    <sheet name="Sheet1" sheetId="1" r:id="rId1"/>
  </sheets>
  <definedNames>
    <definedName name="_xlnm.Print_Area" localSheetId="0">Sheet1!$A$1:$P$150</definedName>
    <definedName name="_xlnm.Print_Titles" localSheetId="0">Sheet1!$A:$C,Sheet1!$1:$3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6" i="1" l="1"/>
  <c r="P145" i="1"/>
  <c r="O145" i="1"/>
  <c r="M145" i="1"/>
  <c r="L145" i="1"/>
  <c r="K145" i="1"/>
  <c r="N145" i="1"/>
  <c r="M144" i="1"/>
  <c r="P143" i="1"/>
  <c r="O143" i="1"/>
  <c r="M143" i="1"/>
  <c r="L143" i="1"/>
  <c r="N143" i="1"/>
  <c r="P142" i="1"/>
  <c r="M142" i="1"/>
  <c r="O141" i="1"/>
  <c r="M141" i="1"/>
  <c r="P141" i="1"/>
  <c r="N141" i="1"/>
  <c r="L141" i="1"/>
  <c r="K141" i="1"/>
  <c r="M140" i="1"/>
  <c r="P140" i="1"/>
  <c r="O140" i="1"/>
  <c r="K140" i="1"/>
  <c r="P139" i="1"/>
  <c r="O139" i="1"/>
  <c r="L139" i="1"/>
  <c r="K139" i="1"/>
  <c r="N139" i="1"/>
  <c r="M139" i="1"/>
  <c r="M138" i="1"/>
  <c r="P138" i="1"/>
  <c r="O138" i="1"/>
  <c r="L138" i="1"/>
  <c r="P137" i="1"/>
  <c r="O137" i="1"/>
  <c r="L137" i="1"/>
  <c r="K137" i="1"/>
  <c r="N137" i="1"/>
  <c r="M137" i="1"/>
  <c r="M136" i="1"/>
  <c r="P136" i="1"/>
  <c r="O136" i="1"/>
  <c r="L136" i="1"/>
  <c r="P135" i="1"/>
  <c r="O135" i="1"/>
  <c r="L135" i="1"/>
  <c r="K135" i="1"/>
  <c r="N135" i="1"/>
  <c r="M135" i="1"/>
  <c r="M134" i="1"/>
  <c r="P134" i="1"/>
  <c r="O134" i="1"/>
  <c r="L134" i="1"/>
  <c r="P133" i="1"/>
  <c r="O133" i="1"/>
  <c r="L133" i="1"/>
  <c r="K133" i="1"/>
  <c r="N133" i="1"/>
  <c r="M133" i="1"/>
  <c r="M132" i="1"/>
  <c r="P132" i="1"/>
  <c r="O132" i="1"/>
  <c r="L132" i="1"/>
  <c r="P131" i="1"/>
  <c r="O131" i="1"/>
  <c r="L131" i="1"/>
  <c r="K131" i="1"/>
  <c r="N131" i="1"/>
  <c r="M131" i="1"/>
  <c r="M130" i="1"/>
  <c r="P130" i="1"/>
  <c r="O130" i="1"/>
  <c r="L130" i="1"/>
  <c r="P129" i="1"/>
  <c r="O129" i="1"/>
  <c r="L129" i="1"/>
  <c r="K129" i="1"/>
  <c r="N129" i="1"/>
  <c r="M129" i="1"/>
  <c r="M128" i="1"/>
  <c r="P128" i="1"/>
  <c r="O128" i="1"/>
  <c r="L128" i="1"/>
  <c r="P127" i="1"/>
  <c r="O127" i="1"/>
  <c r="L127" i="1"/>
  <c r="K127" i="1"/>
  <c r="N127" i="1"/>
  <c r="M127" i="1"/>
  <c r="M126" i="1"/>
  <c r="P126" i="1"/>
  <c r="O126" i="1"/>
  <c r="L126" i="1"/>
  <c r="P125" i="1"/>
  <c r="O125" i="1"/>
  <c r="L125" i="1"/>
  <c r="K125" i="1"/>
  <c r="N125" i="1"/>
  <c r="M125" i="1"/>
  <c r="M124" i="1"/>
  <c r="H146" i="1"/>
  <c r="D146" i="1"/>
  <c r="P121" i="1"/>
  <c r="L121" i="1"/>
  <c r="O121" i="1"/>
  <c r="N121" i="1"/>
  <c r="M121" i="1"/>
  <c r="N120" i="1"/>
  <c r="M120" i="1"/>
  <c r="P119" i="1"/>
  <c r="L119" i="1"/>
  <c r="O119" i="1"/>
  <c r="N119" i="1"/>
  <c r="M119" i="1"/>
  <c r="N118" i="1"/>
  <c r="M118" i="1"/>
  <c r="P117" i="1"/>
  <c r="L117" i="1"/>
  <c r="O117" i="1"/>
  <c r="N117" i="1"/>
  <c r="M117" i="1"/>
  <c r="N116" i="1"/>
  <c r="P116" i="1"/>
  <c r="M116" i="1"/>
  <c r="L116" i="1"/>
  <c r="P115" i="1"/>
  <c r="L115" i="1"/>
  <c r="O115" i="1"/>
  <c r="N115" i="1"/>
  <c r="M115" i="1"/>
  <c r="M114" i="1"/>
  <c r="P113" i="1"/>
  <c r="L113" i="1"/>
  <c r="O113" i="1"/>
  <c r="N113" i="1"/>
  <c r="M113" i="1"/>
  <c r="N112" i="1"/>
  <c r="M112" i="1"/>
  <c r="P111" i="1"/>
  <c r="L111" i="1"/>
  <c r="O111" i="1"/>
  <c r="N111" i="1"/>
  <c r="M111" i="1"/>
  <c r="N110" i="1"/>
  <c r="M110" i="1"/>
  <c r="P109" i="1"/>
  <c r="L109" i="1"/>
  <c r="O109" i="1"/>
  <c r="N109" i="1"/>
  <c r="M109" i="1"/>
  <c r="N108" i="1"/>
  <c r="P108" i="1"/>
  <c r="M108" i="1"/>
  <c r="L108" i="1"/>
  <c r="P107" i="1"/>
  <c r="L107" i="1"/>
  <c r="O107" i="1"/>
  <c r="N107" i="1"/>
  <c r="M107" i="1"/>
  <c r="M106" i="1"/>
  <c r="P105" i="1"/>
  <c r="M105" i="1"/>
  <c r="L105" i="1"/>
  <c r="O105" i="1"/>
  <c r="N105" i="1"/>
  <c r="M104" i="1"/>
  <c r="P103" i="1"/>
  <c r="M103" i="1"/>
  <c r="L103" i="1"/>
  <c r="O103" i="1"/>
  <c r="N103" i="1"/>
  <c r="M102" i="1"/>
  <c r="P101" i="1"/>
  <c r="M101" i="1"/>
  <c r="L101" i="1"/>
  <c r="O101" i="1"/>
  <c r="N101" i="1"/>
  <c r="M100" i="1"/>
  <c r="P99" i="1"/>
  <c r="M99" i="1"/>
  <c r="L99" i="1"/>
  <c r="O99" i="1"/>
  <c r="N99" i="1"/>
  <c r="M98" i="1"/>
  <c r="P97" i="1"/>
  <c r="M97" i="1"/>
  <c r="L97" i="1"/>
  <c r="O97" i="1"/>
  <c r="N97" i="1"/>
  <c r="M96" i="1"/>
  <c r="P95" i="1"/>
  <c r="M95" i="1"/>
  <c r="L95" i="1"/>
  <c r="O95" i="1"/>
  <c r="N95" i="1"/>
  <c r="M94" i="1"/>
  <c r="P93" i="1"/>
  <c r="M93" i="1"/>
  <c r="L93" i="1"/>
  <c r="O93" i="1"/>
  <c r="N93" i="1"/>
  <c r="M92" i="1"/>
  <c r="P91" i="1"/>
  <c r="M91" i="1"/>
  <c r="L91" i="1"/>
  <c r="O91" i="1"/>
  <c r="N91" i="1"/>
  <c r="M90" i="1"/>
  <c r="P89" i="1"/>
  <c r="L89" i="1"/>
  <c r="O89" i="1"/>
  <c r="N89" i="1"/>
  <c r="M89" i="1"/>
  <c r="N88" i="1"/>
  <c r="P88" i="1"/>
  <c r="M88" i="1"/>
  <c r="L88" i="1"/>
  <c r="P87" i="1"/>
  <c r="L87" i="1"/>
  <c r="O87" i="1"/>
  <c r="N87" i="1"/>
  <c r="M87" i="1"/>
  <c r="O86" i="1"/>
  <c r="M86" i="1"/>
  <c r="P85" i="1"/>
  <c r="L85" i="1"/>
  <c r="O85" i="1"/>
  <c r="N85" i="1"/>
  <c r="M85" i="1"/>
  <c r="N84" i="1"/>
  <c r="P84" i="1"/>
  <c r="O84" i="1"/>
  <c r="M84" i="1"/>
  <c r="L84" i="1"/>
  <c r="P83" i="1"/>
  <c r="O83" i="1"/>
  <c r="L83" i="1"/>
  <c r="K83" i="1"/>
  <c r="N83" i="1"/>
  <c r="M83" i="1"/>
  <c r="M82" i="1"/>
  <c r="N82" i="1"/>
  <c r="P82" i="1"/>
  <c r="L82" i="1"/>
  <c r="P81" i="1"/>
  <c r="O81" i="1"/>
  <c r="L81" i="1"/>
  <c r="K81" i="1"/>
  <c r="I122" i="1"/>
  <c r="N81" i="1"/>
  <c r="O78" i="1"/>
  <c r="M78" i="1"/>
  <c r="K78" i="1"/>
  <c r="P78" i="1"/>
  <c r="N78" i="1"/>
  <c r="L78" i="1"/>
  <c r="O77" i="1"/>
  <c r="M77" i="1"/>
  <c r="K77" i="1"/>
  <c r="P77" i="1"/>
  <c r="N77" i="1"/>
  <c r="O76" i="1"/>
  <c r="M76" i="1"/>
  <c r="K76" i="1"/>
  <c r="J79" i="1"/>
  <c r="P76" i="1"/>
  <c r="F79" i="1"/>
  <c r="E79" i="1"/>
  <c r="D79" i="1"/>
  <c r="K79" i="1" s="1"/>
  <c r="P72" i="1"/>
  <c r="L72" i="1"/>
  <c r="N72" i="1"/>
  <c r="O72" i="1"/>
  <c r="M72" i="1"/>
  <c r="N71" i="1"/>
  <c r="M71" i="1"/>
  <c r="P70" i="1"/>
  <c r="L70" i="1"/>
  <c r="N70" i="1"/>
  <c r="O70" i="1"/>
  <c r="M70" i="1"/>
  <c r="N69" i="1"/>
  <c r="O69" i="1"/>
  <c r="M69" i="1"/>
  <c r="P68" i="1"/>
  <c r="L68" i="1"/>
  <c r="N68" i="1"/>
  <c r="O68" i="1"/>
  <c r="M68" i="1"/>
  <c r="O67" i="1"/>
  <c r="M67" i="1"/>
  <c r="P66" i="1"/>
  <c r="L66" i="1"/>
  <c r="N66" i="1"/>
  <c r="O66" i="1"/>
  <c r="M66" i="1"/>
  <c r="N65" i="1"/>
  <c r="M65" i="1"/>
  <c r="P64" i="1"/>
  <c r="L64" i="1"/>
  <c r="N64" i="1"/>
  <c r="O64" i="1"/>
  <c r="M64" i="1"/>
  <c r="M63" i="1"/>
  <c r="P62" i="1"/>
  <c r="L62" i="1"/>
  <c r="N62" i="1"/>
  <c r="O62" i="1"/>
  <c r="M62" i="1"/>
  <c r="N61" i="1"/>
  <c r="O61" i="1"/>
  <c r="M61" i="1"/>
  <c r="P60" i="1"/>
  <c r="L60" i="1"/>
  <c r="N60" i="1"/>
  <c r="O60" i="1"/>
  <c r="M60" i="1"/>
  <c r="O59" i="1"/>
  <c r="M59" i="1"/>
  <c r="P58" i="1"/>
  <c r="L58" i="1"/>
  <c r="N58" i="1"/>
  <c r="O58" i="1"/>
  <c r="M58" i="1"/>
  <c r="N57" i="1"/>
  <c r="M57" i="1"/>
  <c r="P56" i="1"/>
  <c r="L56" i="1"/>
  <c r="N56" i="1"/>
  <c r="O56" i="1"/>
  <c r="M56" i="1"/>
  <c r="M55" i="1"/>
  <c r="P54" i="1"/>
  <c r="L54" i="1"/>
  <c r="N54" i="1"/>
  <c r="O54" i="1"/>
  <c r="M54" i="1"/>
  <c r="N53" i="1"/>
  <c r="O53" i="1"/>
  <c r="M53" i="1"/>
  <c r="P52" i="1"/>
  <c r="L52" i="1"/>
  <c r="N52" i="1"/>
  <c r="O52" i="1"/>
  <c r="M52" i="1"/>
  <c r="O51" i="1"/>
  <c r="M51" i="1"/>
  <c r="P50" i="1"/>
  <c r="L50" i="1"/>
  <c r="N50" i="1"/>
  <c r="O50" i="1"/>
  <c r="M50" i="1"/>
  <c r="N49" i="1"/>
  <c r="M49" i="1"/>
  <c r="P48" i="1"/>
  <c r="L48" i="1"/>
  <c r="N48" i="1"/>
  <c r="O48" i="1"/>
  <c r="M48" i="1"/>
  <c r="N47" i="1"/>
  <c r="M47" i="1"/>
  <c r="P46" i="1"/>
  <c r="L46" i="1"/>
  <c r="N46" i="1"/>
  <c r="O46" i="1"/>
  <c r="M46" i="1"/>
  <c r="N45" i="1"/>
  <c r="O45" i="1"/>
  <c r="M45" i="1"/>
  <c r="P44" i="1"/>
  <c r="L44" i="1"/>
  <c r="N44" i="1"/>
  <c r="O44" i="1"/>
  <c r="M44" i="1"/>
  <c r="O43" i="1"/>
  <c r="M43" i="1"/>
  <c r="P42" i="1"/>
  <c r="L42" i="1"/>
  <c r="N42" i="1"/>
  <c r="O42" i="1"/>
  <c r="M42" i="1"/>
  <c r="N41" i="1"/>
  <c r="M41" i="1"/>
  <c r="P40" i="1"/>
  <c r="L40" i="1"/>
  <c r="N40" i="1"/>
  <c r="O40" i="1"/>
  <c r="M40" i="1"/>
  <c r="N39" i="1"/>
  <c r="M39" i="1"/>
  <c r="P38" i="1"/>
  <c r="N38" i="1"/>
  <c r="L38" i="1"/>
  <c r="O38" i="1"/>
  <c r="M38" i="1"/>
  <c r="P37" i="1"/>
  <c r="N37" i="1"/>
  <c r="O37" i="1"/>
  <c r="M37" i="1"/>
  <c r="P36" i="1"/>
  <c r="N36" i="1"/>
  <c r="M36" i="1"/>
  <c r="N35" i="1"/>
  <c r="P35" i="1"/>
  <c r="M35" i="1"/>
  <c r="L34" i="1"/>
  <c r="N34" i="1"/>
  <c r="M34" i="1"/>
  <c r="N33" i="1"/>
  <c r="P33" i="1"/>
  <c r="M33" i="1"/>
  <c r="L33" i="1"/>
  <c r="N32" i="1"/>
  <c r="K32" i="1"/>
  <c r="P32" i="1"/>
  <c r="M32" i="1"/>
  <c r="L32" i="1"/>
  <c r="P31" i="1"/>
  <c r="O31" i="1"/>
  <c r="M31" i="1"/>
  <c r="K31" i="1"/>
  <c r="N31" i="1"/>
  <c r="L31" i="1"/>
  <c r="M30" i="1"/>
  <c r="P30" i="1"/>
  <c r="L30" i="1"/>
  <c r="O29" i="1"/>
  <c r="M29" i="1"/>
  <c r="K29" i="1"/>
  <c r="P29" i="1"/>
  <c r="N29" i="1"/>
  <c r="L29" i="1"/>
  <c r="M28" i="1"/>
  <c r="P28" i="1"/>
  <c r="N28" i="1"/>
  <c r="L28" i="1"/>
  <c r="O27" i="1"/>
  <c r="M27" i="1"/>
  <c r="K27" i="1"/>
  <c r="P27" i="1"/>
  <c r="N27" i="1"/>
  <c r="L27" i="1"/>
  <c r="M26" i="1"/>
  <c r="P26" i="1"/>
  <c r="N26" i="1"/>
  <c r="L26" i="1"/>
  <c r="O25" i="1"/>
  <c r="M25" i="1"/>
  <c r="K25" i="1"/>
  <c r="P25" i="1"/>
  <c r="N25" i="1"/>
  <c r="L25" i="1"/>
  <c r="M24" i="1"/>
  <c r="P24" i="1"/>
  <c r="N24" i="1"/>
  <c r="L24" i="1"/>
  <c r="O23" i="1"/>
  <c r="M23" i="1"/>
  <c r="K23" i="1"/>
  <c r="P23" i="1"/>
  <c r="N23" i="1"/>
  <c r="L23" i="1"/>
  <c r="M22" i="1"/>
  <c r="P22" i="1"/>
  <c r="N22" i="1"/>
  <c r="L22" i="1"/>
  <c r="O21" i="1"/>
  <c r="M21" i="1"/>
  <c r="K21" i="1"/>
  <c r="P21" i="1"/>
  <c r="N21" i="1"/>
  <c r="L21" i="1"/>
  <c r="O20" i="1"/>
  <c r="M20" i="1"/>
  <c r="K20" i="1"/>
  <c r="P20" i="1"/>
  <c r="N20" i="1"/>
  <c r="L20" i="1"/>
  <c r="O19" i="1"/>
  <c r="M19" i="1"/>
  <c r="K19" i="1"/>
  <c r="P19" i="1"/>
  <c r="N19" i="1"/>
  <c r="L19" i="1"/>
  <c r="O18" i="1"/>
  <c r="M18" i="1"/>
  <c r="K18" i="1"/>
  <c r="P18" i="1"/>
  <c r="N18" i="1"/>
  <c r="L18" i="1"/>
  <c r="O17" i="1"/>
  <c r="M17" i="1"/>
  <c r="K17" i="1"/>
  <c r="P17" i="1"/>
  <c r="N17" i="1"/>
  <c r="L17" i="1"/>
  <c r="O16" i="1"/>
  <c r="M16" i="1"/>
  <c r="K16" i="1"/>
  <c r="P16" i="1"/>
  <c r="N16" i="1"/>
  <c r="L16" i="1"/>
  <c r="O15" i="1"/>
  <c r="M15" i="1"/>
  <c r="K15" i="1"/>
  <c r="P15" i="1"/>
  <c r="N15" i="1"/>
  <c r="L15" i="1"/>
  <c r="O14" i="1"/>
  <c r="M14" i="1"/>
  <c r="K14" i="1"/>
  <c r="P14" i="1"/>
  <c r="N14" i="1"/>
  <c r="L14" i="1"/>
  <c r="O13" i="1"/>
  <c r="M13" i="1"/>
  <c r="K13" i="1"/>
  <c r="P13" i="1"/>
  <c r="N13" i="1"/>
  <c r="L13" i="1"/>
  <c r="O12" i="1"/>
  <c r="M12" i="1"/>
  <c r="K12" i="1"/>
  <c r="P12" i="1"/>
  <c r="N12" i="1"/>
  <c r="L12" i="1"/>
  <c r="O11" i="1"/>
  <c r="M11" i="1"/>
  <c r="K11" i="1"/>
  <c r="P11" i="1"/>
  <c r="N11" i="1"/>
  <c r="L11" i="1"/>
  <c r="O10" i="1"/>
  <c r="M10" i="1"/>
  <c r="K10" i="1"/>
  <c r="P10" i="1"/>
  <c r="N10" i="1"/>
  <c r="L10" i="1"/>
  <c r="O9" i="1"/>
  <c r="M9" i="1"/>
  <c r="K9" i="1"/>
  <c r="P9" i="1"/>
  <c r="N9" i="1"/>
  <c r="L9" i="1"/>
  <c r="O8" i="1"/>
  <c r="M8" i="1"/>
  <c r="K8" i="1"/>
  <c r="P8" i="1"/>
  <c r="N8" i="1"/>
  <c r="L8" i="1"/>
  <c r="O7" i="1"/>
  <c r="M7" i="1"/>
  <c r="K7" i="1"/>
  <c r="P7" i="1"/>
  <c r="N7" i="1"/>
  <c r="L7" i="1"/>
  <c r="O6" i="1"/>
  <c r="M6" i="1"/>
  <c r="K6" i="1"/>
  <c r="P6" i="1"/>
  <c r="N6" i="1"/>
  <c r="L6" i="1"/>
  <c r="O5" i="1"/>
  <c r="M5" i="1"/>
  <c r="K5" i="1"/>
  <c r="P5" i="1"/>
  <c r="N5" i="1"/>
  <c r="L5" i="1"/>
  <c r="O4" i="1"/>
  <c r="M4" i="1"/>
  <c r="K4" i="1"/>
  <c r="P4" i="1"/>
  <c r="N4" i="1"/>
  <c r="E74" i="1"/>
  <c r="M79" i="1" l="1"/>
  <c r="O34" i="1"/>
  <c r="K40" i="1"/>
  <c r="P55" i="1"/>
  <c r="L55" i="1"/>
  <c r="P63" i="1"/>
  <c r="L63" i="1"/>
  <c r="N90" i="1"/>
  <c r="O94" i="1"/>
  <c r="K94" i="1"/>
  <c r="N94" i="1"/>
  <c r="F74" i="1"/>
  <c r="J74" i="1"/>
  <c r="L74" i="1" s="1"/>
  <c r="N30" i="1"/>
  <c r="O32" i="1"/>
  <c r="K34" i="1"/>
  <c r="P34" i="1"/>
  <c r="L35" i="1"/>
  <c r="K38" i="1"/>
  <c r="P41" i="1"/>
  <c r="L41" i="1"/>
  <c r="K42" i="1"/>
  <c r="P49" i="1"/>
  <c r="L49" i="1"/>
  <c r="K50" i="1"/>
  <c r="N55" i="1"/>
  <c r="P57" i="1"/>
  <c r="L57" i="1"/>
  <c r="K58" i="1"/>
  <c r="N63" i="1"/>
  <c r="P65" i="1"/>
  <c r="L65" i="1"/>
  <c r="K66" i="1"/>
  <c r="L79" i="1"/>
  <c r="L77" i="1"/>
  <c r="O114" i="1"/>
  <c r="N114" i="1"/>
  <c r="L142" i="1"/>
  <c r="K37" i="1"/>
  <c r="P39" i="1"/>
  <c r="L39" i="1"/>
  <c r="P47" i="1"/>
  <c r="L47" i="1"/>
  <c r="K64" i="1"/>
  <c r="K72" i="1"/>
  <c r="I74" i="1"/>
  <c r="O98" i="1"/>
  <c r="K98" i="1"/>
  <c r="N98" i="1"/>
  <c r="K22" i="1"/>
  <c r="O22" i="1"/>
  <c r="K24" i="1"/>
  <c r="O24" i="1"/>
  <c r="K26" i="1"/>
  <c r="O26" i="1"/>
  <c r="K28" i="1"/>
  <c r="O28" i="1"/>
  <c r="K30" i="1"/>
  <c r="O30" i="1"/>
  <c r="K35" i="1"/>
  <c r="O35" i="1"/>
  <c r="L36" i="1"/>
  <c r="O39" i="1"/>
  <c r="P43" i="1"/>
  <c r="L43" i="1"/>
  <c r="K44" i="1"/>
  <c r="O47" i="1"/>
  <c r="P51" i="1"/>
  <c r="L51" i="1"/>
  <c r="K52" i="1"/>
  <c r="O55" i="1"/>
  <c r="P59" i="1"/>
  <c r="L59" i="1"/>
  <c r="K60" i="1"/>
  <c r="O63" i="1"/>
  <c r="P67" i="1"/>
  <c r="L67" i="1"/>
  <c r="K68" i="1"/>
  <c r="O71" i="1"/>
  <c r="K91" i="1"/>
  <c r="K95" i="1"/>
  <c r="K99" i="1"/>
  <c r="K103" i="1"/>
  <c r="K107" i="1"/>
  <c r="K48" i="1"/>
  <c r="K56" i="1"/>
  <c r="P71" i="1"/>
  <c r="L71" i="1"/>
  <c r="O102" i="1"/>
  <c r="K102" i="1"/>
  <c r="N102" i="1"/>
  <c r="O106" i="1"/>
  <c r="N106" i="1"/>
  <c r="G74" i="1"/>
  <c r="D74" i="1"/>
  <c r="H74" i="1"/>
  <c r="L4" i="1"/>
  <c r="K33" i="1"/>
  <c r="O33" i="1"/>
  <c r="K36" i="1"/>
  <c r="O36" i="1"/>
  <c r="L37" i="1"/>
  <c r="O41" i="1"/>
  <c r="N43" i="1"/>
  <c r="P45" i="1"/>
  <c r="L45" i="1"/>
  <c r="K46" i="1"/>
  <c r="O49" i="1"/>
  <c r="N51" i="1"/>
  <c r="P53" i="1"/>
  <c r="L53" i="1"/>
  <c r="K54" i="1"/>
  <c r="O57" i="1"/>
  <c r="N59" i="1"/>
  <c r="P61" i="1"/>
  <c r="L61" i="1"/>
  <c r="K62" i="1"/>
  <c r="O65" i="1"/>
  <c r="N67" i="1"/>
  <c r="P69" i="1"/>
  <c r="L69" i="1"/>
  <c r="K70" i="1"/>
  <c r="G79" i="1"/>
  <c r="N79" i="1" s="1"/>
  <c r="N76" i="1"/>
  <c r="I79" i="1"/>
  <c r="P79" i="1" s="1"/>
  <c r="E122" i="1"/>
  <c r="K115" i="1"/>
  <c r="K39" i="1"/>
  <c r="K41" i="1"/>
  <c r="K43" i="1"/>
  <c r="K45" i="1"/>
  <c r="K47" i="1"/>
  <c r="K49" i="1"/>
  <c r="K51" i="1"/>
  <c r="K53" i="1"/>
  <c r="K55" i="1"/>
  <c r="K57" i="1"/>
  <c r="K59" i="1"/>
  <c r="K61" i="1"/>
  <c r="K63" i="1"/>
  <c r="K65" i="1"/>
  <c r="K67" i="1"/>
  <c r="K69" i="1"/>
  <c r="K71" i="1"/>
  <c r="H79" i="1"/>
  <c r="O79" i="1" s="1"/>
  <c r="L76" i="1"/>
  <c r="F122" i="1"/>
  <c r="J122" i="1"/>
  <c r="P122" i="1" s="1"/>
  <c r="O82" i="1"/>
  <c r="K85" i="1"/>
  <c r="L86" i="1"/>
  <c r="P86" i="1"/>
  <c r="O88" i="1"/>
  <c r="L92" i="1"/>
  <c r="P92" i="1"/>
  <c r="L96" i="1"/>
  <c r="P96" i="1"/>
  <c r="L100" i="1"/>
  <c r="P100" i="1"/>
  <c r="L104" i="1"/>
  <c r="P104" i="1"/>
  <c r="O108" i="1"/>
  <c r="K109" i="1"/>
  <c r="L110" i="1"/>
  <c r="P110" i="1"/>
  <c r="O116" i="1"/>
  <c r="K117" i="1"/>
  <c r="L118" i="1"/>
  <c r="P118" i="1"/>
  <c r="O120" i="1"/>
  <c r="G122" i="1"/>
  <c r="G146" i="1"/>
  <c r="K87" i="1"/>
  <c r="O90" i="1"/>
  <c r="O92" i="1"/>
  <c r="K92" i="1"/>
  <c r="K93" i="1"/>
  <c r="O96" i="1"/>
  <c r="K96" i="1"/>
  <c r="K97" i="1"/>
  <c r="O100" i="1"/>
  <c r="K100" i="1"/>
  <c r="K101" i="1"/>
  <c r="O104" i="1"/>
  <c r="K104" i="1"/>
  <c r="K105" i="1"/>
  <c r="O110" i="1"/>
  <c r="K111" i="1"/>
  <c r="L112" i="1"/>
  <c r="P112" i="1"/>
  <c r="O118" i="1"/>
  <c r="K119" i="1"/>
  <c r="L120" i="1"/>
  <c r="P120" i="1"/>
  <c r="D122" i="1"/>
  <c r="H122" i="1"/>
  <c r="N86" i="1"/>
  <c r="K89" i="1"/>
  <c r="L90" i="1"/>
  <c r="P90" i="1"/>
  <c r="N92" i="1"/>
  <c r="L94" i="1"/>
  <c r="P94" i="1"/>
  <c r="N96" i="1"/>
  <c r="L98" i="1"/>
  <c r="P98" i="1"/>
  <c r="N100" i="1"/>
  <c r="L102" i="1"/>
  <c r="P102" i="1"/>
  <c r="N104" i="1"/>
  <c r="L106" i="1"/>
  <c r="P106" i="1"/>
  <c r="O112" i="1"/>
  <c r="K113" i="1"/>
  <c r="L114" i="1"/>
  <c r="P114" i="1"/>
  <c r="K121" i="1"/>
  <c r="E146" i="1"/>
  <c r="L124" i="1"/>
  <c r="I146" i="1"/>
  <c r="P124" i="1"/>
  <c r="L140" i="1"/>
  <c r="O144" i="1"/>
  <c r="K144" i="1"/>
  <c r="N144" i="1"/>
  <c r="M81" i="1"/>
  <c r="K82" i="1"/>
  <c r="K84" i="1"/>
  <c r="K86" i="1"/>
  <c r="K88" i="1"/>
  <c r="K90" i="1"/>
  <c r="K106" i="1"/>
  <c r="K108" i="1"/>
  <c r="K110" i="1"/>
  <c r="K112" i="1"/>
  <c r="K114" i="1"/>
  <c r="K116" i="1"/>
  <c r="K118" i="1"/>
  <c r="K120" i="1"/>
  <c r="N124" i="1"/>
  <c r="N126" i="1"/>
  <c r="N128" i="1"/>
  <c r="N130" i="1"/>
  <c r="N132" i="1"/>
  <c r="N134" i="1"/>
  <c r="N136" i="1"/>
  <c r="N138" i="1"/>
  <c r="N140" i="1"/>
  <c r="O142" i="1"/>
  <c r="K142" i="1"/>
  <c r="K124" i="1"/>
  <c r="O124" i="1"/>
  <c r="K126" i="1"/>
  <c r="K128" i="1"/>
  <c r="K130" i="1"/>
  <c r="K132" i="1"/>
  <c r="K134" i="1"/>
  <c r="K136" i="1"/>
  <c r="K138" i="1"/>
  <c r="K143" i="1"/>
  <c r="J146" i="1"/>
  <c r="M146" i="1" s="1"/>
  <c r="N142" i="1"/>
  <c r="L144" i="1"/>
  <c r="P144" i="1"/>
  <c r="K122" i="1" l="1"/>
  <c r="O146" i="1"/>
  <c r="M122" i="1"/>
  <c r="P146" i="1"/>
  <c r="O122" i="1"/>
  <c r="N122" i="1"/>
  <c r="D148" i="1"/>
  <c r="K74" i="1"/>
  <c r="F148" i="1"/>
  <c r="M74" i="1"/>
  <c r="L146" i="1"/>
  <c r="K146" i="1"/>
  <c r="N146" i="1"/>
  <c r="G148" i="1"/>
  <c r="N74" i="1"/>
  <c r="L122" i="1"/>
  <c r="H148" i="1"/>
  <c r="O74" i="1"/>
  <c r="I148" i="1"/>
  <c r="P74" i="1"/>
  <c r="J148" i="1"/>
  <c r="E148" i="1"/>
  <c r="N148" i="1" l="1"/>
  <c r="K148" i="1"/>
  <c r="L148" i="1"/>
  <c r="O148" i="1"/>
  <c r="M148" i="1"/>
  <c r="P148" i="1"/>
</calcChain>
</file>

<file path=xl/sharedStrings.xml><?xml version="1.0" encoding="utf-8"?>
<sst xmlns="http://schemas.openxmlformats.org/spreadsheetml/2006/main" count="344" uniqueCount="210">
  <si>
    <t>2017-2018</t>
  </si>
  <si>
    <t>General
Funds</t>
  </si>
  <si>
    <t xml:space="preserve">Special
Fund
Federal </t>
  </si>
  <si>
    <t>Federal
Funds</t>
  </si>
  <si>
    <t>Other
Special
Funds</t>
  </si>
  <si>
    <t>Debt
Service
Funds</t>
  </si>
  <si>
    <t>Capital
Project
Funds</t>
  </si>
  <si>
    <t>Total
Funds</t>
  </si>
  <si>
    <t>General Funds
as Percent of
Total Funds</t>
  </si>
  <si>
    <t xml:space="preserve">Special Fund
Federal
as Percent of
Total Funds </t>
  </si>
  <si>
    <t>Federal Funds
as Percent of
Total Funds</t>
  </si>
  <si>
    <t>Other Special
Funds
as Percent of
Total Funds</t>
  </si>
  <si>
    <t>Debt Service
Funds
as Percent of
Total Funds</t>
  </si>
  <si>
    <t>Capital Project
Funds
as Percent of
Total Funds</t>
  </si>
  <si>
    <t>Acadia Parish School Board</t>
  </si>
  <si>
    <t xml:space="preserve">Allen Parish School Board </t>
  </si>
  <si>
    <t>Ascension Parish School Board</t>
  </si>
  <si>
    <t>Assumption Parish School Board</t>
  </si>
  <si>
    <t>Avoyelles Parish School Board</t>
  </si>
  <si>
    <t>Beauregard Parish School Board</t>
  </si>
  <si>
    <t>Bienville Parish School Board</t>
  </si>
  <si>
    <t>Bossier Parish School Board</t>
  </si>
  <si>
    <t>Caddo Parish School Board</t>
  </si>
  <si>
    <t xml:space="preserve">Calcasieu Parish School Board </t>
  </si>
  <si>
    <t>Caldwell Parish School Board</t>
  </si>
  <si>
    <t xml:space="preserve">Cameron Parish School Board </t>
  </si>
  <si>
    <t>Catahoula Parish School Board</t>
  </si>
  <si>
    <t>Claiborne Parish School Board</t>
  </si>
  <si>
    <t>Concordia Parish School Board</t>
  </si>
  <si>
    <t>DeSoto Parish School Board</t>
  </si>
  <si>
    <t>East Baton Rouge Parish School Board</t>
  </si>
  <si>
    <t>East Carroll Parish School Board</t>
  </si>
  <si>
    <t>East Feliciana Parish School Board</t>
  </si>
  <si>
    <t>Evangeline Parish School Board</t>
  </si>
  <si>
    <t>Franklin Parish School Board</t>
  </si>
  <si>
    <t>Grant Parish School Board</t>
  </si>
  <si>
    <t>Iberia Parish School Board</t>
  </si>
  <si>
    <t>Iberville Parish School Board</t>
  </si>
  <si>
    <t>Jackson Parish School Board</t>
  </si>
  <si>
    <t>Jefferson Parish School Board</t>
  </si>
  <si>
    <t xml:space="preserve">Jefferson Davis Parish School Board </t>
  </si>
  <si>
    <t>Lafayette Parish School Board</t>
  </si>
  <si>
    <t xml:space="preserve">Lafourche Parish School Board </t>
  </si>
  <si>
    <t>LaSalle Parish School Board</t>
  </si>
  <si>
    <t>Lincoln Parish School Board</t>
  </si>
  <si>
    <t>Livingston Parish School Board</t>
  </si>
  <si>
    <t>Madison Parish School Board</t>
  </si>
  <si>
    <t>Morehouse Parish School Board</t>
  </si>
  <si>
    <t>Natchitoches Parish School Board</t>
  </si>
  <si>
    <t xml:space="preserve">Orleans Parish School Board </t>
  </si>
  <si>
    <t>Ouachita Parish School Board</t>
  </si>
  <si>
    <t xml:space="preserve">Plaquemines Parish School Board </t>
  </si>
  <si>
    <t>Pointe Coupee Parish School Board</t>
  </si>
  <si>
    <t>Rapides Parish School Board</t>
  </si>
  <si>
    <t>Red River Parish School Board</t>
  </si>
  <si>
    <t>Richland Parish School Board</t>
  </si>
  <si>
    <t>Sabine Parish School Board</t>
  </si>
  <si>
    <t xml:space="preserve">St. Bernard Parish School Board </t>
  </si>
  <si>
    <t xml:space="preserve">St. Charles Parish School Board </t>
  </si>
  <si>
    <t>St. Helena Parish School Board</t>
  </si>
  <si>
    <t>St. James Parish School Board</t>
  </si>
  <si>
    <t>St. John Parish School Board</t>
  </si>
  <si>
    <t>St. Landry Parish School Board</t>
  </si>
  <si>
    <t>St. Martin Parish School Board</t>
  </si>
  <si>
    <t>St. Mary Parish School Board</t>
  </si>
  <si>
    <t xml:space="preserve">St. Tammany Parish School Board </t>
  </si>
  <si>
    <t xml:space="preserve">Tangipahoa Parish School Board </t>
  </si>
  <si>
    <t>Tensas Parish School Board</t>
  </si>
  <si>
    <t xml:space="preserve">Terrebonne Parish School Board </t>
  </si>
  <si>
    <t>Union Parish School Board</t>
  </si>
  <si>
    <t xml:space="preserve">Vermilion Parish School Board </t>
  </si>
  <si>
    <t>Vernon Parish School Board</t>
  </si>
  <si>
    <t>Washington Parish School Board</t>
  </si>
  <si>
    <t>Webster Parish School Board</t>
  </si>
  <si>
    <t>West Baton Rouge Parish School Board</t>
  </si>
  <si>
    <t>West Carroll Parish School Board</t>
  </si>
  <si>
    <t>West Feliciana Parish School Board</t>
  </si>
  <si>
    <t>Winn Parish School Board</t>
  </si>
  <si>
    <t>City of Monroe School Board</t>
  </si>
  <si>
    <t xml:space="preserve">City of Bogalusa School Board </t>
  </si>
  <si>
    <t>Zachary Community School Board</t>
  </si>
  <si>
    <t>City of Baker School Board</t>
  </si>
  <si>
    <t>Central Community School Board</t>
  </si>
  <si>
    <t>Recovery School District (Type 5 Charter Schools)</t>
  </si>
  <si>
    <t xml:space="preserve"> Total City/Parish School Districts</t>
  </si>
  <si>
    <t>LSU Laboratory School</t>
  </si>
  <si>
    <t>Southern University Lab School</t>
  </si>
  <si>
    <t>A02</t>
  </si>
  <si>
    <t>Office of Juvenile Justice</t>
  </si>
  <si>
    <t>Total Lab and State Approved Schools</t>
  </si>
  <si>
    <t>New Vision Learning Academy</t>
  </si>
  <si>
    <t>V. B. Glencoe Charter School</t>
  </si>
  <si>
    <t>International School of Louisiana</t>
  </si>
  <si>
    <t>Avoyelles Public Charter School</t>
  </si>
  <si>
    <t>Delhi Charter School</t>
  </si>
  <si>
    <t>Belle Chasse Academy</t>
  </si>
  <si>
    <t>The MAX Charter School</t>
  </si>
  <si>
    <t>D'Arbonne Woods Charter School</t>
  </si>
  <si>
    <t>Madison Preparatory Academy</t>
  </si>
  <si>
    <t>International High School of New Orleans</t>
  </si>
  <si>
    <t>University View Academy, Inc.</t>
  </si>
  <si>
    <t>Lake Charles Charter Academy</t>
  </si>
  <si>
    <t>Lycee Francais de la Nouvelle-Orleans</t>
  </si>
  <si>
    <t>New Orleans Military &amp; Maritime Academy</t>
  </si>
  <si>
    <t>W18001</t>
  </si>
  <si>
    <t>Noble Minds</t>
  </si>
  <si>
    <t>W1A001</t>
  </si>
  <si>
    <t>JCFA-East</t>
  </si>
  <si>
    <t>W1B001</t>
  </si>
  <si>
    <t>Advantage Charter Academy</t>
  </si>
  <si>
    <t>W1D001</t>
  </si>
  <si>
    <t>JCFA Lafayette</t>
  </si>
  <si>
    <t>W2A001</t>
  </si>
  <si>
    <t>Tallulah Charter School</t>
  </si>
  <si>
    <t>W2B001</t>
  </si>
  <si>
    <t>Willow Charter Academy</t>
  </si>
  <si>
    <t>W33001</t>
  </si>
  <si>
    <t>Lincoln Preparatory School</t>
  </si>
  <si>
    <t>W34001</t>
  </si>
  <si>
    <t>Laurel Oaks Charter School</t>
  </si>
  <si>
    <t>W35001</t>
  </si>
  <si>
    <t>Appex Collegiate Academy Charter School</t>
  </si>
  <si>
    <t>W36001</t>
  </si>
  <si>
    <t>Smothers Academy Preparatory School</t>
  </si>
  <si>
    <t>W37001</t>
  </si>
  <si>
    <t>Greater Grace Charter Academy Inc.</t>
  </si>
  <si>
    <t>W3B001</t>
  </si>
  <si>
    <t>Iberville Charter Academy</t>
  </si>
  <si>
    <t>W4A001</t>
  </si>
  <si>
    <t>Delta Charter School MST</t>
  </si>
  <si>
    <t>W4B001</t>
  </si>
  <si>
    <t>Lake Charles College Prep</t>
  </si>
  <si>
    <t>W5B001</t>
  </si>
  <si>
    <t>Northeast Claiborne Charter</t>
  </si>
  <si>
    <t>W6B001</t>
  </si>
  <si>
    <t>Acadiana Renaissance Charter Academy</t>
  </si>
  <si>
    <t>W7A001</t>
  </si>
  <si>
    <t>Louisiana Key Academy</t>
  </si>
  <si>
    <t>W7B001</t>
  </si>
  <si>
    <t>Lafayette Renaissance Charter Academy</t>
  </si>
  <si>
    <t>W8A001</t>
  </si>
  <si>
    <t>Impact Charter Elementary</t>
  </si>
  <si>
    <t>W9A001</t>
  </si>
  <si>
    <t>Vision Academy</t>
  </si>
  <si>
    <t>WAG001</t>
  </si>
  <si>
    <t>Louisiana Virtual Charter Academy</t>
  </si>
  <si>
    <t>WAK001</t>
  </si>
  <si>
    <t>Southwest Louisiana Charter Academy</t>
  </si>
  <si>
    <t>WAL001</t>
  </si>
  <si>
    <t>JS Clark Leadership Academy</t>
  </si>
  <si>
    <t>WAR001</t>
  </si>
  <si>
    <t>Tangi Academy</t>
  </si>
  <si>
    <t>WAU001</t>
  </si>
  <si>
    <t>GEO Prep Academy of Greater Baton Rouge</t>
  </si>
  <si>
    <t>WJ5001</t>
  </si>
  <si>
    <t>Collegiate Baton Rouge</t>
  </si>
  <si>
    <t>WZ8001</t>
  </si>
  <si>
    <t>GEO Prep Mid-City of Greater Baton Rouge</t>
  </si>
  <si>
    <t>Total Type 2 Charter Schools</t>
  </si>
  <si>
    <t>W12001</t>
  </si>
  <si>
    <t>Pierre A. Capdau Charter School at Avery Alexander</t>
  </si>
  <si>
    <t>W13001</t>
  </si>
  <si>
    <t>Lake Area New Tech Early College High School</t>
  </si>
  <si>
    <t>W31001</t>
  </si>
  <si>
    <t>Dr. Martin Luther King Charter School for Sci/Tech</t>
  </si>
  <si>
    <t>W5A001</t>
  </si>
  <si>
    <t>Mary D. Coghill Charter School</t>
  </si>
  <si>
    <t>W84001</t>
  </si>
  <si>
    <t>KIPP Renaissance High School</t>
  </si>
  <si>
    <t>WAZ001</t>
  </si>
  <si>
    <t>Audubon Charter School</t>
  </si>
  <si>
    <t>WBA001</t>
  </si>
  <si>
    <t>Einstein Charter School at Village De L'Est</t>
  </si>
  <si>
    <t>WBB001</t>
  </si>
  <si>
    <t>Benjamin Franklin High School</t>
  </si>
  <si>
    <t>WBC001</t>
  </si>
  <si>
    <t>Alice M Harte Elementary Charter School</t>
  </si>
  <si>
    <t>WBD001</t>
  </si>
  <si>
    <t>Edna Karr High School</t>
  </si>
  <si>
    <t>WBE001</t>
  </si>
  <si>
    <t>Lusher Charter School</t>
  </si>
  <si>
    <t>WBF001</t>
  </si>
  <si>
    <t>Eleanor McMain Secondary School</t>
  </si>
  <si>
    <t>WBG001</t>
  </si>
  <si>
    <t>Robert Russa Moton Charter School</t>
  </si>
  <si>
    <t>WBH001</t>
  </si>
  <si>
    <t>Lake Forest Elementary Charter School</t>
  </si>
  <si>
    <t>WBI001</t>
  </si>
  <si>
    <t>New Orleans Charter Science and Mathematics HS</t>
  </si>
  <si>
    <t>WBJ001</t>
  </si>
  <si>
    <t>ENCORE Academy</t>
  </si>
  <si>
    <t>WBK001</t>
  </si>
  <si>
    <t>Bricolage Academy</t>
  </si>
  <si>
    <t>WBL001</t>
  </si>
  <si>
    <t>Wilson Charter School</t>
  </si>
  <si>
    <t>WBM001</t>
  </si>
  <si>
    <t>Einstein Charter High School at Sarah Towles Reed</t>
  </si>
  <si>
    <t>WBN001</t>
  </si>
  <si>
    <t>Einstein Charter Middle Sch at Sarah Towles Reed</t>
  </si>
  <si>
    <t>WBO001</t>
  </si>
  <si>
    <t>Einstein Charter at Sherwood Forest</t>
  </si>
  <si>
    <t>WBP001</t>
  </si>
  <si>
    <t>McDonogh 42 Charter School</t>
  </si>
  <si>
    <t>Total Type 3B Charter Schools</t>
  </si>
  <si>
    <t>Total State</t>
  </si>
  <si>
    <t>*Excludes one-time hurricane and/or flood related expenditures</t>
  </si>
  <si>
    <t/>
  </si>
  <si>
    <t>*</t>
  </si>
  <si>
    <t>Total Expenditures by Fund (Includes Other Uses)</t>
  </si>
  <si>
    <t>Includes KPC 51115, 51120, 51130, 51140 under Other Uses of Funds.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</si>
</sst>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%"/>
    <numFmt numFmtId="165" formatCode="&quot;$&quot;#,##0.00"/>
    <numFmt numFmtId="166" formatCode="000"/>
    <numFmt numFmtId="167" formatCode="&quot;$&quot;#,##0"/>
  </numFmts>
  <fonts count="8" x14ac:knownFonts="1">
    <font>
      <sz val="10"/>
      <name val="Arial"/>
    </font>
    <font>
      <sz val="10"/>
      <name val="Arial Narrow"/>
      <family val="2"/>
    </font>
    <font>
      <sz val="20"/>
      <name val="Arial Narrow"/>
      <family val="2"/>
    </font>
    <font>
      <sz val="10"/>
      <name val="Arial"/>
      <family val="2"/>
    </font>
    <font>
      <b/>
      <sz val="20"/>
      <name val="Arial Narrow"/>
      <family val="2"/>
    </font>
    <font>
      <b/>
      <sz val="10"/>
      <name val="Arial Narrow"/>
      <family val="2"/>
    </font>
    <font>
      <sz val="10"/>
      <color indexed="8"/>
      <name val="Arial"/>
      <family val="2"/>
    </font>
    <font>
      <sz val="10"/>
      <color indexed="8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indexed="22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/>
      <right/>
      <top style="thin">
        <color indexed="64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 style="thin">
        <color indexed="64"/>
      </bottom>
      <diagonal/>
    </border>
    <border>
      <left/>
      <right/>
      <top style="thin">
        <color theme="0" tint="-0.34998626667073579"/>
      </top>
      <bottom style="thin">
        <color indexed="64"/>
      </bottom>
      <diagonal/>
    </border>
    <border>
      <left/>
      <right style="thin">
        <color indexed="64"/>
      </right>
      <top style="thin">
        <color theme="0" tint="-0.34998626667073579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6" fillId="0" borderId="0"/>
  </cellStyleXfs>
  <cellXfs count="44">
    <xf numFmtId="0" fontId="0" fillId="0" borderId="0" xfId="0"/>
    <xf numFmtId="0" fontId="1" fillId="0" borderId="0" xfId="0" applyFont="1" applyAlignment="1">
      <alignment vertical="center"/>
    </xf>
    <xf numFmtId="164" fontId="1" fillId="0" borderId="0" xfId="1" applyNumberFormat="1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166" fontId="7" fillId="0" borderId="3" xfId="2" applyNumberFormat="1" applyFont="1" applyFill="1" applyBorder="1" applyAlignment="1">
      <alignment horizontal="center" vertical="center" wrapText="1"/>
    </xf>
    <xf numFmtId="166" fontId="7" fillId="0" borderId="4" xfId="2" applyNumberFormat="1" applyFont="1" applyFill="1" applyBorder="1" applyAlignment="1">
      <alignment horizontal="center" vertical="center" wrapText="1"/>
    </xf>
    <xf numFmtId="0" fontId="7" fillId="0" borderId="5" xfId="2" applyFont="1" applyFill="1" applyBorder="1" applyAlignment="1">
      <alignment vertical="center"/>
    </xf>
    <xf numFmtId="167" fontId="7" fillId="0" borderId="3" xfId="2" applyNumberFormat="1" applyFont="1" applyFill="1" applyBorder="1" applyAlignment="1">
      <alignment horizontal="right" vertical="center" wrapText="1"/>
    </xf>
    <xf numFmtId="167" fontId="7" fillId="2" borderId="3" xfId="2" applyNumberFormat="1" applyFont="1" applyFill="1" applyBorder="1" applyAlignment="1">
      <alignment horizontal="right" vertical="center" wrapText="1"/>
    </xf>
    <xf numFmtId="10" fontId="7" fillId="0" borderId="5" xfId="1" applyNumberFormat="1" applyFont="1" applyFill="1" applyBorder="1" applyAlignment="1">
      <alignment horizontal="right" vertical="center" wrapText="1"/>
    </xf>
    <xf numFmtId="10" fontId="7" fillId="0" borderId="3" xfId="1" applyNumberFormat="1" applyFont="1" applyFill="1" applyBorder="1" applyAlignment="1">
      <alignment horizontal="right" vertical="center" wrapText="1"/>
    </xf>
    <xf numFmtId="166" fontId="7" fillId="0" borderId="6" xfId="2" applyNumberFormat="1" applyFont="1" applyFill="1" applyBorder="1" applyAlignment="1">
      <alignment horizontal="center" vertical="center" wrapText="1"/>
    </xf>
    <xf numFmtId="166" fontId="7" fillId="0" borderId="7" xfId="2" applyNumberFormat="1" applyFont="1" applyFill="1" applyBorder="1" applyAlignment="1">
      <alignment horizontal="center" vertical="center" wrapText="1"/>
    </xf>
    <xf numFmtId="0" fontId="7" fillId="0" borderId="8" xfId="2" applyFont="1" applyFill="1" applyBorder="1" applyAlignment="1">
      <alignment vertical="center"/>
    </xf>
    <xf numFmtId="167" fontId="7" fillId="0" borderId="6" xfId="2" applyNumberFormat="1" applyFont="1" applyFill="1" applyBorder="1" applyAlignment="1">
      <alignment horizontal="right" vertical="center" wrapText="1"/>
    </xf>
    <xf numFmtId="167" fontId="7" fillId="2" borderId="6" xfId="2" applyNumberFormat="1" applyFont="1" applyFill="1" applyBorder="1" applyAlignment="1">
      <alignment horizontal="right" vertical="center" wrapText="1"/>
    </xf>
    <xf numFmtId="10" fontId="7" fillId="0" borderId="8" xfId="1" applyNumberFormat="1" applyFont="1" applyFill="1" applyBorder="1" applyAlignment="1">
      <alignment horizontal="right" vertical="center" wrapText="1"/>
    </xf>
    <xf numFmtId="10" fontId="7" fillId="0" borderId="6" xfId="1" applyNumberFormat="1" applyFont="1" applyFill="1" applyBorder="1" applyAlignment="1">
      <alignment horizontal="right" vertical="center" wrapText="1"/>
    </xf>
    <xf numFmtId="166" fontId="7" fillId="0" borderId="9" xfId="2" applyNumberFormat="1" applyFont="1" applyFill="1" applyBorder="1" applyAlignment="1">
      <alignment horizontal="center" vertical="center" wrapText="1"/>
    </xf>
    <xf numFmtId="166" fontId="7" fillId="0" borderId="10" xfId="2" applyNumberFormat="1" applyFont="1" applyFill="1" applyBorder="1" applyAlignment="1">
      <alignment horizontal="center" vertical="center" wrapText="1"/>
    </xf>
    <xf numFmtId="0" fontId="7" fillId="0" borderId="11" xfId="2" applyFont="1" applyFill="1" applyBorder="1" applyAlignment="1">
      <alignment horizontal="left" vertical="center"/>
    </xf>
    <xf numFmtId="167" fontId="7" fillId="0" borderId="9" xfId="2" applyNumberFormat="1" applyFont="1" applyFill="1" applyBorder="1" applyAlignment="1">
      <alignment horizontal="right" vertical="center" wrapText="1"/>
    </xf>
    <xf numFmtId="167" fontId="7" fillId="2" borderId="9" xfId="2" applyNumberFormat="1" applyFont="1" applyFill="1" applyBorder="1" applyAlignment="1">
      <alignment horizontal="right" vertical="center" wrapText="1"/>
    </xf>
    <xf numFmtId="10" fontId="7" fillId="0" borderId="11" xfId="1" applyNumberFormat="1" applyFont="1" applyFill="1" applyBorder="1" applyAlignment="1">
      <alignment horizontal="right" vertical="center" wrapText="1"/>
    </xf>
    <xf numFmtId="10" fontId="7" fillId="0" borderId="9" xfId="1" applyNumberFormat="1" applyFont="1" applyFill="1" applyBorder="1" applyAlignment="1">
      <alignment horizontal="right" vertical="center" wrapText="1"/>
    </xf>
    <xf numFmtId="0" fontId="1" fillId="0" borderId="12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167" fontId="5" fillId="0" borderId="12" xfId="0" applyNumberFormat="1" applyFont="1" applyBorder="1" applyAlignment="1">
      <alignment vertical="center"/>
    </xf>
    <xf numFmtId="167" fontId="5" fillId="2" borderId="12" xfId="0" applyNumberFormat="1" applyFont="1" applyFill="1" applyBorder="1" applyAlignment="1">
      <alignment vertical="center"/>
    </xf>
    <xf numFmtId="10" fontId="5" fillId="0" borderId="14" xfId="1" applyNumberFormat="1" applyFont="1" applyBorder="1" applyAlignment="1">
      <alignment vertical="center"/>
    </xf>
    <xf numFmtId="10" fontId="5" fillId="0" borderId="12" xfId="1" applyNumberFormat="1" applyFont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0" fontId="1" fillId="3" borderId="16" xfId="0" applyFont="1" applyFill="1" applyBorder="1" applyAlignment="1">
      <alignment vertical="center"/>
    </xf>
    <xf numFmtId="0" fontId="7" fillId="0" borderId="11" xfId="2" applyFont="1" applyFill="1" applyBorder="1" applyAlignment="1">
      <alignment vertical="center"/>
    </xf>
    <xf numFmtId="0" fontId="7" fillId="0" borderId="5" xfId="2" applyFont="1" applyFill="1" applyBorder="1" applyAlignment="1">
      <alignment horizontal="left" vertical="center"/>
    </xf>
    <xf numFmtId="0" fontId="7" fillId="0" borderId="8" xfId="2" applyFont="1" applyFill="1" applyBorder="1" applyAlignment="1">
      <alignment horizontal="left" vertical="center"/>
    </xf>
    <xf numFmtId="0" fontId="1" fillId="0" borderId="0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165" fontId="4" fillId="0" borderId="2" xfId="0" applyNumberFormat="1" applyFont="1" applyBorder="1" applyAlignment="1">
      <alignment horizontal="center" vertical="center" wrapText="1"/>
    </xf>
  </cellXfs>
  <cellStyles count="3">
    <cellStyle name="Normal" xfId="0" builtinId="0"/>
    <cellStyle name="Normal_Sheet1" xfId="2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56"/>
  <sheetViews>
    <sheetView tabSelected="1" view="pageBreakPreview" zoomScaleNormal="100" zoomScaleSheetLayoutView="100" workbookViewId="0">
      <pane xSplit="3" ySplit="3" topLeftCell="D4" activePane="bottomRight" state="frozen"/>
      <selection pane="topRight" activeCell="C1" sqref="C1"/>
      <selection pane="bottomLeft" activeCell="A3" sqref="A3"/>
      <selection pane="bottomRight" activeCell="O9" sqref="O9"/>
    </sheetView>
  </sheetViews>
  <sheetFormatPr defaultRowHeight="12.75" x14ac:dyDescent="0.2"/>
  <cols>
    <col min="1" max="1" width="7.85546875" style="1" customWidth="1"/>
    <col min="2" max="2" width="3" style="1" customWidth="1"/>
    <col min="3" max="3" width="34.5703125" style="1" customWidth="1"/>
    <col min="4" max="9" width="14.140625" style="1" customWidth="1"/>
    <col min="10" max="16" width="14.28515625" style="1" customWidth="1"/>
    <col min="17" max="17" width="4.28515625" style="1" customWidth="1"/>
    <col min="18" max="16384" width="9.140625" style="1"/>
  </cols>
  <sheetData>
    <row r="1" spans="1:16" ht="30.75" customHeight="1" x14ac:dyDescent="0.2">
      <c r="D1" s="42" t="s">
        <v>208</v>
      </c>
      <c r="E1" s="42"/>
      <c r="F1" s="42"/>
      <c r="G1" s="42"/>
      <c r="H1" s="42"/>
      <c r="I1" s="42"/>
      <c r="J1" s="42"/>
      <c r="K1" s="42" t="s">
        <v>208</v>
      </c>
      <c r="L1" s="42"/>
      <c r="M1" s="42"/>
      <c r="N1" s="42"/>
      <c r="O1" s="42"/>
      <c r="P1" s="42"/>
    </row>
    <row r="2" spans="1:16" ht="30.75" customHeight="1" x14ac:dyDescent="0.2"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spans="1:16" ht="57" customHeight="1" x14ac:dyDescent="0.2">
      <c r="A3" s="43" t="s">
        <v>0</v>
      </c>
      <c r="B3" s="43"/>
      <c r="C3" s="43"/>
      <c r="D3" s="4" t="s">
        <v>1</v>
      </c>
      <c r="E3" s="4" t="s">
        <v>2</v>
      </c>
      <c r="F3" s="4" t="s">
        <v>3</v>
      </c>
      <c r="G3" s="4" t="s">
        <v>4</v>
      </c>
      <c r="H3" s="4" t="s">
        <v>5</v>
      </c>
      <c r="I3" s="4" t="s">
        <v>6</v>
      </c>
      <c r="J3" s="5" t="s">
        <v>7</v>
      </c>
      <c r="K3" s="4" t="s">
        <v>8</v>
      </c>
      <c r="L3" s="4" t="s">
        <v>9</v>
      </c>
      <c r="M3" s="4" t="s">
        <v>10</v>
      </c>
      <c r="N3" s="4" t="s">
        <v>11</v>
      </c>
      <c r="O3" s="4" t="s">
        <v>12</v>
      </c>
      <c r="P3" s="4" t="s">
        <v>13</v>
      </c>
    </row>
    <row r="4" spans="1:16" ht="15" customHeight="1" x14ac:dyDescent="0.2">
      <c r="A4" s="6">
        <v>1</v>
      </c>
      <c r="B4" s="7" t="s">
        <v>206</v>
      </c>
      <c r="C4" s="8" t="s">
        <v>14</v>
      </c>
      <c r="D4" s="9">
        <v>85113608</v>
      </c>
      <c r="E4" s="9">
        <v>6093484</v>
      </c>
      <c r="F4" s="9">
        <v>4486412</v>
      </c>
      <c r="G4" s="9">
        <v>7224834</v>
      </c>
      <c r="H4" s="9">
        <v>0</v>
      </c>
      <c r="I4" s="9">
        <v>0</v>
      </c>
      <c r="J4" s="10">
        <v>102918338</v>
      </c>
      <c r="K4" s="11">
        <f>IFERROR(D4/$J4,0)</f>
        <v>0.82700138434027182</v>
      </c>
      <c r="L4" s="12">
        <f>IFERROR(E4/$J4,0)</f>
        <v>5.9206980198222792E-2</v>
      </c>
      <c r="M4" s="12">
        <f t="shared" ref="M4:P19" si="0">IFERROR(F4/$J4,0)</f>
        <v>4.359195928717776E-2</v>
      </c>
      <c r="N4" s="12">
        <f t="shared" si="0"/>
        <v>7.0199676174327652E-2</v>
      </c>
      <c r="O4" s="12">
        <f t="shared" si="0"/>
        <v>0</v>
      </c>
      <c r="P4" s="12">
        <f t="shared" si="0"/>
        <v>0</v>
      </c>
    </row>
    <row r="5" spans="1:16" ht="15" customHeight="1" x14ac:dyDescent="0.2">
      <c r="A5" s="13">
        <v>2</v>
      </c>
      <c r="B5" s="14" t="s">
        <v>206</v>
      </c>
      <c r="C5" s="15" t="s">
        <v>15</v>
      </c>
      <c r="D5" s="16">
        <v>40296074</v>
      </c>
      <c r="E5" s="16">
        <v>1438229</v>
      </c>
      <c r="F5" s="16">
        <v>1359814</v>
      </c>
      <c r="G5" s="16">
        <v>4967418</v>
      </c>
      <c r="H5" s="16">
        <v>1669410</v>
      </c>
      <c r="I5" s="16">
        <v>2644094</v>
      </c>
      <c r="J5" s="17">
        <v>52375039</v>
      </c>
      <c r="K5" s="18">
        <f t="shared" ref="K5:P57" si="1">IFERROR(D5/$J5,0)</f>
        <v>0.7693755416583079</v>
      </c>
      <c r="L5" s="19">
        <f t="shared" si="1"/>
        <v>2.7460199122715689E-2</v>
      </c>
      <c r="M5" s="19">
        <f t="shared" si="0"/>
        <v>2.5963016466679863E-2</v>
      </c>
      <c r="N5" s="19">
        <f t="shared" si="0"/>
        <v>9.4843232479502312E-2</v>
      </c>
      <c r="O5" s="19">
        <f t="shared" si="0"/>
        <v>3.1874152876525778E-2</v>
      </c>
      <c r="P5" s="19">
        <f t="shared" si="0"/>
        <v>5.0483857396268476E-2</v>
      </c>
    </row>
    <row r="6" spans="1:16" ht="15" customHeight="1" x14ac:dyDescent="0.2">
      <c r="A6" s="13">
        <v>3</v>
      </c>
      <c r="B6" s="14" t="s">
        <v>207</v>
      </c>
      <c r="C6" s="15" t="s">
        <v>16</v>
      </c>
      <c r="D6" s="16">
        <v>254489081</v>
      </c>
      <c r="E6" s="16">
        <v>7199405</v>
      </c>
      <c r="F6" s="16">
        <v>5137155</v>
      </c>
      <c r="G6" s="16">
        <v>10146990</v>
      </c>
      <c r="H6" s="16">
        <v>24518231</v>
      </c>
      <c r="I6" s="16">
        <v>10845881</v>
      </c>
      <c r="J6" s="17">
        <v>312336743</v>
      </c>
      <c r="K6" s="18">
        <f t="shared" si="1"/>
        <v>0.81479072412559539</v>
      </c>
      <c r="L6" s="19">
        <f t="shared" si="1"/>
        <v>2.3050137908366419E-2</v>
      </c>
      <c r="M6" s="19">
        <f t="shared" si="0"/>
        <v>1.6447488536435177E-2</v>
      </c>
      <c r="N6" s="19">
        <f t="shared" si="0"/>
        <v>3.2487340114192076E-2</v>
      </c>
      <c r="O6" s="19">
        <f t="shared" si="0"/>
        <v>7.8499349018312584E-2</v>
      </c>
      <c r="P6" s="19">
        <f t="shared" si="0"/>
        <v>3.4724960297098317E-2</v>
      </c>
    </row>
    <row r="7" spans="1:16" ht="15" customHeight="1" x14ac:dyDescent="0.2">
      <c r="A7" s="13">
        <v>4</v>
      </c>
      <c r="B7" s="14" t="s">
        <v>206</v>
      </c>
      <c r="C7" s="15" t="s">
        <v>17</v>
      </c>
      <c r="D7" s="16">
        <v>37635519</v>
      </c>
      <c r="E7" s="16">
        <v>1754910</v>
      </c>
      <c r="F7" s="16">
        <v>1204367</v>
      </c>
      <c r="G7" s="16">
        <v>2414116</v>
      </c>
      <c r="H7" s="16">
        <v>1550803</v>
      </c>
      <c r="I7" s="16">
        <v>1433284</v>
      </c>
      <c r="J7" s="17">
        <v>45992999</v>
      </c>
      <c r="K7" s="18">
        <f t="shared" si="1"/>
        <v>0.81828799639701688</v>
      </c>
      <c r="L7" s="19">
        <f t="shared" si="1"/>
        <v>3.8156024572348499E-2</v>
      </c>
      <c r="M7" s="19">
        <f t="shared" si="0"/>
        <v>2.6185876680927027E-2</v>
      </c>
      <c r="N7" s="19">
        <f t="shared" si="0"/>
        <v>5.2488771171455902E-2</v>
      </c>
      <c r="O7" s="19">
        <f t="shared" si="0"/>
        <v>3.3718240465249939E-2</v>
      </c>
      <c r="P7" s="19">
        <f t="shared" si="0"/>
        <v>3.1163090713001777E-2</v>
      </c>
    </row>
    <row r="8" spans="1:16" ht="15" customHeight="1" x14ac:dyDescent="0.2">
      <c r="A8" s="20">
        <v>5</v>
      </c>
      <c r="B8" s="21" t="s">
        <v>206</v>
      </c>
      <c r="C8" s="22" t="s">
        <v>18</v>
      </c>
      <c r="D8" s="23">
        <v>47484072</v>
      </c>
      <c r="E8" s="23">
        <v>2065679</v>
      </c>
      <c r="F8" s="23">
        <v>3347162</v>
      </c>
      <c r="G8" s="23">
        <v>8478743</v>
      </c>
      <c r="H8" s="23">
        <v>1773514</v>
      </c>
      <c r="I8" s="23">
        <v>346274</v>
      </c>
      <c r="J8" s="24">
        <v>63495444</v>
      </c>
      <c r="K8" s="25">
        <f t="shared" si="1"/>
        <v>0.74783431705745695</v>
      </c>
      <c r="L8" s="26">
        <f t="shared" si="1"/>
        <v>3.2532712110809082E-2</v>
      </c>
      <c r="M8" s="26">
        <f t="shared" si="0"/>
        <v>5.27149947955321E-2</v>
      </c>
      <c r="N8" s="26">
        <f t="shared" si="0"/>
        <v>0.13353309254755349</v>
      </c>
      <c r="O8" s="26">
        <f t="shared" si="0"/>
        <v>2.7931358350687333E-2</v>
      </c>
      <c r="P8" s="26">
        <f t="shared" si="0"/>
        <v>5.4535251379610799E-3</v>
      </c>
    </row>
    <row r="9" spans="1:16" ht="15" customHeight="1" x14ac:dyDescent="0.2">
      <c r="A9" s="6">
        <v>6</v>
      </c>
      <c r="B9" s="7" t="s">
        <v>206</v>
      </c>
      <c r="C9" s="8" t="s">
        <v>19</v>
      </c>
      <c r="D9" s="9">
        <v>55375864</v>
      </c>
      <c r="E9" s="9">
        <v>1484850</v>
      </c>
      <c r="F9" s="9">
        <v>2039516</v>
      </c>
      <c r="G9" s="9">
        <v>2763787</v>
      </c>
      <c r="H9" s="9">
        <v>4466836</v>
      </c>
      <c r="I9" s="9">
        <v>97120</v>
      </c>
      <c r="J9" s="10">
        <v>66227973</v>
      </c>
      <c r="K9" s="11">
        <f t="shared" si="1"/>
        <v>0.83614010049801768</v>
      </c>
      <c r="L9" s="12">
        <f t="shared" si="1"/>
        <v>2.2420284552571161E-2</v>
      </c>
      <c r="M9" s="12">
        <f t="shared" si="0"/>
        <v>3.0795386112753294E-2</v>
      </c>
      <c r="N9" s="12">
        <f t="shared" si="0"/>
        <v>4.1731414609352459E-2</v>
      </c>
      <c r="O9" s="12">
        <f t="shared" si="0"/>
        <v>6.7446364393486724E-2</v>
      </c>
      <c r="P9" s="12">
        <f t="shared" si="0"/>
        <v>1.4664498338187097E-3</v>
      </c>
    </row>
    <row r="10" spans="1:16" ht="15" customHeight="1" x14ac:dyDescent="0.2">
      <c r="A10" s="13">
        <v>7</v>
      </c>
      <c r="B10" s="14" t="s">
        <v>206</v>
      </c>
      <c r="C10" s="15" t="s">
        <v>20</v>
      </c>
      <c r="D10" s="16">
        <v>17742671</v>
      </c>
      <c r="E10" s="16">
        <v>788120</v>
      </c>
      <c r="F10" s="16">
        <v>1156192</v>
      </c>
      <c r="G10" s="16">
        <v>19943012</v>
      </c>
      <c r="H10" s="16">
        <v>1301528</v>
      </c>
      <c r="I10" s="16">
        <v>1705830</v>
      </c>
      <c r="J10" s="17">
        <v>42637353</v>
      </c>
      <c r="K10" s="18">
        <f t="shared" si="1"/>
        <v>0.41612974895510046</v>
      </c>
      <c r="L10" s="19">
        <f t="shared" si="1"/>
        <v>1.8484261909973633E-2</v>
      </c>
      <c r="M10" s="19">
        <f t="shared" si="0"/>
        <v>2.7116880356057752E-2</v>
      </c>
      <c r="N10" s="19">
        <f t="shared" si="0"/>
        <v>0.46773569644438295</v>
      </c>
      <c r="O10" s="19">
        <f t="shared" si="0"/>
        <v>3.0525534734766484E-2</v>
      </c>
      <c r="P10" s="19">
        <f t="shared" si="0"/>
        <v>4.0007877599718723E-2</v>
      </c>
    </row>
    <row r="11" spans="1:16" ht="15" customHeight="1" x14ac:dyDescent="0.2">
      <c r="A11" s="13">
        <v>8</v>
      </c>
      <c r="B11" s="14" t="s">
        <v>206</v>
      </c>
      <c r="C11" s="15" t="s">
        <v>21</v>
      </c>
      <c r="D11" s="16">
        <v>221200895</v>
      </c>
      <c r="E11" s="16">
        <v>6941867</v>
      </c>
      <c r="F11" s="16">
        <v>6638301</v>
      </c>
      <c r="G11" s="16">
        <v>106726865</v>
      </c>
      <c r="H11" s="16">
        <v>13039419</v>
      </c>
      <c r="I11" s="16">
        <v>29974915</v>
      </c>
      <c r="J11" s="17">
        <v>384522262</v>
      </c>
      <c r="K11" s="18">
        <f t="shared" si="1"/>
        <v>0.57526160865037246</v>
      </c>
      <c r="L11" s="19">
        <f t="shared" si="1"/>
        <v>1.8053225225227662E-2</v>
      </c>
      <c r="M11" s="19">
        <f t="shared" si="0"/>
        <v>1.7263762481455495E-2</v>
      </c>
      <c r="N11" s="19">
        <f t="shared" si="0"/>
        <v>0.27755705078006643</v>
      </c>
      <c r="O11" s="19">
        <f t="shared" si="0"/>
        <v>3.3910699817947081E-2</v>
      </c>
      <c r="P11" s="19">
        <f t="shared" si="0"/>
        <v>7.7953653044930848E-2</v>
      </c>
    </row>
    <row r="12" spans="1:16" ht="15" customHeight="1" x14ac:dyDescent="0.2">
      <c r="A12" s="13">
        <v>9</v>
      </c>
      <c r="B12" s="14" t="s">
        <v>206</v>
      </c>
      <c r="C12" s="15" t="s">
        <v>22</v>
      </c>
      <c r="D12" s="16">
        <v>419933453</v>
      </c>
      <c r="E12" s="16">
        <v>12337599</v>
      </c>
      <c r="F12" s="16">
        <v>25441002</v>
      </c>
      <c r="G12" s="16">
        <v>21115911</v>
      </c>
      <c r="H12" s="16">
        <v>13247830</v>
      </c>
      <c r="I12" s="16">
        <v>25943552</v>
      </c>
      <c r="J12" s="17">
        <v>518019347</v>
      </c>
      <c r="K12" s="18">
        <f t="shared" si="1"/>
        <v>0.81065206431372916</v>
      </c>
      <c r="L12" s="19">
        <f t="shared" si="1"/>
        <v>2.3816869140989825E-2</v>
      </c>
      <c r="M12" s="19">
        <f t="shared" si="0"/>
        <v>4.9112069167563346E-2</v>
      </c>
      <c r="N12" s="19">
        <f t="shared" si="0"/>
        <v>4.0762784483414284E-2</v>
      </c>
      <c r="O12" s="19">
        <f t="shared" si="0"/>
        <v>2.5574006215640436E-2</v>
      </c>
      <c r="P12" s="19">
        <f t="shared" si="0"/>
        <v>5.0082206678662908E-2</v>
      </c>
    </row>
    <row r="13" spans="1:16" ht="15" customHeight="1" x14ac:dyDescent="0.2">
      <c r="A13" s="20">
        <v>10</v>
      </c>
      <c r="B13" s="21" t="s">
        <v>206</v>
      </c>
      <c r="C13" s="22" t="s">
        <v>23</v>
      </c>
      <c r="D13" s="23">
        <v>394421644</v>
      </c>
      <c r="E13" s="23">
        <v>22195058</v>
      </c>
      <c r="F13" s="23">
        <v>14269004</v>
      </c>
      <c r="G13" s="23">
        <v>13410329</v>
      </c>
      <c r="H13" s="23">
        <v>27267574</v>
      </c>
      <c r="I13" s="23">
        <v>17232748</v>
      </c>
      <c r="J13" s="24">
        <v>488796357</v>
      </c>
      <c r="K13" s="25">
        <f t="shared" si="1"/>
        <v>0.80692427091881946</v>
      </c>
      <c r="L13" s="26">
        <f t="shared" si="1"/>
        <v>4.5407576554421826E-2</v>
      </c>
      <c r="M13" s="26">
        <f t="shared" si="0"/>
        <v>2.9192124277636546E-2</v>
      </c>
      <c r="N13" s="26">
        <f t="shared" si="0"/>
        <v>2.7435411103115075E-2</v>
      </c>
      <c r="O13" s="26">
        <f t="shared" si="0"/>
        <v>5.5785141622894704E-2</v>
      </c>
      <c r="P13" s="26">
        <f t="shared" si="0"/>
        <v>3.5255475523112381E-2</v>
      </c>
    </row>
    <row r="14" spans="1:16" ht="15" customHeight="1" x14ac:dyDescent="0.2">
      <c r="A14" s="6">
        <v>11</v>
      </c>
      <c r="B14" s="7" t="s">
        <v>206</v>
      </c>
      <c r="C14" s="8" t="s">
        <v>24</v>
      </c>
      <c r="D14" s="9">
        <v>13795814</v>
      </c>
      <c r="E14" s="9">
        <v>1296920</v>
      </c>
      <c r="F14" s="9">
        <v>701311</v>
      </c>
      <c r="G14" s="9">
        <v>4324496</v>
      </c>
      <c r="H14" s="9">
        <v>1003849</v>
      </c>
      <c r="I14" s="9">
        <v>0</v>
      </c>
      <c r="J14" s="10">
        <v>21122390</v>
      </c>
      <c r="K14" s="11">
        <f t="shared" si="1"/>
        <v>0.65313697929069581</v>
      </c>
      <c r="L14" s="12">
        <f t="shared" si="1"/>
        <v>6.1400248740791169E-2</v>
      </c>
      <c r="M14" s="12">
        <f t="shared" si="0"/>
        <v>3.3202255994705145E-2</v>
      </c>
      <c r="N14" s="12">
        <f t="shared" si="0"/>
        <v>0.2047351649126827</v>
      </c>
      <c r="O14" s="12">
        <f t="shared" si="0"/>
        <v>4.7525351061125182E-2</v>
      </c>
      <c r="P14" s="12">
        <f t="shared" si="0"/>
        <v>0</v>
      </c>
    </row>
    <row r="15" spans="1:16" ht="15" customHeight="1" x14ac:dyDescent="0.2">
      <c r="A15" s="13">
        <v>12</v>
      </c>
      <c r="B15" s="14" t="s">
        <v>206</v>
      </c>
      <c r="C15" s="15" t="s">
        <v>25</v>
      </c>
      <c r="D15" s="16">
        <v>23030787</v>
      </c>
      <c r="E15" s="16">
        <v>379910</v>
      </c>
      <c r="F15" s="16">
        <v>279299</v>
      </c>
      <c r="G15" s="16">
        <v>1949713</v>
      </c>
      <c r="H15" s="16">
        <v>0</v>
      </c>
      <c r="I15" s="16">
        <v>0</v>
      </c>
      <c r="J15" s="17">
        <v>25639709</v>
      </c>
      <c r="K15" s="18">
        <f t="shared" si="1"/>
        <v>0.89824681707581</v>
      </c>
      <c r="L15" s="19">
        <f t="shared" si="1"/>
        <v>1.4817250851013949E-2</v>
      </c>
      <c r="M15" s="19">
        <f t="shared" si="0"/>
        <v>1.0893220355972059E-2</v>
      </c>
      <c r="N15" s="19">
        <f t="shared" si="0"/>
        <v>7.6042711717203962E-2</v>
      </c>
      <c r="O15" s="19">
        <f t="shared" si="0"/>
        <v>0</v>
      </c>
      <c r="P15" s="19">
        <f t="shared" si="0"/>
        <v>0</v>
      </c>
    </row>
    <row r="16" spans="1:16" ht="15" customHeight="1" x14ac:dyDescent="0.2">
      <c r="A16" s="13">
        <v>13</v>
      </c>
      <c r="B16" s="14" t="s">
        <v>206</v>
      </c>
      <c r="C16" s="15" t="s">
        <v>26</v>
      </c>
      <c r="D16" s="16">
        <v>12999494</v>
      </c>
      <c r="E16" s="16">
        <v>627454</v>
      </c>
      <c r="F16" s="16">
        <v>906936</v>
      </c>
      <c r="G16" s="16">
        <v>1625545</v>
      </c>
      <c r="H16" s="16">
        <v>55845</v>
      </c>
      <c r="I16" s="16">
        <v>0</v>
      </c>
      <c r="J16" s="17">
        <v>16215274</v>
      </c>
      <c r="K16" s="18">
        <f t="shared" si="1"/>
        <v>0.80168204373234764</v>
      </c>
      <c r="L16" s="19">
        <f t="shared" si="1"/>
        <v>3.8695244989384703E-2</v>
      </c>
      <c r="M16" s="19">
        <f t="shared" si="0"/>
        <v>5.5930969775780541E-2</v>
      </c>
      <c r="N16" s="19">
        <f t="shared" si="0"/>
        <v>0.1002477663960535</v>
      </c>
      <c r="O16" s="19">
        <f t="shared" si="0"/>
        <v>3.4439751064336008E-3</v>
      </c>
      <c r="P16" s="19">
        <f t="shared" si="0"/>
        <v>0</v>
      </c>
    </row>
    <row r="17" spans="1:16" ht="15" customHeight="1" x14ac:dyDescent="0.2">
      <c r="A17" s="13">
        <v>14</v>
      </c>
      <c r="B17" s="14" t="s">
        <v>206</v>
      </c>
      <c r="C17" s="15" t="s">
        <v>27</v>
      </c>
      <c r="D17" s="16">
        <v>13567477</v>
      </c>
      <c r="E17" s="16">
        <v>513496</v>
      </c>
      <c r="F17" s="16">
        <v>1578833</v>
      </c>
      <c r="G17" s="16">
        <v>5440224</v>
      </c>
      <c r="H17" s="16">
        <v>773224</v>
      </c>
      <c r="I17" s="16">
        <v>0</v>
      </c>
      <c r="J17" s="17">
        <v>21873254</v>
      </c>
      <c r="K17" s="18">
        <f t="shared" si="1"/>
        <v>0.62027702874021395</v>
      </c>
      <c r="L17" s="19">
        <f t="shared" si="1"/>
        <v>2.3475976642524245E-2</v>
      </c>
      <c r="M17" s="19">
        <f t="shared" si="0"/>
        <v>7.2180984137065293E-2</v>
      </c>
      <c r="N17" s="19">
        <f t="shared" si="0"/>
        <v>0.24871580607073826</v>
      </c>
      <c r="O17" s="19">
        <f t="shared" si="0"/>
        <v>3.5350204409458234E-2</v>
      </c>
      <c r="P17" s="19">
        <f t="shared" si="0"/>
        <v>0</v>
      </c>
    </row>
    <row r="18" spans="1:16" ht="15" customHeight="1" x14ac:dyDescent="0.2">
      <c r="A18" s="20">
        <v>15</v>
      </c>
      <c r="B18" s="21" t="s">
        <v>206</v>
      </c>
      <c r="C18" s="22" t="s">
        <v>28</v>
      </c>
      <c r="D18" s="23">
        <v>31659397</v>
      </c>
      <c r="E18" s="23">
        <v>1292018</v>
      </c>
      <c r="F18" s="23">
        <v>2670970</v>
      </c>
      <c r="G18" s="23">
        <v>12234664</v>
      </c>
      <c r="H18" s="23">
        <v>120793</v>
      </c>
      <c r="I18" s="23">
        <v>0</v>
      </c>
      <c r="J18" s="24">
        <v>47977842</v>
      </c>
      <c r="K18" s="25">
        <f t="shared" si="1"/>
        <v>0.65987538580830707</v>
      </c>
      <c r="L18" s="26">
        <f t="shared" si="1"/>
        <v>2.6929472984633197E-2</v>
      </c>
      <c r="M18" s="26">
        <f t="shared" si="0"/>
        <v>5.567090741596923E-2</v>
      </c>
      <c r="N18" s="26">
        <f t="shared" si="0"/>
        <v>0.25500655073231515</v>
      </c>
      <c r="O18" s="26">
        <f t="shared" si="0"/>
        <v>2.5176830587753407E-3</v>
      </c>
      <c r="P18" s="26">
        <f t="shared" si="0"/>
        <v>0</v>
      </c>
    </row>
    <row r="19" spans="1:16" ht="15" customHeight="1" x14ac:dyDescent="0.2">
      <c r="A19" s="6">
        <v>16</v>
      </c>
      <c r="B19" s="7" t="s">
        <v>206</v>
      </c>
      <c r="C19" s="8" t="s">
        <v>29</v>
      </c>
      <c r="D19" s="9">
        <v>73331202</v>
      </c>
      <c r="E19" s="9">
        <v>3469254</v>
      </c>
      <c r="F19" s="9">
        <v>2463839</v>
      </c>
      <c r="G19" s="9">
        <v>9995769</v>
      </c>
      <c r="H19" s="9">
        <v>4087004</v>
      </c>
      <c r="I19" s="9">
        <v>4510577</v>
      </c>
      <c r="J19" s="10">
        <v>97857645</v>
      </c>
      <c r="K19" s="11">
        <f t="shared" si="1"/>
        <v>0.74936610215788457</v>
      </c>
      <c r="L19" s="12">
        <f t="shared" si="1"/>
        <v>3.5452048738757201E-2</v>
      </c>
      <c r="M19" s="12">
        <f t="shared" si="0"/>
        <v>2.5177787591352724E-2</v>
      </c>
      <c r="N19" s="12">
        <f t="shared" si="0"/>
        <v>0.10214602037480056</v>
      </c>
      <c r="O19" s="12">
        <f t="shared" si="0"/>
        <v>4.176479006826702E-2</v>
      </c>
      <c r="P19" s="12">
        <f t="shared" si="0"/>
        <v>4.6093251068937947E-2</v>
      </c>
    </row>
    <row r="20" spans="1:16" ht="15" customHeight="1" x14ac:dyDescent="0.2">
      <c r="A20" s="13">
        <v>17</v>
      </c>
      <c r="B20" s="14" t="s">
        <v>207</v>
      </c>
      <c r="C20" s="15" t="s">
        <v>30</v>
      </c>
      <c r="D20" s="16">
        <v>453484337</v>
      </c>
      <c r="E20" s="16">
        <v>18214721</v>
      </c>
      <c r="F20" s="16">
        <v>24820705</v>
      </c>
      <c r="G20" s="16">
        <v>74689221</v>
      </c>
      <c r="H20" s="16">
        <v>605639</v>
      </c>
      <c r="I20" s="16">
        <v>48509483</v>
      </c>
      <c r="J20" s="17">
        <v>620324106</v>
      </c>
      <c r="K20" s="18">
        <f t="shared" si="1"/>
        <v>0.73104419546771571</v>
      </c>
      <c r="L20" s="19">
        <f t="shared" si="1"/>
        <v>2.9363232580872811E-2</v>
      </c>
      <c r="M20" s="19">
        <f t="shared" si="1"/>
        <v>4.0012478573579729E-2</v>
      </c>
      <c r="N20" s="19">
        <f t="shared" si="1"/>
        <v>0.1204035443368696</v>
      </c>
      <c r="O20" s="19">
        <f t="shared" si="1"/>
        <v>9.7632672040638062E-4</v>
      </c>
      <c r="P20" s="19">
        <f t="shared" si="1"/>
        <v>7.8200222320555762E-2</v>
      </c>
    </row>
    <row r="21" spans="1:16" ht="15" customHeight="1" x14ac:dyDescent="0.2">
      <c r="A21" s="13">
        <v>18</v>
      </c>
      <c r="B21" s="14" t="s">
        <v>206</v>
      </c>
      <c r="C21" s="15" t="s">
        <v>31</v>
      </c>
      <c r="D21" s="16">
        <v>16948682</v>
      </c>
      <c r="E21" s="16">
        <v>309862</v>
      </c>
      <c r="F21" s="16">
        <v>1598755</v>
      </c>
      <c r="G21" s="16">
        <v>916928</v>
      </c>
      <c r="H21" s="16">
        <v>0</v>
      </c>
      <c r="I21" s="16">
        <v>8</v>
      </c>
      <c r="J21" s="17">
        <v>19774235</v>
      </c>
      <c r="K21" s="18">
        <f t="shared" si="1"/>
        <v>0.85710936478705746</v>
      </c>
      <c r="L21" s="19">
        <f t="shared" si="1"/>
        <v>1.566998672767872E-2</v>
      </c>
      <c r="M21" s="19">
        <f t="shared" si="1"/>
        <v>8.085040963658012E-2</v>
      </c>
      <c r="N21" s="19">
        <f t="shared" si="1"/>
        <v>4.636983428183189E-2</v>
      </c>
      <c r="O21" s="19">
        <f t="shared" si="1"/>
        <v>0</v>
      </c>
      <c r="P21" s="19">
        <f t="shared" si="1"/>
        <v>4.0456685176442981E-7</v>
      </c>
    </row>
    <row r="22" spans="1:16" ht="15" customHeight="1" x14ac:dyDescent="0.2">
      <c r="A22" s="13">
        <v>19</v>
      </c>
      <c r="B22" s="14" t="s">
        <v>206</v>
      </c>
      <c r="C22" s="15" t="s">
        <v>32</v>
      </c>
      <c r="D22" s="16">
        <v>22077745</v>
      </c>
      <c r="E22" s="16">
        <v>1565672</v>
      </c>
      <c r="F22" s="16">
        <v>1087464</v>
      </c>
      <c r="G22" s="16">
        <v>2905405</v>
      </c>
      <c r="H22" s="16">
        <v>0</v>
      </c>
      <c r="I22" s="16">
        <v>2622117</v>
      </c>
      <c r="J22" s="17">
        <v>30258403</v>
      </c>
      <c r="K22" s="18">
        <f t="shared" si="1"/>
        <v>0.72964012674429646</v>
      </c>
      <c r="L22" s="19">
        <f t="shared" si="1"/>
        <v>5.1743378525297583E-2</v>
      </c>
      <c r="M22" s="19">
        <f t="shared" si="1"/>
        <v>3.5939239754325433E-2</v>
      </c>
      <c r="N22" s="19">
        <f t="shared" si="1"/>
        <v>9.6019773416330001E-2</v>
      </c>
      <c r="O22" s="19">
        <f t="shared" si="1"/>
        <v>0</v>
      </c>
      <c r="P22" s="19">
        <f t="shared" si="1"/>
        <v>8.6657481559750532E-2</v>
      </c>
    </row>
    <row r="23" spans="1:16" ht="15" customHeight="1" x14ac:dyDescent="0.2">
      <c r="A23" s="20">
        <v>20</v>
      </c>
      <c r="B23" s="21" t="s">
        <v>206</v>
      </c>
      <c r="C23" s="22" t="s">
        <v>33</v>
      </c>
      <c r="D23" s="23">
        <v>51408496</v>
      </c>
      <c r="E23" s="23">
        <v>1947989</v>
      </c>
      <c r="F23" s="23">
        <v>2780252</v>
      </c>
      <c r="G23" s="23">
        <v>4940501</v>
      </c>
      <c r="H23" s="23">
        <v>1547030</v>
      </c>
      <c r="I23" s="23">
        <v>5993044</v>
      </c>
      <c r="J23" s="24">
        <v>68617312</v>
      </c>
      <c r="K23" s="25">
        <f t="shared" si="1"/>
        <v>0.74920591468228892</v>
      </c>
      <c r="L23" s="26">
        <f t="shared" si="1"/>
        <v>2.8389176772182508E-2</v>
      </c>
      <c r="M23" s="26">
        <f t="shared" si="1"/>
        <v>4.0518229568654626E-2</v>
      </c>
      <c r="N23" s="26">
        <f t="shared" si="1"/>
        <v>7.2000794784849637E-2</v>
      </c>
      <c r="O23" s="26">
        <f t="shared" si="1"/>
        <v>2.2545768041744334E-2</v>
      </c>
      <c r="P23" s="26">
        <f t="shared" si="1"/>
        <v>8.7340116150279978E-2</v>
      </c>
    </row>
    <row r="24" spans="1:16" ht="15" customHeight="1" x14ac:dyDescent="0.2">
      <c r="A24" s="6">
        <v>21</v>
      </c>
      <c r="B24" s="7" t="s">
        <v>206</v>
      </c>
      <c r="C24" s="8" t="s">
        <v>34</v>
      </c>
      <c r="D24" s="9">
        <v>26438012</v>
      </c>
      <c r="E24" s="9">
        <v>2152125</v>
      </c>
      <c r="F24" s="9">
        <v>2525914</v>
      </c>
      <c r="G24" s="9">
        <v>1910788</v>
      </c>
      <c r="H24" s="9">
        <v>2114180</v>
      </c>
      <c r="I24" s="9">
        <v>7463956</v>
      </c>
      <c r="J24" s="10">
        <v>42604975</v>
      </c>
      <c r="K24" s="11">
        <f t="shared" si="1"/>
        <v>0.62053814137902907</v>
      </c>
      <c r="L24" s="12">
        <f t="shared" si="1"/>
        <v>5.0513467030552185E-2</v>
      </c>
      <c r="M24" s="12">
        <f t="shared" si="1"/>
        <v>5.9286832112916389E-2</v>
      </c>
      <c r="N24" s="12">
        <f t="shared" si="1"/>
        <v>4.4848940763373292E-2</v>
      </c>
      <c r="O24" s="12">
        <f t="shared" si="1"/>
        <v>4.9622843341652005E-2</v>
      </c>
      <c r="P24" s="12">
        <f t="shared" si="1"/>
        <v>0.17518977537247704</v>
      </c>
    </row>
    <row r="25" spans="1:16" ht="15" customHeight="1" x14ac:dyDescent="0.2">
      <c r="A25" s="13">
        <v>22</v>
      </c>
      <c r="B25" s="14" t="s">
        <v>206</v>
      </c>
      <c r="C25" s="15" t="s">
        <v>35</v>
      </c>
      <c r="D25" s="16">
        <v>27143637</v>
      </c>
      <c r="E25" s="16">
        <v>1519781</v>
      </c>
      <c r="F25" s="16">
        <v>1250581</v>
      </c>
      <c r="G25" s="16">
        <v>3760535</v>
      </c>
      <c r="H25" s="16">
        <v>1199576</v>
      </c>
      <c r="I25" s="16">
        <v>97623</v>
      </c>
      <c r="J25" s="17">
        <v>34971733</v>
      </c>
      <c r="K25" s="18">
        <f t="shared" si="1"/>
        <v>0.77615933416854122</v>
      </c>
      <c r="L25" s="19">
        <f t="shared" si="1"/>
        <v>4.3457411733070252E-2</v>
      </c>
      <c r="M25" s="19">
        <f t="shared" si="1"/>
        <v>3.5759766323276002E-2</v>
      </c>
      <c r="N25" s="19">
        <f t="shared" si="1"/>
        <v>0.10753070201010628</v>
      </c>
      <c r="O25" s="19">
        <f t="shared" si="1"/>
        <v>3.4301302712107518E-2</v>
      </c>
      <c r="P25" s="19">
        <f t="shared" si="1"/>
        <v>2.7914830528987509E-3</v>
      </c>
    </row>
    <row r="26" spans="1:16" ht="15" customHeight="1" x14ac:dyDescent="0.2">
      <c r="A26" s="13">
        <v>23</v>
      </c>
      <c r="B26" s="14" t="s">
        <v>206</v>
      </c>
      <c r="C26" s="15" t="s">
        <v>36</v>
      </c>
      <c r="D26" s="16">
        <v>107633365</v>
      </c>
      <c r="E26" s="16">
        <v>4606730</v>
      </c>
      <c r="F26" s="16">
        <v>6362316</v>
      </c>
      <c r="G26" s="16">
        <v>14582975</v>
      </c>
      <c r="H26" s="16">
        <v>36714474</v>
      </c>
      <c r="I26" s="16">
        <v>8463150</v>
      </c>
      <c r="J26" s="17">
        <v>178363010</v>
      </c>
      <c r="K26" s="18">
        <f t="shared" si="1"/>
        <v>0.60345115839881824</v>
      </c>
      <c r="L26" s="19">
        <f t="shared" si="1"/>
        <v>2.5827832800085625E-2</v>
      </c>
      <c r="M26" s="19">
        <f t="shared" si="1"/>
        <v>3.5670602329485247E-2</v>
      </c>
      <c r="N26" s="19">
        <f t="shared" si="1"/>
        <v>8.1760085793573453E-2</v>
      </c>
      <c r="O26" s="19">
        <f t="shared" si="1"/>
        <v>0.20584130083922669</v>
      </c>
      <c r="P26" s="19">
        <f t="shared" si="1"/>
        <v>4.7449019838810752E-2</v>
      </c>
    </row>
    <row r="27" spans="1:16" ht="15" customHeight="1" x14ac:dyDescent="0.2">
      <c r="A27" s="13">
        <v>24</v>
      </c>
      <c r="B27" s="14" t="s">
        <v>206</v>
      </c>
      <c r="C27" s="15" t="s">
        <v>37</v>
      </c>
      <c r="D27" s="16">
        <v>56830703</v>
      </c>
      <c r="E27" s="16">
        <v>5146433</v>
      </c>
      <c r="F27" s="16">
        <v>3248649</v>
      </c>
      <c r="G27" s="16">
        <v>21335318</v>
      </c>
      <c r="H27" s="16">
        <v>4860595</v>
      </c>
      <c r="I27" s="16">
        <v>2425929</v>
      </c>
      <c r="J27" s="17">
        <v>93847627</v>
      </c>
      <c r="K27" s="18">
        <f t="shared" si="1"/>
        <v>0.60556355889531444</v>
      </c>
      <c r="L27" s="19">
        <f t="shared" si="1"/>
        <v>5.4838179339366779E-2</v>
      </c>
      <c r="M27" s="19">
        <f t="shared" si="1"/>
        <v>3.4616208249996561E-2</v>
      </c>
      <c r="N27" s="19">
        <f t="shared" si="1"/>
        <v>0.22733998378030379</v>
      </c>
      <c r="O27" s="19">
        <f t="shared" si="1"/>
        <v>5.1792412396319834E-2</v>
      </c>
      <c r="P27" s="19">
        <f t="shared" si="1"/>
        <v>2.5849657338698612E-2</v>
      </c>
    </row>
    <row r="28" spans="1:16" ht="15" customHeight="1" x14ac:dyDescent="0.2">
      <c r="A28" s="20">
        <v>25</v>
      </c>
      <c r="B28" s="21" t="s">
        <v>206</v>
      </c>
      <c r="C28" s="22" t="s">
        <v>38</v>
      </c>
      <c r="D28" s="23">
        <v>23246383</v>
      </c>
      <c r="E28" s="23">
        <v>878472</v>
      </c>
      <c r="F28" s="23">
        <v>1047897</v>
      </c>
      <c r="G28" s="23">
        <v>2543200</v>
      </c>
      <c r="H28" s="23">
        <v>187403</v>
      </c>
      <c r="I28" s="23">
        <v>4829</v>
      </c>
      <c r="J28" s="24">
        <v>27908184</v>
      </c>
      <c r="K28" s="25">
        <f t="shared" si="1"/>
        <v>0.832959357011549</v>
      </c>
      <c r="L28" s="26">
        <f t="shared" si="1"/>
        <v>3.1477218295536534E-2</v>
      </c>
      <c r="M28" s="26">
        <f t="shared" si="1"/>
        <v>3.7548018172733851E-2</v>
      </c>
      <c r="N28" s="26">
        <f t="shared" si="1"/>
        <v>9.1127391162391644E-2</v>
      </c>
      <c r="O28" s="26">
        <f t="shared" si="1"/>
        <v>6.7149836764728221E-3</v>
      </c>
      <c r="P28" s="26">
        <f t="shared" si="1"/>
        <v>1.7303168131613294E-4</v>
      </c>
    </row>
    <row r="29" spans="1:16" ht="15" customHeight="1" x14ac:dyDescent="0.2">
      <c r="A29" s="6">
        <v>26</v>
      </c>
      <c r="B29" s="7" t="s">
        <v>207</v>
      </c>
      <c r="C29" s="8" t="s">
        <v>39</v>
      </c>
      <c r="D29" s="9">
        <v>497195274</v>
      </c>
      <c r="E29" s="9">
        <v>23144024</v>
      </c>
      <c r="F29" s="9">
        <v>35566190</v>
      </c>
      <c r="G29" s="9">
        <v>33448169</v>
      </c>
      <c r="H29" s="9">
        <v>17842633</v>
      </c>
      <c r="I29" s="9">
        <v>20638957</v>
      </c>
      <c r="J29" s="10">
        <v>627835247</v>
      </c>
      <c r="K29" s="11">
        <f t="shared" si="1"/>
        <v>0.79191997642018341</v>
      </c>
      <c r="L29" s="12">
        <f t="shared" si="1"/>
        <v>3.6863212300662695E-2</v>
      </c>
      <c r="M29" s="12">
        <f t="shared" si="1"/>
        <v>5.6648922101692707E-2</v>
      </c>
      <c r="N29" s="12">
        <f t="shared" si="1"/>
        <v>5.3275392166696876E-2</v>
      </c>
      <c r="O29" s="12">
        <f t="shared" si="1"/>
        <v>2.8419291661718381E-2</v>
      </c>
      <c r="P29" s="12">
        <f t="shared" si="1"/>
        <v>3.2873205349045975E-2</v>
      </c>
    </row>
    <row r="30" spans="1:16" ht="15" customHeight="1" x14ac:dyDescent="0.2">
      <c r="A30" s="13">
        <v>27</v>
      </c>
      <c r="B30" s="14" t="s">
        <v>206</v>
      </c>
      <c r="C30" s="15" t="s">
        <v>40</v>
      </c>
      <c r="D30" s="16">
        <v>51324426</v>
      </c>
      <c r="E30" s="16">
        <v>2219408</v>
      </c>
      <c r="F30" s="16">
        <v>2109994</v>
      </c>
      <c r="G30" s="16">
        <v>6027013</v>
      </c>
      <c r="H30" s="16">
        <v>3083800</v>
      </c>
      <c r="I30" s="16">
        <v>2730184</v>
      </c>
      <c r="J30" s="17">
        <v>67494825</v>
      </c>
      <c r="K30" s="18">
        <f t="shared" si="1"/>
        <v>0.76042016554602521</v>
      </c>
      <c r="L30" s="19">
        <f t="shared" si="1"/>
        <v>3.2882639520881787E-2</v>
      </c>
      <c r="M30" s="19">
        <f t="shared" si="1"/>
        <v>3.1261567090513975E-2</v>
      </c>
      <c r="N30" s="19">
        <f t="shared" si="1"/>
        <v>8.9295927502590008E-2</v>
      </c>
      <c r="O30" s="19">
        <f t="shared" si="1"/>
        <v>4.5689428782132557E-2</v>
      </c>
      <c r="P30" s="19">
        <f t="shared" si="1"/>
        <v>4.0450271557856472E-2</v>
      </c>
    </row>
    <row r="31" spans="1:16" ht="15" customHeight="1" x14ac:dyDescent="0.2">
      <c r="A31" s="13">
        <v>28</v>
      </c>
      <c r="B31" s="14" t="s">
        <v>207</v>
      </c>
      <c r="C31" s="15" t="s">
        <v>41</v>
      </c>
      <c r="D31" s="16">
        <v>303435837</v>
      </c>
      <c r="E31" s="16">
        <v>12232067</v>
      </c>
      <c r="F31" s="16">
        <v>12184907</v>
      </c>
      <c r="G31" s="16">
        <v>45941352</v>
      </c>
      <c r="H31" s="16">
        <v>16656333</v>
      </c>
      <c r="I31" s="16">
        <v>61300425</v>
      </c>
      <c r="J31" s="17">
        <v>451750921</v>
      </c>
      <c r="K31" s="18">
        <f t="shared" si="1"/>
        <v>0.67168836386279329</v>
      </c>
      <c r="L31" s="19">
        <f t="shared" si="1"/>
        <v>2.7077016186094285E-2</v>
      </c>
      <c r="M31" s="19">
        <f t="shared" si="1"/>
        <v>2.6972622375682993E-2</v>
      </c>
      <c r="N31" s="19">
        <f t="shared" si="1"/>
        <v>0.10169619997299352</v>
      </c>
      <c r="O31" s="19">
        <f t="shared" si="1"/>
        <v>3.6870612157534483E-2</v>
      </c>
      <c r="P31" s="19">
        <f t="shared" si="1"/>
        <v>0.13569518544490139</v>
      </c>
    </row>
    <row r="32" spans="1:16" ht="15" customHeight="1" x14ac:dyDescent="0.2">
      <c r="A32" s="13">
        <v>29</v>
      </c>
      <c r="B32" s="14" t="s">
        <v>206</v>
      </c>
      <c r="C32" s="15" t="s">
        <v>42</v>
      </c>
      <c r="D32" s="16">
        <v>124429030</v>
      </c>
      <c r="E32" s="16">
        <v>4575318</v>
      </c>
      <c r="F32" s="16">
        <v>6865531</v>
      </c>
      <c r="G32" s="16">
        <v>43867483</v>
      </c>
      <c r="H32" s="16">
        <v>13918014</v>
      </c>
      <c r="I32" s="16">
        <v>15491110</v>
      </c>
      <c r="J32" s="17">
        <v>209146486</v>
      </c>
      <c r="K32" s="18">
        <f t="shared" si="1"/>
        <v>0.59493722500314927</v>
      </c>
      <c r="L32" s="19">
        <f t="shared" si="1"/>
        <v>2.1876140916850022E-2</v>
      </c>
      <c r="M32" s="19">
        <f t="shared" si="1"/>
        <v>3.2826422912025401E-2</v>
      </c>
      <c r="N32" s="19">
        <f t="shared" si="1"/>
        <v>0.2097452548162822</v>
      </c>
      <c r="O32" s="19">
        <f t="shared" si="1"/>
        <v>6.6546726489107741E-2</v>
      </c>
      <c r="P32" s="19">
        <f t="shared" si="1"/>
        <v>7.4068229862585405E-2</v>
      </c>
    </row>
    <row r="33" spans="1:16" ht="15" customHeight="1" x14ac:dyDescent="0.2">
      <c r="A33" s="20">
        <v>30</v>
      </c>
      <c r="B33" s="21" t="s">
        <v>206</v>
      </c>
      <c r="C33" s="22" t="s">
        <v>43</v>
      </c>
      <c r="D33" s="23">
        <v>26233920</v>
      </c>
      <c r="E33" s="23">
        <v>767961</v>
      </c>
      <c r="F33" s="23">
        <v>753699</v>
      </c>
      <c r="G33" s="23">
        <v>2938453</v>
      </c>
      <c r="H33" s="23">
        <v>1455424</v>
      </c>
      <c r="I33" s="23">
        <v>533392</v>
      </c>
      <c r="J33" s="24">
        <v>32682849</v>
      </c>
      <c r="K33" s="25">
        <f t="shared" si="1"/>
        <v>0.80268155325137047</v>
      </c>
      <c r="L33" s="26">
        <f t="shared" si="1"/>
        <v>2.3497370134409029E-2</v>
      </c>
      <c r="M33" s="26">
        <f t="shared" si="1"/>
        <v>2.3060994468383098E-2</v>
      </c>
      <c r="N33" s="26">
        <f t="shared" si="1"/>
        <v>8.9908104400568012E-2</v>
      </c>
      <c r="O33" s="26">
        <f t="shared" si="1"/>
        <v>4.453173589609645E-2</v>
      </c>
      <c r="P33" s="26">
        <f t="shared" si="1"/>
        <v>1.632024184917294E-2</v>
      </c>
    </row>
    <row r="34" spans="1:16" ht="15" customHeight="1" x14ac:dyDescent="0.2">
      <c r="A34" s="6">
        <v>31</v>
      </c>
      <c r="B34" s="7" t="s">
        <v>206</v>
      </c>
      <c r="C34" s="8" t="s">
        <v>44</v>
      </c>
      <c r="D34" s="9">
        <v>53009060</v>
      </c>
      <c r="E34" s="9">
        <v>2221335</v>
      </c>
      <c r="F34" s="9">
        <v>3165309</v>
      </c>
      <c r="G34" s="9">
        <v>21109491</v>
      </c>
      <c r="H34" s="9">
        <v>5197074</v>
      </c>
      <c r="I34" s="9">
        <v>2802136</v>
      </c>
      <c r="J34" s="10">
        <v>87504405</v>
      </c>
      <c r="K34" s="11">
        <f t="shared" si="1"/>
        <v>0.60578733150633957</v>
      </c>
      <c r="L34" s="12">
        <f t="shared" si="1"/>
        <v>2.538540774033033E-2</v>
      </c>
      <c r="M34" s="12">
        <f t="shared" si="1"/>
        <v>3.617313894083389E-2</v>
      </c>
      <c r="N34" s="12">
        <f t="shared" si="1"/>
        <v>0.24123918104465714</v>
      </c>
      <c r="O34" s="12">
        <f t="shared" si="1"/>
        <v>5.9392141458478577E-2</v>
      </c>
      <c r="P34" s="12">
        <f t="shared" si="1"/>
        <v>3.2022799309360486E-2</v>
      </c>
    </row>
    <row r="35" spans="1:16" ht="15" customHeight="1" x14ac:dyDescent="0.2">
      <c r="A35" s="13">
        <v>32</v>
      </c>
      <c r="B35" s="14" t="s">
        <v>207</v>
      </c>
      <c r="C35" s="15" t="s">
        <v>45</v>
      </c>
      <c r="D35" s="16">
        <v>223687261</v>
      </c>
      <c r="E35" s="16">
        <v>8364916</v>
      </c>
      <c r="F35" s="16">
        <v>7353902</v>
      </c>
      <c r="G35" s="16">
        <v>20964303</v>
      </c>
      <c r="H35" s="16">
        <v>11856848</v>
      </c>
      <c r="I35" s="16">
        <v>17525756</v>
      </c>
      <c r="J35" s="17">
        <v>289752986</v>
      </c>
      <c r="K35" s="18">
        <f t="shared" si="1"/>
        <v>0.77199294505285965</v>
      </c>
      <c r="L35" s="19">
        <f t="shared" si="1"/>
        <v>2.8869127857753984E-2</v>
      </c>
      <c r="M35" s="19">
        <f t="shared" si="1"/>
        <v>2.537990065786587E-2</v>
      </c>
      <c r="N35" s="19">
        <f t="shared" si="1"/>
        <v>7.2352327716822915E-2</v>
      </c>
      <c r="O35" s="19">
        <f t="shared" si="1"/>
        <v>4.0920537743828464E-2</v>
      </c>
      <c r="P35" s="19">
        <f t="shared" si="1"/>
        <v>6.0485160970869166E-2</v>
      </c>
    </row>
    <row r="36" spans="1:16" ht="15" customHeight="1" x14ac:dyDescent="0.2">
      <c r="A36" s="13">
        <v>33</v>
      </c>
      <c r="B36" s="14" t="s">
        <v>206</v>
      </c>
      <c r="C36" s="15" t="s">
        <v>46</v>
      </c>
      <c r="D36" s="16">
        <v>12133034</v>
      </c>
      <c r="E36" s="16">
        <v>1504330</v>
      </c>
      <c r="F36" s="16">
        <v>2314565</v>
      </c>
      <c r="G36" s="16">
        <v>923877</v>
      </c>
      <c r="H36" s="16">
        <v>2671525</v>
      </c>
      <c r="I36" s="16">
        <v>0</v>
      </c>
      <c r="J36" s="17">
        <v>19547331</v>
      </c>
      <c r="K36" s="18">
        <f t="shared" si="1"/>
        <v>0.62070028895504969</v>
      </c>
      <c r="L36" s="19">
        <f t="shared" si="1"/>
        <v>7.6958332572359872E-2</v>
      </c>
      <c r="M36" s="19">
        <f t="shared" si="1"/>
        <v>0.11840823690968348</v>
      </c>
      <c r="N36" s="19">
        <f t="shared" si="1"/>
        <v>4.7263588057111221E-2</v>
      </c>
      <c r="O36" s="19">
        <f t="shared" si="1"/>
        <v>0.13666955350579577</v>
      </c>
      <c r="P36" s="19">
        <f t="shared" si="1"/>
        <v>0</v>
      </c>
    </row>
    <row r="37" spans="1:16" ht="15" customHeight="1" x14ac:dyDescent="0.2">
      <c r="A37" s="13">
        <v>34</v>
      </c>
      <c r="B37" s="14" t="s">
        <v>206</v>
      </c>
      <c r="C37" s="15" t="s">
        <v>47</v>
      </c>
      <c r="D37" s="16">
        <v>42125468</v>
      </c>
      <c r="E37" s="16">
        <v>1349975</v>
      </c>
      <c r="F37" s="16">
        <v>4794191</v>
      </c>
      <c r="G37" s="16">
        <v>3087712</v>
      </c>
      <c r="H37" s="16">
        <v>1287558</v>
      </c>
      <c r="I37" s="16">
        <v>492525</v>
      </c>
      <c r="J37" s="17">
        <v>53137429</v>
      </c>
      <c r="K37" s="18">
        <f t="shared" si="1"/>
        <v>0.79276451256232217</v>
      </c>
      <c r="L37" s="19">
        <f t="shared" si="1"/>
        <v>2.540535034165842E-2</v>
      </c>
      <c r="M37" s="19">
        <f t="shared" si="1"/>
        <v>9.0222487053334854E-2</v>
      </c>
      <c r="N37" s="19">
        <f t="shared" si="1"/>
        <v>5.810804282608404E-2</v>
      </c>
      <c r="O37" s="19">
        <f t="shared" si="1"/>
        <v>2.4230716920835595E-2</v>
      </c>
      <c r="P37" s="19">
        <f t="shared" si="1"/>
        <v>9.2688902957649682E-3</v>
      </c>
    </row>
    <row r="38" spans="1:16" ht="15" customHeight="1" x14ac:dyDescent="0.2">
      <c r="A38" s="20">
        <v>35</v>
      </c>
      <c r="B38" s="21" t="s">
        <v>206</v>
      </c>
      <c r="C38" s="22" t="s">
        <v>48</v>
      </c>
      <c r="D38" s="23">
        <v>52715172</v>
      </c>
      <c r="E38" s="23">
        <v>2369178</v>
      </c>
      <c r="F38" s="23">
        <v>7272858</v>
      </c>
      <c r="G38" s="23">
        <v>7676749</v>
      </c>
      <c r="H38" s="23">
        <v>797435</v>
      </c>
      <c r="I38" s="23">
        <v>1061789</v>
      </c>
      <c r="J38" s="24">
        <v>71893181</v>
      </c>
      <c r="K38" s="25">
        <f t="shared" si="1"/>
        <v>0.73324300395054154</v>
      </c>
      <c r="L38" s="26">
        <f t="shared" si="1"/>
        <v>3.295414067156105E-2</v>
      </c>
      <c r="M38" s="26">
        <f t="shared" si="1"/>
        <v>0.10116200032934973</v>
      </c>
      <c r="N38" s="26">
        <f t="shared" si="1"/>
        <v>0.10677993229983801</v>
      </c>
      <c r="O38" s="26">
        <f t="shared" si="1"/>
        <v>1.1091942085578324E-2</v>
      </c>
      <c r="P38" s="26">
        <f t="shared" si="1"/>
        <v>1.476898066313132E-2</v>
      </c>
    </row>
    <row r="39" spans="1:16" ht="15" customHeight="1" x14ac:dyDescent="0.2">
      <c r="A39" s="6">
        <v>36</v>
      </c>
      <c r="B39" s="7" t="s">
        <v>206</v>
      </c>
      <c r="C39" s="8" t="s">
        <v>49</v>
      </c>
      <c r="D39" s="9">
        <v>332295919</v>
      </c>
      <c r="E39" s="9">
        <v>6252844</v>
      </c>
      <c r="F39" s="9">
        <v>9639095</v>
      </c>
      <c r="G39" s="9">
        <v>4567529</v>
      </c>
      <c r="H39" s="9">
        <v>13456386</v>
      </c>
      <c r="I39" s="9">
        <v>14548385</v>
      </c>
      <c r="J39" s="10">
        <v>380760158</v>
      </c>
      <c r="K39" s="11">
        <f t="shared" si="1"/>
        <v>0.87271714757508845</v>
      </c>
      <c r="L39" s="12">
        <f t="shared" si="1"/>
        <v>1.6422001799883696E-2</v>
      </c>
      <c r="M39" s="12">
        <f t="shared" si="1"/>
        <v>2.5315398151505127E-2</v>
      </c>
      <c r="N39" s="12">
        <f t="shared" si="1"/>
        <v>1.1995816537086319E-2</v>
      </c>
      <c r="O39" s="12">
        <f t="shared" si="1"/>
        <v>3.5340845719472574E-2</v>
      </c>
      <c r="P39" s="12">
        <f t="shared" si="1"/>
        <v>3.8208790216963821E-2</v>
      </c>
    </row>
    <row r="40" spans="1:16" ht="15" customHeight="1" x14ac:dyDescent="0.2">
      <c r="A40" s="13">
        <v>37</v>
      </c>
      <c r="B40" s="14" t="s">
        <v>206</v>
      </c>
      <c r="C40" s="15" t="s">
        <v>50</v>
      </c>
      <c r="D40" s="16">
        <v>178852572</v>
      </c>
      <c r="E40" s="16">
        <v>6036129</v>
      </c>
      <c r="F40" s="16">
        <v>7691113</v>
      </c>
      <c r="G40" s="16">
        <v>12091253</v>
      </c>
      <c r="H40" s="16">
        <v>24730294</v>
      </c>
      <c r="I40" s="16">
        <v>3925469</v>
      </c>
      <c r="J40" s="17">
        <v>233326830</v>
      </c>
      <c r="K40" s="18">
        <f t="shared" si="1"/>
        <v>0.76653238720982064</v>
      </c>
      <c r="L40" s="19">
        <f t="shared" si="1"/>
        <v>2.5869845315260143E-2</v>
      </c>
      <c r="M40" s="19">
        <f t="shared" si="1"/>
        <v>3.2962831578348707E-2</v>
      </c>
      <c r="N40" s="19">
        <f t="shared" si="1"/>
        <v>5.1821100042374037E-2</v>
      </c>
      <c r="O40" s="19">
        <f t="shared" si="1"/>
        <v>0.10598992837643233</v>
      </c>
      <c r="P40" s="19">
        <f t="shared" si="1"/>
        <v>1.6823907477764129E-2</v>
      </c>
    </row>
    <row r="41" spans="1:16" ht="15" customHeight="1" x14ac:dyDescent="0.2">
      <c r="A41" s="13">
        <v>38</v>
      </c>
      <c r="B41" s="14" t="s">
        <v>207</v>
      </c>
      <c r="C41" s="15" t="s">
        <v>51</v>
      </c>
      <c r="D41" s="16">
        <v>56178756</v>
      </c>
      <c r="E41" s="16">
        <v>2299015</v>
      </c>
      <c r="F41" s="16">
        <v>1235166</v>
      </c>
      <c r="G41" s="16">
        <v>2460409</v>
      </c>
      <c r="H41" s="16">
        <v>693908</v>
      </c>
      <c r="I41" s="16">
        <v>0</v>
      </c>
      <c r="J41" s="17">
        <v>62867254</v>
      </c>
      <c r="K41" s="18">
        <f t="shared" si="1"/>
        <v>0.89360919120151172</v>
      </c>
      <c r="L41" s="19">
        <f t="shared" si="1"/>
        <v>3.6569356122982566E-2</v>
      </c>
      <c r="M41" s="19">
        <f t="shared" si="1"/>
        <v>1.9647207749840641E-2</v>
      </c>
      <c r="N41" s="19">
        <f t="shared" si="1"/>
        <v>3.9136574980672766E-2</v>
      </c>
      <c r="O41" s="19">
        <f t="shared" si="1"/>
        <v>1.1037669944992348E-2</v>
      </c>
      <c r="P41" s="19">
        <f t="shared" si="1"/>
        <v>0</v>
      </c>
    </row>
    <row r="42" spans="1:16" ht="15" customHeight="1" x14ac:dyDescent="0.2">
      <c r="A42" s="13">
        <v>39</v>
      </c>
      <c r="B42" s="14" t="s">
        <v>206</v>
      </c>
      <c r="C42" s="15" t="s">
        <v>52</v>
      </c>
      <c r="D42" s="16">
        <v>27720530</v>
      </c>
      <c r="E42" s="16">
        <v>2857378</v>
      </c>
      <c r="F42" s="16">
        <v>2206482</v>
      </c>
      <c r="G42" s="16">
        <v>2107145</v>
      </c>
      <c r="H42" s="16">
        <v>278900</v>
      </c>
      <c r="I42" s="16">
        <v>0</v>
      </c>
      <c r="J42" s="17">
        <v>35170435</v>
      </c>
      <c r="K42" s="18">
        <f t="shared" si="1"/>
        <v>0.78817705837303409</v>
      </c>
      <c r="L42" s="19">
        <f t="shared" si="1"/>
        <v>8.1243749188771766E-2</v>
      </c>
      <c r="M42" s="19">
        <f t="shared" si="1"/>
        <v>6.2736841327097601E-2</v>
      </c>
      <c r="N42" s="19">
        <f t="shared" si="1"/>
        <v>5.9912395169408626E-2</v>
      </c>
      <c r="O42" s="19">
        <f t="shared" si="1"/>
        <v>7.929955941687954E-3</v>
      </c>
      <c r="P42" s="19">
        <f t="shared" si="1"/>
        <v>0</v>
      </c>
    </row>
    <row r="43" spans="1:16" ht="15" customHeight="1" x14ac:dyDescent="0.2">
      <c r="A43" s="20">
        <v>40</v>
      </c>
      <c r="B43" s="21" t="s">
        <v>206</v>
      </c>
      <c r="C43" s="22" t="s">
        <v>53</v>
      </c>
      <c r="D43" s="23">
        <v>207314860</v>
      </c>
      <c r="E43" s="23">
        <v>9213957</v>
      </c>
      <c r="F43" s="23">
        <v>11146521</v>
      </c>
      <c r="G43" s="23">
        <v>76294884</v>
      </c>
      <c r="H43" s="23">
        <v>10311416</v>
      </c>
      <c r="I43" s="23">
        <v>5693757</v>
      </c>
      <c r="J43" s="24">
        <v>319975395</v>
      </c>
      <c r="K43" s="25">
        <f t="shared" si="1"/>
        <v>0.64790875560916172</v>
      </c>
      <c r="L43" s="26">
        <f t="shared" si="1"/>
        <v>2.8795829754347205E-2</v>
      </c>
      <c r="M43" s="26">
        <f t="shared" si="1"/>
        <v>3.4835556652723254E-2</v>
      </c>
      <c r="N43" s="26">
        <f t="shared" si="1"/>
        <v>0.23843984628880605</v>
      </c>
      <c r="O43" s="26">
        <f t="shared" si="1"/>
        <v>3.2225652850588718E-2</v>
      </c>
      <c r="P43" s="26">
        <f t="shared" si="1"/>
        <v>1.7794358844373019E-2</v>
      </c>
    </row>
    <row r="44" spans="1:16" ht="15" customHeight="1" x14ac:dyDescent="0.2">
      <c r="A44" s="6">
        <v>41</v>
      </c>
      <c r="B44" s="7" t="s">
        <v>206</v>
      </c>
      <c r="C44" s="8" t="s">
        <v>54</v>
      </c>
      <c r="D44" s="9">
        <v>15730539</v>
      </c>
      <c r="E44" s="9">
        <v>1045841</v>
      </c>
      <c r="F44" s="9">
        <v>1054466</v>
      </c>
      <c r="G44" s="9">
        <v>8377789</v>
      </c>
      <c r="H44" s="9">
        <v>984895</v>
      </c>
      <c r="I44" s="9">
        <v>1152781</v>
      </c>
      <c r="J44" s="10">
        <v>28346311</v>
      </c>
      <c r="K44" s="11">
        <f t="shared" si="1"/>
        <v>0.55494131141085701</v>
      </c>
      <c r="L44" s="12">
        <f t="shared" si="1"/>
        <v>3.6895136019639382E-2</v>
      </c>
      <c r="M44" s="12">
        <f t="shared" si="1"/>
        <v>3.7199408416848316E-2</v>
      </c>
      <c r="N44" s="12">
        <f t="shared" si="1"/>
        <v>0.29555129766268351</v>
      </c>
      <c r="O44" s="12">
        <f t="shared" si="1"/>
        <v>3.4745085524532628E-2</v>
      </c>
      <c r="P44" s="12">
        <f t="shared" si="1"/>
        <v>4.0667760965439205E-2</v>
      </c>
    </row>
    <row r="45" spans="1:16" ht="15" customHeight="1" x14ac:dyDescent="0.2">
      <c r="A45" s="13">
        <v>42</v>
      </c>
      <c r="B45" s="14" t="s">
        <v>206</v>
      </c>
      <c r="C45" s="15" t="s">
        <v>55</v>
      </c>
      <c r="D45" s="16">
        <v>26519130</v>
      </c>
      <c r="E45" s="16">
        <v>1446782</v>
      </c>
      <c r="F45" s="16">
        <v>2231567</v>
      </c>
      <c r="G45" s="16">
        <v>2695689</v>
      </c>
      <c r="H45" s="16">
        <v>2693821</v>
      </c>
      <c r="I45" s="16">
        <v>8230383</v>
      </c>
      <c r="J45" s="17">
        <v>43817372</v>
      </c>
      <c r="K45" s="18">
        <f t="shared" si="1"/>
        <v>0.60521954625667651</v>
      </c>
      <c r="L45" s="19">
        <f t="shared" si="1"/>
        <v>3.3018456697950761E-2</v>
      </c>
      <c r="M45" s="19">
        <f t="shared" si="1"/>
        <v>5.0928818825556221E-2</v>
      </c>
      <c r="N45" s="19">
        <f t="shared" si="1"/>
        <v>6.1521010433943868E-2</v>
      </c>
      <c r="O45" s="19">
        <f t="shared" si="1"/>
        <v>6.1478378940663075E-2</v>
      </c>
      <c r="P45" s="19">
        <f t="shared" si="1"/>
        <v>0.18783378884520963</v>
      </c>
    </row>
    <row r="46" spans="1:16" ht="15" customHeight="1" x14ac:dyDescent="0.2">
      <c r="A46" s="13">
        <v>43</v>
      </c>
      <c r="B46" s="14" t="s">
        <v>206</v>
      </c>
      <c r="C46" s="15" t="s">
        <v>56</v>
      </c>
      <c r="D46" s="16">
        <v>44746891</v>
      </c>
      <c r="E46" s="16">
        <v>4486497</v>
      </c>
      <c r="F46" s="16">
        <v>1992383</v>
      </c>
      <c r="G46" s="16">
        <v>8411702</v>
      </c>
      <c r="H46" s="16">
        <v>3253855</v>
      </c>
      <c r="I46" s="16">
        <v>802934</v>
      </c>
      <c r="J46" s="17">
        <v>63694262</v>
      </c>
      <c r="K46" s="18">
        <f t="shared" si="1"/>
        <v>0.70252624953877318</v>
      </c>
      <c r="L46" s="19">
        <f t="shared" si="1"/>
        <v>7.0438008999931578E-2</v>
      </c>
      <c r="M46" s="19">
        <f t="shared" si="1"/>
        <v>3.1280415808884007E-2</v>
      </c>
      <c r="N46" s="19">
        <f t="shared" si="1"/>
        <v>0.13206373283671927</v>
      </c>
      <c r="O46" s="19">
        <f t="shared" si="1"/>
        <v>5.1085527924006717E-2</v>
      </c>
      <c r="P46" s="19">
        <f t="shared" si="1"/>
        <v>1.2606064891685219E-2</v>
      </c>
    </row>
    <row r="47" spans="1:16" ht="15" customHeight="1" x14ac:dyDescent="0.2">
      <c r="A47" s="13">
        <v>44</v>
      </c>
      <c r="B47" s="14" t="s">
        <v>207</v>
      </c>
      <c r="C47" s="15" t="s">
        <v>57</v>
      </c>
      <c r="D47" s="16">
        <v>71677232</v>
      </c>
      <c r="E47" s="16">
        <v>3972294</v>
      </c>
      <c r="F47" s="16">
        <v>3948534</v>
      </c>
      <c r="G47" s="16">
        <v>5231704</v>
      </c>
      <c r="H47" s="16">
        <v>671700</v>
      </c>
      <c r="I47" s="16">
        <v>8803789</v>
      </c>
      <c r="J47" s="17">
        <v>94305253</v>
      </c>
      <c r="K47" s="18">
        <f t="shared" si="1"/>
        <v>0.76005556127398333</v>
      </c>
      <c r="L47" s="19">
        <f t="shared" si="1"/>
        <v>4.2121662088112952E-2</v>
      </c>
      <c r="M47" s="19">
        <f t="shared" si="1"/>
        <v>4.186971429894791E-2</v>
      </c>
      <c r="N47" s="19">
        <f t="shared" si="1"/>
        <v>5.5476273416073654E-2</v>
      </c>
      <c r="O47" s="19">
        <f t="shared" si="1"/>
        <v>7.1226148982390198E-3</v>
      </c>
      <c r="P47" s="19">
        <f t="shared" si="1"/>
        <v>9.3354174024643147E-2</v>
      </c>
    </row>
    <row r="48" spans="1:16" ht="15" customHeight="1" x14ac:dyDescent="0.2">
      <c r="A48" s="20">
        <v>45</v>
      </c>
      <c r="B48" s="21" t="s">
        <v>206</v>
      </c>
      <c r="C48" s="22" t="s">
        <v>58</v>
      </c>
      <c r="D48" s="23">
        <v>144041813</v>
      </c>
      <c r="E48" s="23">
        <v>4030436</v>
      </c>
      <c r="F48" s="23">
        <v>2079125</v>
      </c>
      <c r="G48" s="23">
        <v>7874660</v>
      </c>
      <c r="H48" s="23">
        <v>11214696</v>
      </c>
      <c r="I48" s="23">
        <v>24574310</v>
      </c>
      <c r="J48" s="24">
        <v>193815040</v>
      </c>
      <c r="K48" s="25">
        <f t="shared" si="1"/>
        <v>0.74319213307697896</v>
      </c>
      <c r="L48" s="26">
        <f t="shared" si="1"/>
        <v>2.0795269551836637E-2</v>
      </c>
      <c r="M48" s="26">
        <f t="shared" si="1"/>
        <v>1.0727366668758008E-2</v>
      </c>
      <c r="N48" s="26">
        <f t="shared" si="1"/>
        <v>4.0629767431877323E-2</v>
      </c>
      <c r="O48" s="26">
        <f t="shared" si="1"/>
        <v>5.7862877927327E-2</v>
      </c>
      <c r="P48" s="26">
        <f t="shared" si="1"/>
        <v>0.12679258534322208</v>
      </c>
    </row>
    <row r="49" spans="1:16" ht="15" customHeight="1" x14ac:dyDescent="0.2">
      <c r="A49" s="6">
        <v>46</v>
      </c>
      <c r="B49" s="7" t="s">
        <v>206</v>
      </c>
      <c r="C49" s="8" t="s">
        <v>59</v>
      </c>
      <c r="D49" s="9">
        <v>8756993</v>
      </c>
      <c r="E49" s="9">
        <v>599895</v>
      </c>
      <c r="F49" s="9">
        <v>818615</v>
      </c>
      <c r="G49" s="9">
        <v>2889808</v>
      </c>
      <c r="H49" s="9">
        <v>559959</v>
      </c>
      <c r="I49" s="9">
        <v>1517283</v>
      </c>
      <c r="J49" s="10">
        <v>15142553</v>
      </c>
      <c r="K49" s="11">
        <f t="shared" si="1"/>
        <v>0.57830360573940209</v>
      </c>
      <c r="L49" s="12">
        <f t="shared" si="1"/>
        <v>3.9616503240899999E-2</v>
      </c>
      <c r="M49" s="12">
        <f t="shared" si="1"/>
        <v>5.4060566933462277E-2</v>
      </c>
      <c r="N49" s="12">
        <f t="shared" si="1"/>
        <v>0.19084021036611198</v>
      </c>
      <c r="O49" s="12">
        <f t="shared" si="1"/>
        <v>3.6979167251387529E-2</v>
      </c>
      <c r="P49" s="12">
        <f t="shared" si="1"/>
        <v>0.10019994646873615</v>
      </c>
    </row>
    <row r="50" spans="1:16" ht="15" customHeight="1" x14ac:dyDescent="0.2">
      <c r="A50" s="13">
        <v>47</v>
      </c>
      <c r="B50" s="14" t="s">
        <v>206</v>
      </c>
      <c r="C50" s="15" t="s">
        <v>60</v>
      </c>
      <c r="D50" s="16">
        <v>48829681</v>
      </c>
      <c r="E50" s="16">
        <v>2645729</v>
      </c>
      <c r="F50" s="16">
        <v>1224473</v>
      </c>
      <c r="G50" s="16">
        <v>11018948</v>
      </c>
      <c r="H50" s="16">
        <v>6963292</v>
      </c>
      <c r="I50" s="16">
        <v>24340945</v>
      </c>
      <c r="J50" s="17">
        <v>95023068</v>
      </c>
      <c r="K50" s="18">
        <f t="shared" si="1"/>
        <v>0.51387186319852352</v>
      </c>
      <c r="L50" s="19">
        <f t="shared" si="1"/>
        <v>2.7843018076410667E-2</v>
      </c>
      <c r="M50" s="19">
        <f t="shared" si="1"/>
        <v>1.288606046691736E-2</v>
      </c>
      <c r="N50" s="19">
        <f t="shared" si="1"/>
        <v>0.11596076859989408</v>
      </c>
      <c r="O50" s="19">
        <f t="shared" si="1"/>
        <v>7.3280016595549197E-2</v>
      </c>
      <c r="P50" s="19">
        <f t="shared" si="1"/>
        <v>0.25615827306270517</v>
      </c>
    </row>
    <row r="51" spans="1:16" ht="15" customHeight="1" x14ac:dyDescent="0.2">
      <c r="A51" s="13">
        <v>48</v>
      </c>
      <c r="B51" s="14" t="s">
        <v>207</v>
      </c>
      <c r="C51" s="15" t="s">
        <v>61</v>
      </c>
      <c r="D51" s="16">
        <v>67649800</v>
      </c>
      <c r="E51" s="16">
        <v>5018823</v>
      </c>
      <c r="F51" s="16">
        <v>2639632</v>
      </c>
      <c r="G51" s="16">
        <v>4202457</v>
      </c>
      <c r="H51" s="16">
        <v>7344496</v>
      </c>
      <c r="I51" s="16">
        <v>17032523</v>
      </c>
      <c r="J51" s="17">
        <v>103887731</v>
      </c>
      <c r="K51" s="18">
        <f t="shared" si="1"/>
        <v>0.65118180317173358</v>
      </c>
      <c r="L51" s="19">
        <f t="shared" si="1"/>
        <v>4.8310064640838098E-2</v>
      </c>
      <c r="M51" s="19">
        <f t="shared" si="1"/>
        <v>2.5408505649237828E-2</v>
      </c>
      <c r="N51" s="19">
        <f t="shared" si="1"/>
        <v>4.0451908608919375E-2</v>
      </c>
      <c r="O51" s="19">
        <f t="shared" si="1"/>
        <v>7.0696471366768029E-2</v>
      </c>
      <c r="P51" s="19">
        <f t="shared" si="1"/>
        <v>0.16395124656250312</v>
      </c>
    </row>
    <row r="52" spans="1:16" ht="15" customHeight="1" x14ac:dyDescent="0.2">
      <c r="A52" s="13">
        <v>49</v>
      </c>
      <c r="B52" s="14" t="s">
        <v>206</v>
      </c>
      <c r="C52" s="15" t="s">
        <v>62</v>
      </c>
      <c r="D52" s="16">
        <v>131955324</v>
      </c>
      <c r="E52" s="16">
        <v>5576796</v>
      </c>
      <c r="F52" s="16">
        <v>8773518</v>
      </c>
      <c r="G52" s="16">
        <v>10214535</v>
      </c>
      <c r="H52" s="16">
        <v>0</v>
      </c>
      <c r="I52" s="16">
        <v>1906644</v>
      </c>
      <c r="J52" s="17">
        <v>158426817</v>
      </c>
      <c r="K52" s="18">
        <f t="shared" si="1"/>
        <v>0.83291027679991825</v>
      </c>
      <c r="L52" s="19">
        <f t="shared" si="1"/>
        <v>3.5201085937363749E-2</v>
      </c>
      <c r="M52" s="19">
        <f t="shared" si="1"/>
        <v>5.5378995590121591E-2</v>
      </c>
      <c r="N52" s="19">
        <f t="shared" si="1"/>
        <v>6.4474785225281647E-2</v>
      </c>
      <c r="O52" s="19">
        <f t="shared" si="1"/>
        <v>0</v>
      </c>
      <c r="P52" s="19">
        <f t="shared" si="1"/>
        <v>1.2034856447314725E-2</v>
      </c>
    </row>
    <row r="53" spans="1:16" ht="15" customHeight="1" x14ac:dyDescent="0.2">
      <c r="A53" s="20">
        <v>50</v>
      </c>
      <c r="B53" s="21" t="s">
        <v>206</v>
      </c>
      <c r="C53" s="22" t="s">
        <v>63</v>
      </c>
      <c r="D53" s="23">
        <v>73500418</v>
      </c>
      <c r="E53" s="23">
        <v>3372982</v>
      </c>
      <c r="F53" s="23">
        <v>3931974</v>
      </c>
      <c r="G53" s="23">
        <v>15127381</v>
      </c>
      <c r="H53" s="23">
        <v>9196546</v>
      </c>
      <c r="I53" s="23">
        <v>24379649</v>
      </c>
      <c r="J53" s="24">
        <v>129508950</v>
      </c>
      <c r="K53" s="25">
        <f t="shared" si="1"/>
        <v>0.56753157214231142</v>
      </c>
      <c r="L53" s="26">
        <f t="shared" si="1"/>
        <v>2.6044393070903595E-2</v>
      </c>
      <c r="M53" s="26">
        <f t="shared" si="1"/>
        <v>3.0360635307444001E-2</v>
      </c>
      <c r="N53" s="26">
        <f t="shared" si="1"/>
        <v>0.11680568022518907</v>
      </c>
      <c r="O53" s="26">
        <f t="shared" si="1"/>
        <v>7.1010891525257525E-2</v>
      </c>
      <c r="P53" s="26">
        <f t="shared" si="1"/>
        <v>0.18824682772889442</v>
      </c>
    </row>
    <row r="54" spans="1:16" ht="15" customHeight="1" x14ac:dyDescent="0.2">
      <c r="A54" s="6">
        <v>51</v>
      </c>
      <c r="B54" s="7" t="s">
        <v>206</v>
      </c>
      <c r="C54" s="8" t="s">
        <v>64</v>
      </c>
      <c r="D54" s="9">
        <v>83662669</v>
      </c>
      <c r="E54" s="9">
        <v>2836024</v>
      </c>
      <c r="F54" s="9">
        <v>3764102</v>
      </c>
      <c r="G54" s="9">
        <v>5870036</v>
      </c>
      <c r="H54" s="9">
        <v>3568132</v>
      </c>
      <c r="I54" s="9">
        <v>2765523</v>
      </c>
      <c r="J54" s="10">
        <v>102466486</v>
      </c>
      <c r="K54" s="11">
        <f t="shared" si="1"/>
        <v>0.81648812471230836</v>
      </c>
      <c r="L54" s="12">
        <f t="shared" si="1"/>
        <v>2.7677576451680015E-2</v>
      </c>
      <c r="M54" s="12">
        <f t="shared" si="1"/>
        <v>3.6734957418174757E-2</v>
      </c>
      <c r="N54" s="12">
        <f t="shared" si="1"/>
        <v>5.7287374917882904E-2</v>
      </c>
      <c r="O54" s="12">
        <f t="shared" si="1"/>
        <v>3.4822429647875304E-2</v>
      </c>
      <c r="P54" s="12">
        <f t="shared" si="1"/>
        <v>2.6989536852078638E-2</v>
      </c>
    </row>
    <row r="55" spans="1:16" ht="15" customHeight="1" x14ac:dyDescent="0.2">
      <c r="A55" s="13">
        <v>52</v>
      </c>
      <c r="B55" s="14" t="s">
        <v>206</v>
      </c>
      <c r="C55" s="15" t="s">
        <v>65</v>
      </c>
      <c r="D55" s="16">
        <v>418922330</v>
      </c>
      <c r="E55" s="16">
        <v>16016630</v>
      </c>
      <c r="F55" s="16">
        <v>10448100</v>
      </c>
      <c r="G55" s="16">
        <v>26427937</v>
      </c>
      <c r="H55" s="16">
        <v>58803148</v>
      </c>
      <c r="I55" s="16">
        <v>27225631</v>
      </c>
      <c r="J55" s="17">
        <v>557843776</v>
      </c>
      <c r="K55" s="18">
        <f t="shared" si="1"/>
        <v>0.75096711305783215</v>
      </c>
      <c r="L55" s="19">
        <f t="shared" si="1"/>
        <v>2.8711676438960575E-2</v>
      </c>
      <c r="M55" s="19">
        <f t="shared" si="1"/>
        <v>1.8729437253773358E-2</v>
      </c>
      <c r="N55" s="19">
        <f t="shared" si="1"/>
        <v>4.7375157951031796E-2</v>
      </c>
      <c r="O55" s="19">
        <f t="shared" si="1"/>
        <v>0.10541149785993131</v>
      </c>
      <c r="P55" s="19">
        <f t="shared" si="1"/>
        <v>4.8805117438470803E-2</v>
      </c>
    </row>
    <row r="56" spans="1:16" ht="15" customHeight="1" x14ac:dyDescent="0.2">
      <c r="A56" s="13">
        <v>53</v>
      </c>
      <c r="B56" s="14" t="s">
        <v>207</v>
      </c>
      <c r="C56" s="15" t="s">
        <v>66</v>
      </c>
      <c r="D56" s="16">
        <v>157367481</v>
      </c>
      <c r="E56" s="16">
        <v>8557378</v>
      </c>
      <c r="F56" s="16">
        <v>10213941</v>
      </c>
      <c r="G56" s="16">
        <v>28334354</v>
      </c>
      <c r="H56" s="16">
        <v>578120</v>
      </c>
      <c r="I56" s="16">
        <v>4734278</v>
      </c>
      <c r="J56" s="17">
        <v>209785552</v>
      </c>
      <c r="K56" s="18">
        <f t="shared" si="1"/>
        <v>0.75013498069685947</v>
      </c>
      <c r="L56" s="19">
        <f t="shared" si="1"/>
        <v>4.079107411553299E-2</v>
      </c>
      <c r="M56" s="19">
        <f t="shared" si="1"/>
        <v>4.868753306710083E-2</v>
      </c>
      <c r="N56" s="19">
        <f t="shared" si="1"/>
        <v>0.13506341942937997</v>
      </c>
      <c r="O56" s="19">
        <f t="shared" si="1"/>
        <v>2.7557665172289842E-3</v>
      </c>
      <c r="P56" s="19">
        <f t="shared" si="1"/>
        <v>2.2567226173897809E-2</v>
      </c>
    </row>
    <row r="57" spans="1:16" ht="15" customHeight="1" x14ac:dyDescent="0.2">
      <c r="A57" s="13">
        <v>54</v>
      </c>
      <c r="B57" s="14" t="s">
        <v>206</v>
      </c>
      <c r="C57" s="15" t="s">
        <v>67</v>
      </c>
      <c r="D57" s="16">
        <v>7063224</v>
      </c>
      <c r="E57" s="16">
        <v>410265</v>
      </c>
      <c r="F57" s="16">
        <v>889784</v>
      </c>
      <c r="G57" s="16">
        <v>420381</v>
      </c>
      <c r="H57" s="16">
        <v>72959</v>
      </c>
      <c r="I57" s="16">
        <v>6448</v>
      </c>
      <c r="J57" s="17">
        <v>8863061</v>
      </c>
      <c r="K57" s="18">
        <f t="shared" si="1"/>
        <v>0.79692828470886079</v>
      </c>
      <c r="L57" s="19">
        <f t="shared" si="1"/>
        <v>4.6289312462139208E-2</v>
      </c>
      <c r="M57" s="19">
        <f t="shared" si="1"/>
        <v>0.10039240393358458</v>
      </c>
      <c r="N57" s="19">
        <f t="shared" ref="N57:P74" si="2">IFERROR(G57/$J57,0)</f>
        <v>4.7430678859143587E-2</v>
      </c>
      <c r="O57" s="19">
        <f t="shared" si="2"/>
        <v>8.2318061446265568E-3</v>
      </c>
      <c r="P57" s="19">
        <f t="shared" si="2"/>
        <v>7.2751389164533563E-4</v>
      </c>
    </row>
    <row r="58" spans="1:16" ht="15" customHeight="1" x14ac:dyDescent="0.2">
      <c r="A58" s="20">
        <v>55</v>
      </c>
      <c r="B58" s="21" t="s">
        <v>206</v>
      </c>
      <c r="C58" s="22" t="s">
        <v>68</v>
      </c>
      <c r="D58" s="23">
        <v>178834394</v>
      </c>
      <c r="E58" s="23">
        <v>7589850</v>
      </c>
      <c r="F58" s="23">
        <v>8624262</v>
      </c>
      <c r="G58" s="23">
        <v>9209255</v>
      </c>
      <c r="H58" s="23">
        <v>929263</v>
      </c>
      <c r="I58" s="23">
        <v>10982706</v>
      </c>
      <c r="J58" s="24">
        <v>216169730</v>
      </c>
      <c r="K58" s="25">
        <f t="shared" ref="K58:M74" si="3">IFERROR(D58/$J58,0)</f>
        <v>0.82728693790754149</v>
      </c>
      <c r="L58" s="26">
        <f t="shared" si="3"/>
        <v>3.511060498618377E-2</v>
      </c>
      <c r="M58" s="26">
        <f t="shared" si="3"/>
        <v>3.9895789294828649E-2</v>
      </c>
      <c r="N58" s="26">
        <f t="shared" si="2"/>
        <v>4.2601963743952496E-2</v>
      </c>
      <c r="O58" s="26">
        <f t="shared" si="2"/>
        <v>4.2987656042314526E-3</v>
      </c>
      <c r="P58" s="26">
        <f t="shared" si="2"/>
        <v>5.080593846326218E-2</v>
      </c>
    </row>
    <row r="59" spans="1:16" ht="15" customHeight="1" x14ac:dyDescent="0.2">
      <c r="A59" s="6">
        <v>56</v>
      </c>
      <c r="B59" s="7" t="s">
        <v>206</v>
      </c>
      <c r="C59" s="8" t="s">
        <v>69</v>
      </c>
      <c r="D59" s="9">
        <v>36371311</v>
      </c>
      <c r="E59" s="9">
        <v>1029210</v>
      </c>
      <c r="F59" s="9">
        <v>2917673</v>
      </c>
      <c r="G59" s="9">
        <v>2465134</v>
      </c>
      <c r="H59" s="9">
        <v>2321705</v>
      </c>
      <c r="I59" s="9">
        <v>10427474</v>
      </c>
      <c r="J59" s="10">
        <v>55532507</v>
      </c>
      <c r="K59" s="11">
        <f t="shared" si="3"/>
        <v>0.65495532193423212</v>
      </c>
      <c r="L59" s="12">
        <f t="shared" si="3"/>
        <v>1.8533469054440491E-2</v>
      </c>
      <c r="M59" s="12">
        <f t="shared" si="3"/>
        <v>5.2539911443220094E-2</v>
      </c>
      <c r="N59" s="12">
        <f t="shared" si="2"/>
        <v>4.4390828600624856E-2</v>
      </c>
      <c r="O59" s="12">
        <f t="shared" si="2"/>
        <v>4.180803506674028E-2</v>
      </c>
      <c r="P59" s="12">
        <f t="shared" si="2"/>
        <v>0.18777243390074214</v>
      </c>
    </row>
    <row r="60" spans="1:16" ht="15" customHeight="1" x14ac:dyDescent="0.2">
      <c r="A60" s="13">
        <v>57</v>
      </c>
      <c r="B60" s="14" t="s">
        <v>206</v>
      </c>
      <c r="C60" s="15" t="s">
        <v>70</v>
      </c>
      <c r="D60" s="16">
        <v>79156646</v>
      </c>
      <c r="E60" s="16">
        <v>3931010</v>
      </c>
      <c r="F60" s="16">
        <v>3644522</v>
      </c>
      <c r="G60" s="16">
        <v>20408863</v>
      </c>
      <c r="H60" s="16">
        <v>456476</v>
      </c>
      <c r="I60" s="16">
        <v>239785</v>
      </c>
      <c r="J60" s="17">
        <v>107837302</v>
      </c>
      <c r="K60" s="18">
        <f t="shared" si="3"/>
        <v>0.73403770802796975</v>
      </c>
      <c r="L60" s="19">
        <f t="shared" si="3"/>
        <v>3.6453156070243672E-2</v>
      </c>
      <c r="M60" s="19">
        <f t="shared" si="3"/>
        <v>3.3796487230364866E-2</v>
      </c>
      <c r="N60" s="19">
        <f t="shared" si="2"/>
        <v>0.18925606095004119</v>
      </c>
      <c r="O60" s="19">
        <f t="shared" si="2"/>
        <v>4.2330064971395518E-3</v>
      </c>
      <c r="P60" s="19">
        <f t="shared" si="2"/>
        <v>2.2235812242409401E-3</v>
      </c>
    </row>
    <row r="61" spans="1:16" ht="15" customHeight="1" x14ac:dyDescent="0.2">
      <c r="A61" s="13">
        <v>58</v>
      </c>
      <c r="B61" s="14" t="s">
        <v>206</v>
      </c>
      <c r="C61" s="15" t="s">
        <v>71</v>
      </c>
      <c r="D61" s="16">
        <v>77997411</v>
      </c>
      <c r="E61" s="16">
        <v>6310035</v>
      </c>
      <c r="F61" s="16">
        <v>3145951</v>
      </c>
      <c r="G61" s="16">
        <v>31564402</v>
      </c>
      <c r="H61" s="16">
        <v>3900850</v>
      </c>
      <c r="I61" s="16">
        <v>1318840</v>
      </c>
      <c r="J61" s="17">
        <v>124237489</v>
      </c>
      <c r="K61" s="18">
        <f t="shared" si="3"/>
        <v>0.62780897801306979</v>
      </c>
      <c r="L61" s="19">
        <f t="shared" si="3"/>
        <v>5.0790104104567017E-2</v>
      </c>
      <c r="M61" s="19">
        <f t="shared" si="3"/>
        <v>2.5322074885141956E-2</v>
      </c>
      <c r="N61" s="19">
        <f t="shared" si="2"/>
        <v>0.25406503507166023</v>
      </c>
      <c r="O61" s="19">
        <f t="shared" si="2"/>
        <v>3.1398332591863636E-2</v>
      </c>
      <c r="P61" s="19">
        <f t="shared" si="2"/>
        <v>1.0615475333697383E-2</v>
      </c>
    </row>
    <row r="62" spans="1:16" ht="15" customHeight="1" x14ac:dyDescent="0.2">
      <c r="A62" s="13">
        <v>59</v>
      </c>
      <c r="B62" s="14" t="s">
        <v>206</v>
      </c>
      <c r="C62" s="15" t="s">
        <v>72</v>
      </c>
      <c r="D62" s="16">
        <v>45182834</v>
      </c>
      <c r="E62" s="16">
        <v>2293244</v>
      </c>
      <c r="F62" s="16">
        <v>2980688</v>
      </c>
      <c r="G62" s="16">
        <v>4099155</v>
      </c>
      <c r="H62" s="16">
        <v>1606903</v>
      </c>
      <c r="I62" s="16">
        <v>0</v>
      </c>
      <c r="J62" s="17">
        <v>56162824</v>
      </c>
      <c r="K62" s="18">
        <f t="shared" si="3"/>
        <v>0.80449718838924478</v>
      </c>
      <c r="L62" s="19">
        <f t="shared" si="3"/>
        <v>4.083206357287162E-2</v>
      </c>
      <c r="M62" s="19">
        <f t="shared" si="3"/>
        <v>5.3072260041624686E-2</v>
      </c>
      <c r="N62" s="19">
        <f t="shared" si="2"/>
        <v>7.2986981566311546E-2</v>
      </c>
      <c r="O62" s="19">
        <f t="shared" si="2"/>
        <v>2.8611506429947326E-2</v>
      </c>
      <c r="P62" s="19">
        <f t="shared" si="2"/>
        <v>0</v>
      </c>
    </row>
    <row r="63" spans="1:16" ht="15" customHeight="1" x14ac:dyDescent="0.2">
      <c r="A63" s="20">
        <v>60</v>
      </c>
      <c r="B63" s="21" t="s">
        <v>206</v>
      </c>
      <c r="C63" s="22" t="s">
        <v>73</v>
      </c>
      <c r="D63" s="23">
        <v>47674822</v>
      </c>
      <c r="E63" s="23">
        <v>2143910</v>
      </c>
      <c r="F63" s="23">
        <v>3377530</v>
      </c>
      <c r="G63" s="23">
        <v>14772434</v>
      </c>
      <c r="H63" s="23">
        <v>7274730</v>
      </c>
      <c r="I63" s="23">
        <v>3714434</v>
      </c>
      <c r="J63" s="24">
        <v>78957860</v>
      </c>
      <c r="K63" s="25">
        <f t="shared" si="3"/>
        <v>0.6038008375606938</v>
      </c>
      <c r="L63" s="26">
        <f t="shared" si="3"/>
        <v>2.7152584935812598E-2</v>
      </c>
      <c r="M63" s="26">
        <f t="shared" si="3"/>
        <v>4.2776361973336154E-2</v>
      </c>
      <c r="N63" s="26">
        <f t="shared" si="2"/>
        <v>0.18709263396956299</v>
      </c>
      <c r="O63" s="26">
        <f t="shared" si="2"/>
        <v>9.2134335960979696E-2</v>
      </c>
      <c r="P63" s="26">
        <f t="shared" si="2"/>
        <v>4.7043245599614779E-2</v>
      </c>
    </row>
    <row r="64" spans="1:16" ht="15" customHeight="1" x14ac:dyDescent="0.2">
      <c r="A64" s="6">
        <v>61</v>
      </c>
      <c r="B64" s="7" t="s">
        <v>206</v>
      </c>
      <c r="C64" s="8" t="s">
        <v>74</v>
      </c>
      <c r="D64" s="9">
        <v>54896073</v>
      </c>
      <c r="E64" s="9">
        <v>2400203</v>
      </c>
      <c r="F64" s="9">
        <v>1320800</v>
      </c>
      <c r="G64" s="9">
        <v>3671655</v>
      </c>
      <c r="H64" s="9">
        <v>10857055</v>
      </c>
      <c r="I64" s="9">
        <v>0</v>
      </c>
      <c r="J64" s="10">
        <v>73145786</v>
      </c>
      <c r="K64" s="11">
        <f t="shared" si="3"/>
        <v>0.75050219571090537</v>
      </c>
      <c r="L64" s="12">
        <f t="shared" si="3"/>
        <v>3.2813961422193207E-2</v>
      </c>
      <c r="M64" s="12">
        <f t="shared" si="3"/>
        <v>1.8057089440531818E-2</v>
      </c>
      <c r="N64" s="12">
        <f t="shared" si="2"/>
        <v>5.0196398190320901E-2</v>
      </c>
      <c r="O64" s="12">
        <f t="shared" si="2"/>
        <v>0.14843035523604872</v>
      </c>
      <c r="P64" s="12">
        <f t="shared" si="2"/>
        <v>0</v>
      </c>
    </row>
    <row r="65" spans="1:16" ht="15" customHeight="1" x14ac:dyDescent="0.2">
      <c r="A65" s="13">
        <v>62</v>
      </c>
      <c r="B65" s="14" t="s">
        <v>206</v>
      </c>
      <c r="C65" s="15" t="s">
        <v>75</v>
      </c>
      <c r="D65" s="16">
        <v>19322164</v>
      </c>
      <c r="E65" s="16">
        <v>781445</v>
      </c>
      <c r="F65" s="16">
        <v>889404</v>
      </c>
      <c r="G65" s="16">
        <v>2357860</v>
      </c>
      <c r="H65" s="16">
        <v>0</v>
      </c>
      <c r="I65" s="16">
        <v>0</v>
      </c>
      <c r="J65" s="17">
        <v>23350873</v>
      </c>
      <c r="K65" s="18">
        <f t="shared" si="3"/>
        <v>0.82747073310706631</v>
      </c>
      <c r="L65" s="19">
        <f t="shared" si="3"/>
        <v>3.34653441008394E-2</v>
      </c>
      <c r="M65" s="19">
        <f t="shared" si="3"/>
        <v>3.8088683022686136E-2</v>
      </c>
      <c r="N65" s="19">
        <f t="shared" si="2"/>
        <v>0.1009752397694082</v>
      </c>
      <c r="O65" s="19">
        <f t="shared" si="2"/>
        <v>0</v>
      </c>
      <c r="P65" s="19">
        <f t="shared" si="2"/>
        <v>0</v>
      </c>
    </row>
    <row r="66" spans="1:16" ht="15" customHeight="1" x14ac:dyDescent="0.2">
      <c r="A66" s="13">
        <v>63</v>
      </c>
      <c r="B66" s="14" t="s">
        <v>206</v>
      </c>
      <c r="C66" s="15" t="s">
        <v>76</v>
      </c>
      <c r="D66" s="16">
        <v>29254074</v>
      </c>
      <c r="E66" s="16">
        <v>1703878</v>
      </c>
      <c r="F66" s="16">
        <v>557456</v>
      </c>
      <c r="G66" s="16">
        <v>1349039</v>
      </c>
      <c r="H66" s="16">
        <v>303</v>
      </c>
      <c r="I66" s="16">
        <v>23485</v>
      </c>
      <c r="J66" s="17">
        <v>32888235</v>
      </c>
      <c r="K66" s="18">
        <f t="shared" si="3"/>
        <v>0.8894996645456954</v>
      </c>
      <c r="L66" s="19">
        <f t="shared" si="3"/>
        <v>5.1808131388017632E-2</v>
      </c>
      <c r="M66" s="19">
        <f t="shared" si="3"/>
        <v>1.6950012671704637E-2</v>
      </c>
      <c r="N66" s="19">
        <f t="shared" si="2"/>
        <v>4.1018893230360343E-2</v>
      </c>
      <c r="O66" s="19">
        <f t="shared" si="2"/>
        <v>9.2130210088805311E-6</v>
      </c>
      <c r="P66" s="19">
        <f t="shared" si="2"/>
        <v>7.1408514321306688E-4</v>
      </c>
    </row>
    <row r="67" spans="1:16" ht="15" customHeight="1" x14ac:dyDescent="0.2">
      <c r="A67" s="13">
        <v>64</v>
      </c>
      <c r="B67" s="14" t="s">
        <v>206</v>
      </c>
      <c r="C67" s="15" t="s">
        <v>77</v>
      </c>
      <c r="D67" s="16">
        <v>21088280</v>
      </c>
      <c r="E67" s="16">
        <v>921329</v>
      </c>
      <c r="F67" s="16">
        <v>1003062</v>
      </c>
      <c r="G67" s="16">
        <v>2603325</v>
      </c>
      <c r="H67" s="16">
        <v>1257288</v>
      </c>
      <c r="I67" s="16">
        <v>10078</v>
      </c>
      <c r="J67" s="17">
        <v>26883362</v>
      </c>
      <c r="K67" s="18">
        <f t="shared" si="3"/>
        <v>0.78443611331053009</v>
      </c>
      <c r="L67" s="19">
        <f t="shared" si="3"/>
        <v>3.4271345972278315E-2</v>
      </c>
      <c r="M67" s="19">
        <f t="shared" si="3"/>
        <v>3.7311627913205199E-2</v>
      </c>
      <c r="N67" s="19">
        <f t="shared" si="2"/>
        <v>9.6837776465607234E-2</v>
      </c>
      <c r="O67" s="19">
        <f t="shared" si="2"/>
        <v>4.6768257630872209E-2</v>
      </c>
      <c r="P67" s="19">
        <f t="shared" si="2"/>
        <v>3.7487870750689588E-4</v>
      </c>
    </row>
    <row r="68" spans="1:16" ht="15" customHeight="1" x14ac:dyDescent="0.2">
      <c r="A68" s="20">
        <v>65</v>
      </c>
      <c r="B68" s="21" t="s">
        <v>206</v>
      </c>
      <c r="C68" s="22" t="s">
        <v>78</v>
      </c>
      <c r="D68" s="23">
        <v>59494575</v>
      </c>
      <c r="E68" s="23">
        <v>2531735</v>
      </c>
      <c r="F68" s="23">
        <v>7159772</v>
      </c>
      <c r="G68" s="23">
        <v>32414342</v>
      </c>
      <c r="H68" s="23">
        <v>5663474</v>
      </c>
      <c r="I68" s="23">
        <v>9441283</v>
      </c>
      <c r="J68" s="24">
        <v>116705181</v>
      </c>
      <c r="K68" s="25">
        <f t="shared" si="3"/>
        <v>0.5097852082505232</v>
      </c>
      <c r="L68" s="26">
        <f t="shared" si="3"/>
        <v>2.1693424219101292E-2</v>
      </c>
      <c r="M68" s="26">
        <f t="shared" si="3"/>
        <v>6.1349221505427425E-2</v>
      </c>
      <c r="N68" s="26">
        <f t="shared" si="2"/>
        <v>0.27774552699592658</v>
      </c>
      <c r="O68" s="26">
        <f t="shared" si="2"/>
        <v>4.852804264105464E-2</v>
      </c>
      <c r="P68" s="26">
        <f t="shared" si="2"/>
        <v>8.0898576387966867E-2</v>
      </c>
    </row>
    <row r="69" spans="1:16" ht="15" customHeight="1" x14ac:dyDescent="0.2">
      <c r="A69" s="6">
        <v>66</v>
      </c>
      <c r="B69" s="7" t="s">
        <v>206</v>
      </c>
      <c r="C69" s="8" t="s">
        <v>79</v>
      </c>
      <c r="D69" s="9">
        <v>31005306</v>
      </c>
      <c r="E69" s="9">
        <v>1024529</v>
      </c>
      <c r="F69" s="9">
        <v>1949662</v>
      </c>
      <c r="G69" s="9">
        <v>2505415</v>
      </c>
      <c r="H69" s="9">
        <v>52958</v>
      </c>
      <c r="I69" s="9">
        <v>0</v>
      </c>
      <c r="J69" s="10">
        <v>36537870</v>
      </c>
      <c r="K69" s="11">
        <f t="shared" si="3"/>
        <v>0.84858000753738516</v>
      </c>
      <c r="L69" s="12">
        <f t="shared" si="3"/>
        <v>2.804019500863077E-2</v>
      </c>
      <c r="M69" s="12">
        <f t="shared" si="3"/>
        <v>5.3360034397188449E-2</v>
      </c>
      <c r="N69" s="12">
        <f t="shared" si="2"/>
        <v>6.8570362749662203E-2</v>
      </c>
      <c r="O69" s="12">
        <f t="shared" si="2"/>
        <v>1.4494003071333934E-3</v>
      </c>
      <c r="P69" s="12">
        <f t="shared" si="2"/>
        <v>0</v>
      </c>
    </row>
    <row r="70" spans="1:16" ht="15" customHeight="1" x14ac:dyDescent="0.2">
      <c r="A70" s="13">
        <v>67</v>
      </c>
      <c r="B70" s="14" t="s">
        <v>206</v>
      </c>
      <c r="C70" s="15" t="s">
        <v>80</v>
      </c>
      <c r="D70" s="16">
        <v>56248546</v>
      </c>
      <c r="E70" s="16">
        <v>1197936</v>
      </c>
      <c r="F70" s="16">
        <v>886312</v>
      </c>
      <c r="G70" s="16">
        <v>2864684</v>
      </c>
      <c r="H70" s="16">
        <v>18286700</v>
      </c>
      <c r="I70" s="16">
        <v>0</v>
      </c>
      <c r="J70" s="17">
        <v>79484178</v>
      </c>
      <c r="K70" s="18">
        <f t="shared" si="3"/>
        <v>0.7076697201297093</v>
      </c>
      <c r="L70" s="19">
        <f t="shared" si="3"/>
        <v>1.5071376846848689E-2</v>
      </c>
      <c r="M70" s="19">
        <f t="shared" si="3"/>
        <v>1.1150797835513881E-2</v>
      </c>
      <c r="N70" s="19">
        <f t="shared" si="2"/>
        <v>3.6040933832139521E-2</v>
      </c>
      <c r="O70" s="19">
        <f t="shared" si="2"/>
        <v>0.23006717135578858</v>
      </c>
      <c r="P70" s="19">
        <f t="shared" si="2"/>
        <v>0</v>
      </c>
    </row>
    <row r="71" spans="1:16" ht="15" customHeight="1" x14ac:dyDescent="0.2">
      <c r="A71" s="13">
        <v>68</v>
      </c>
      <c r="B71" s="14" t="s">
        <v>206</v>
      </c>
      <c r="C71" s="15" t="s">
        <v>81</v>
      </c>
      <c r="D71" s="16">
        <v>15892360</v>
      </c>
      <c r="E71" s="16">
        <v>456726</v>
      </c>
      <c r="F71" s="16">
        <v>1591234</v>
      </c>
      <c r="G71" s="16">
        <v>4191961</v>
      </c>
      <c r="H71" s="16">
        <v>109548</v>
      </c>
      <c r="I71" s="16">
        <v>0</v>
      </c>
      <c r="J71" s="17">
        <v>22241829</v>
      </c>
      <c r="K71" s="18">
        <f t="shared" si="3"/>
        <v>0.71452577034020004</v>
      </c>
      <c r="L71" s="19">
        <f t="shared" si="3"/>
        <v>2.0534552261866595E-2</v>
      </c>
      <c r="M71" s="19">
        <f t="shared" si="3"/>
        <v>7.1542407775907271E-2</v>
      </c>
      <c r="N71" s="19">
        <f t="shared" si="2"/>
        <v>0.1884719552515218</v>
      </c>
      <c r="O71" s="19">
        <f t="shared" si="2"/>
        <v>4.9253143705043322E-3</v>
      </c>
      <c r="P71" s="19">
        <f t="shared" si="2"/>
        <v>0</v>
      </c>
    </row>
    <row r="72" spans="1:16" ht="15" customHeight="1" x14ac:dyDescent="0.2">
      <c r="A72" s="13">
        <v>69</v>
      </c>
      <c r="B72" s="14" t="s">
        <v>206</v>
      </c>
      <c r="C72" s="15" t="s">
        <v>82</v>
      </c>
      <c r="D72" s="16">
        <v>45768590</v>
      </c>
      <c r="E72" s="16">
        <v>1461485</v>
      </c>
      <c r="F72" s="16">
        <v>924926</v>
      </c>
      <c r="G72" s="16">
        <v>2854281</v>
      </c>
      <c r="H72" s="16">
        <v>5324298</v>
      </c>
      <c r="I72" s="16">
        <v>1313610</v>
      </c>
      <c r="J72" s="17">
        <v>57647190</v>
      </c>
      <c r="K72" s="18">
        <f t="shared" si="3"/>
        <v>0.79394312194575312</v>
      </c>
      <c r="L72" s="19">
        <f t="shared" si="3"/>
        <v>2.5352233127061353E-2</v>
      </c>
      <c r="M72" s="19">
        <f t="shared" si="3"/>
        <v>1.6044598184230662E-2</v>
      </c>
      <c r="N72" s="19">
        <f t="shared" si="2"/>
        <v>4.9512925087935769E-2</v>
      </c>
      <c r="O72" s="19">
        <f t="shared" si="2"/>
        <v>9.236006126230957E-2</v>
      </c>
      <c r="P72" s="19">
        <f t="shared" si="2"/>
        <v>2.2787060392709516E-2</v>
      </c>
    </row>
    <row r="73" spans="1:16" ht="15" customHeight="1" x14ac:dyDescent="0.2">
      <c r="A73" s="20">
        <v>396</v>
      </c>
      <c r="B73" s="21"/>
      <c r="C73" s="22" t="s">
        <v>83</v>
      </c>
      <c r="D73" s="23">
        <v>312905042</v>
      </c>
      <c r="E73" s="23">
        <v>13343381</v>
      </c>
      <c r="F73" s="23">
        <v>27662055</v>
      </c>
      <c r="G73" s="23">
        <v>28484824</v>
      </c>
      <c r="H73" s="23">
        <v>0</v>
      </c>
      <c r="I73" s="23">
        <v>0</v>
      </c>
      <c r="J73" s="24">
        <v>382395302</v>
      </c>
      <c r="K73" s="25">
        <v>0.81827637620924543</v>
      </c>
      <c r="L73" s="26">
        <v>3.4894207460739152E-2</v>
      </c>
      <c r="M73" s="26">
        <v>7.2338898661469433E-2</v>
      </c>
      <c r="N73" s="26">
        <v>7.4490517668546044E-2</v>
      </c>
      <c r="O73" s="26">
        <v>0</v>
      </c>
      <c r="P73" s="26">
        <v>0</v>
      </c>
    </row>
    <row r="74" spans="1:16" ht="15" customHeight="1" thickBot="1" x14ac:dyDescent="0.25">
      <c r="A74" s="27"/>
      <c r="B74" s="28"/>
      <c r="C74" s="29" t="s">
        <v>84</v>
      </c>
      <c r="D74" s="30">
        <f>SUM(D4:D73)</f>
        <v>7127455484</v>
      </c>
      <c r="E74" s="30">
        <f t="shared" ref="E74:J74" si="4">SUM(E4:E73)</f>
        <v>300764151</v>
      </c>
      <c r="F74" s="30">
        <f t="shared" si="4"/>
        <v>355347692</v>
      </c>
      <c r="G74" s="30">
        <f t="shared" si="4"/>
        <v>946767119</v>
      </c>
      <c r="H74" s="30">
        <f t="shared" si="4"/>
        <v>430289475</v>
      </c>
      <c r="I74" s="30">
        <f t="shared" si="4"/>
        <v>502003115</v>
      </c>
      <c r="J74" s="31">
        <f t="shared" si="4"/>
        <v>9662627036</v>
      </c>
      <c r="K74" s="32">
        <f>IFERROR(D74/$J74,0)</f>
        <v>0.73763123190466484</v>
      </c>
      <c r="L74" s="33">
        <f>IFERROR(E74/$J74,0)</f>
        <v>3.112654042005808E-2</v>
      </c>
      <c r="M74" s="33">
        <f t="shared" si="3"/>
        <v>3.6775474275896496E-2</v>
      </c>
      <c r="N74" s="33">
        <f t="shared" si="2"/>
        <v>9.7982372234034762E-2</v>
      </c>
      <c r="O74" s="33">
        <f t="shared" si="2"/>
        <v>4.4531313626912504E-2</v>
      </c>
      <c r="P74" s="33">
        <f t="shared" si="2"/>
        <v>5.1953067538433345E-2</v>
      </c>
    </row>
    <row r="75" spans="1:16" ht="8.25" customHeight="1" thickTop="1" x14ac:dyDescent="0.2">
      <c r="A75" s="34"/>
      <c r="B75" s="35"/>
      <c r="C75" s="35"/>
      <c r="D75" s="35"/>
      <c r="E75" s="35"/>
      <c r="F75" s="35"/>
      <c r="G75" s="35"/>
      <c r="H75" s="35"/>
      <c r="I75" s="35"/>
      <c r="J75" s="36"/>
      <c r="K75" s="35"/>
      <c r="L75" s="35"/>
      <c r="M75" s="35"/>
      <c r="N75" s="35"/>
      <c r="O75" s="36"/>
      <c r="P75" s="36"/>
    </row>
    <row r="76" spans="1:16" ht="15" customHeight="1" x14ac:dyDescent="0.2">
      <c r="A76" s="13">
        <v>318001</v>
      </c>
      <c r="B76" s="14" t="s">
        <v>206</v>
      </c>
      <c r="C76" s="15" t="s">
        <v>85</v>
      </c>
      <c r="D76" s="16">
        <v>12900422</v>
      </c>
      <c r="E76" s="16">
        <v>0</v>
      </c>
      <c r="F76" s="16">
        <v>0</v>
      </c>
      <c r="G76" s="16">
        <v>1333948</v>
      </c>
      <c r="H76" s="16">
        <v>811713</v>
      </c>
      <c r="I76" s="16">
        <v>36329</v>
      </c>
      <c r="J76" s="17">
        <v>15082412</v>
      </c>
      <c r="K76" s="18">
        <f t="shared" ref="K76:P79" si="5">IFERROR(D76/$J76,0)</f>
        <v>0.85532884262808895</v>
      </c>
      <c r="L76" s="19">
        <f t="shared" si="5"/>
        <v>0</v>
      </c>
      <c r="M76" s="19">
        <f t="shared" si="5"/>
        <v>0</v>
      </c>
      <c r="N76" s="19">
        <f t="shared" si="5"/>
        <v>8.8443943846647347E-2</v>
      </c>
      <c r="O76" s="19">
        <f t="shared" si="5"/>
        <v>5.381851390878329E-2</v>
      </c>
      <c r="P76" s="19">
        <f t="shared" si="5"/>
        <v>2.4086996164804407E-3</v>
      </c>
    </row>
    <row r="77" spans="1:16" ht="15" customHeight="1" x14ac:dyDescent="0.2">
      <c r="A77" s="13">
        <v>319001</v>
      </c>
      <c r="B77" s="14" t="s">
        <v>206</v>
      </c>
      <c r="C77" s="15" t="s">
        <v>86</v>
      </c>
      <c r="D77" s="16">
        <v>4621885</v>
      </c>
      <c r="E77" s="16">
        <v>349899</v>
      </c>
      <c r="F77" s="16">
        <v>4468</v>
      </c>
      <c r="G77" s="16">
        <v>456257</v>
      </c>
      <c r="H77" s="16">
        <v>0</v>
      </c>
      <c r="I77" s="16">
        <v>0</v>
      </c>
      <c r="J77" s="17">
        <v>5432509</v>
      </c>
      <c r="K77" s="18">
        <f t="shared" si="5"/>
        <v>0.85078275986289209</v>
      </c>
      <c r="L77" s="19">
        <f t="shared" si="5"/>
        <v>6.4408360851311977E-2</v>
      </c>
      <c r="M77" s="19">
        <f t="shared" si="5"/>
        <v>8.2245606956196486E-4</v>
      </c>
      <c r="N77" s="19">
        <f t="shared" si="5"/>
        <v>8.3986423216233966E-2</v>
      </c>
      <c r="O77" s="19">
        <f t="shared" si="5"/>
        <v>0</v>
      </c>
      <c r="P77" s="19">
        <f t="shared" si="5"/>
        <v>0</v>
      </c>
    </row>
    <row r="78" spans="1:16" ht="15" customHeight="1" x14ac:dyDescent="0.2">
      <c r="A78" s="20" t="s">
        <v>87</v>
      </c>
      <c r="B78" s="14" t="s">
        <v>206</v>
      </c>
      <c r="C78" s="22" t="s">
        <v>88</v>
      </c>
      <c r="D78" s="23">
        <v>19709440</v>
      </c>
      <c r="E78" s="23">
        <v>40599</v>
      </c>
      <c r="F78" s="23">
        <v>334315</v>
      </c>
      <c r="G78" s="23">
        <v>2750</v>
      </c>
      <c r="H78" s="23">
        <v>0</v>
      </c>
      <c r="I78" s="23">
        <v>0</v>
      </c>
      <c r="J78" s="24">
        <v>20087104</v>
      </c>
      <c r="K78" s="25">
        <f t="shared" si="5"/>
        <v>0.98119868349364847</v>
      </c>
      <c r="L78" s="26">
        <f t="shared" si="5"/>
        <v>2.0211474984149036E-3</v>
      </c>
      <c r="M78" s="26">
        <f t="shared" si="5"/>
        <v>1.6643265251178069E-2</v>
      </c>
      <c r="N78" s="26">
        <f t="shared" si="5"/>
        <v>1.3690375675856509E-4</v>
      </c>
      <c r="O78" s="26">
        <f t="shared" si="5"/>
        <v>0</v>
      </c>
      <c r="P78" s="26">
        <f t="shared" si="5"/>
        <v>0</v>
      </c>
    </row>
    <row r="79" spans="1:16" ht="15" customHeight="1" thickBot="1" x14ac:dyDescent="0.25">
      <c r="A79" s="27"/>
      <c r="B79" s="28"/>
      <c r="C79" s="29" t="s">
        <v>89</v>
      </c>
      <c r="D79" s="30">
        <f>SUM(D76:D78)</f>
        <v>37231747</v>
      </c>
      <c r="E79" s="30">
        <f t="shared" ref="E79:J79" si="6">SUM(E76:E78)</f>
        <v>390498</v>
      </c>
      <c r="F79" s="30">
        <f t="shared" si="6"/>
        <v>338783</v>
      </c>
      <c r="G79" s="30">
        <f t="shared" si="6"/>
        <v>1792955</v>
      </c>
      <c r="H79" s="30">
        <f t="shared" si="6"/>
        <v>811713</v>
      </c>
      <c r="I79" s="30">
        <f t="shared" si="6"/>
        <v>36329</v>
      </c>
      <c r="J79" s="31">
        <f t="shared" si="6"/>
        <v>40602025</v>
      </c>
      <c r="K79" s="32">
        <f t="shared" si="5"/>
        <v>0.91699236676003226</v>
      </c>
      <c r="L79" s="33">
        <f t="shared" si="5"/>
        <v>9.6176976394650275E-3</v>
      </c>
      <c r="M79" s="33">
        <f t="shared" si="5"/>
        <v>8.3439926949456338E-3</v>
      </c>
      <c r="N79" s="33">
        <f t="shared" si="5"/>
        <v>4.4159250677767922E-2</v>
      </c>
      <c r="O79" s="33">
        <f t="shared" si="5"/>
        <v>1.9991933899848591E-2</v>
      </c>
      <c r="P79" s="33">
        <f t="shared" si="5"/>
        <v>8.947583279405399E-4</v>
      </c>
    </row>
    <row r="80" spans="1:16" ht="8.25" customHeight="1" thickTop="1" x14ac:dyDescent="0.2">
      <c r="A80" s="34"/>
      <c r="B80" s="35"/>
      <c r="C80" s="35"/>
      <c r="D80" s="35"/>
      <c r="E80" s="35"/>
      <c r="F80" s="35"/>
      <c r="G80" s="35"/>
      <c r="H80" s="35"/>
      <c r="I80" s="35"/>
      <c r="J80" s="36"/>
      <c r="K80" s="35"/>
      <c r="L80" s="35"/>
      <c r="M80" s="35"/>
      <c r="N80" s="35"/>
      <c r="O80" s="36"/>
      <c r="P80" s="36"/>
    </row>
    <row r="81" spans="1:16" ht="15" customHeight="1" x14ac:dyDescent="0.2">
      <c r="A81" s="6">
        <v>321001</v>
      </c>
      <c r="B81" s="7" t="s">
        <v>206</v>
      </c>
      <c r="C81" s="8" t="s">
        <v>90</v>
      </c>
      <c r="D81" s="9">
        <v>2872027</v>
      </c>
      <c r="E81" s="9">
        <v>52224</v>
      </c>
      <c r="F81" s="9">
        <v>181264</v>
      </c>
      <c r="G81" s="9">
        <v>286898</v>
      </c>
      <c r="H81" s="9">
        <v>0</v>
      </c>
      <c r="I81" s="9">
        <v>0</v>
      </c>
      <c r="J81" s="10">
        <v>3392413</v>
      </c>
      <c r="K81" s="11">
        <f t="shared" ref="K81:P122" si="7">IFERROR(D81/$J81,0)</f>
        <v>0.84660299320866883</v>
      </c>
      <c r="L81" s="12">
        <f t="shared" si="7"/>
        <v>1.5394352043810703E-2</v>
      </c>
      <c r="M81" s="12">
        <f t="shared" si="7"/>
        <v>5.343217350010155E-2</v>
      </c>
      <c r="N81" s="12">
        <f t="shared" si="7"/>
        <v>8.4570481247418866E-2</v>
      </c>
      <c r="O81" s="12">
        <f t="shared" si="7"/>
        <v>0</v>
      </c>
      <c r="P81" s="12">
        <f t="shared" si="7"/>
        <v>0</v>
      </c>
    </row>
    <row r="82" spans="1:16" ht="15" customHeight="1" x14ac:dyDescent="0.2">
      <c r="A82" s="13">
        <v>329001</v>
      </c>
      <c r="B82" s="14" t="s">
        <v>206</v>
      </c>
      <c r="C82" s="15" t="s">
        <v>91</v>
      </c>
      <c r="D82" s="16">
        <v>3237240</v>
      </c>
      <c r="E82" s="16">
        <v>60972</v>
      </c>
      <c r="F82" s="16">
        <v>189619</v>
      </c>
      <c r="G82" s="16">
        <v>345410</v>
      </c>
      <c r="H82" s="16">
        <v>133257</v>
      </c>
      <c r="I82" s="16">
        <v>31505</v>
      </c>
      <c r="J82" s="17">
        <v>3998003</v>
      </c>
      <c r="K82" s="18">
        <f t="shared" si="7"/>
        <v>0.80971424983923224</v>
      </c>
      <c r="L82" s="19">
        <f t="shared" si="7"/>
        <v>1.5250613868974085E-2</v>
      </c>
      <c r="M82" s="19">
        <f t="shared" si="7"/>
        <v>4.7428428643000016E-2</v>
      </c>
      <c r="N82" s="19">
        <f t="shared" si="7"/>
        <v>8.6395633019785131E-2</v>
      </c>
      <c r="O82" s="19">
        <f t="shared" si="7"/>
        <v>3.3330890447055693E-2</v>
      </c>
      <c r="P82" s="19">
        <f t="shared" si="7"/>
        <v>7.8801841819528401E-3</v>
      </c>
    </row>
    <row r="83" spans="1:16" ht="15" customHeight="1" x14ac:dyDescent="0.2">
      <c r="A83" s="13">
        <v>331001</v>
      </c>
      <c r="B83" s="14" t="s">
        <v>206</v>
      </c>
      <c r="C83" s="15" t="s">
        <v>92</v>
      </c>
      <c r="D83" s="16">
        <v>12020910</v>
      </c>
      <c r="E83" s="16">
        <v>159927</v>
      </c>
      <c r="F83" s="16">
        <v>505479</v>
      </c>
      <c r="G83" s="16">
        <v>690064</v>
      </c>
      <c r="H83" s="16">
        <v>0</v>
      </c>
      <c r="I83" s="16">
        <v>0</v>
      </c>
      <c r="J83" s="17">
        <v>13376380</v>
      </c>
      <c r="K83" s="18">
        <f t="shared" si="7"/>
        <v>0.89866690390075643</v>
      </c>
      <c r="L83" s="19">
        <f t="shared" si="7"/>
        <v>1.1955925295184498E-2</v>
      </c>
      <c r="M83" s="19">
        <f t="shared" si="7"/>
        <v>3.7788923460607429E-2</v>
      </c>
      <c r="N83" s="19">
        <f t="shared" si="7"/>
        <v>5.1588247343451667E-2</v>
      </c>
      <c r="O83" s="19">
        <f t="shared" si="7"/>
        <v>0</v>
      </c>
      <c r="P83" s="19">
        <f t="shared" si="7"/>
        <v>0</v>
      </c>
    </row>
    <row r="84" spans="1:16" ht="15" customHeight="1" x14ac:dyDescent="0.2">
      <c r="A84" s="13">
        <v>333001</v>
      </c>
      <c r="B84" s="14" t="s">
        <v>206</v>
      </c>
      <c r="C84" s="15" t="s">
        <v>93</v>
      </c>
      <c r="D84" s="16">
        <v>5750983</v>
      </c>
      <c r="E84" s="16">
        <v>142449</v>
      </c>
      <c r="F84" s="16">
        <v>237152</v>
      </c>
      <c r="G84" s="16">
        <v>204413</v>
      </c>
      <c r="H84" s="16">
        <v>0</v>
      </c>
      <c r="I84" s="16">
        <v>0</v>
      </c>
      <c r="J84" s="17">
        <v>6334997</v>
      </c>
      <c r="K84" s="18">
        <f t="shared" si="7"/>
        <v>0.90781147962658859</v>
      </c>
      <c r="L84" s="19">
        <f t="shared" si="7"/>
        <v>2.2486040640587516E-2</v>
      </c>
      <c r="M84" s="19">
        <f t="shared" si="7"/>
        <v>3.7435218990632513E-2</v>
      </c>
      <c r="N84" s="19">
        <f t="shared" si="7"/>
        <v>3.2267260742191356E-2</v>
      </c>
      <c r="O84" s="19">
        <f t="shared" si="7"/>
        <v>0</v>
      </c>
      <c r="P84" s="19">
        <f t="shared" si="7"/>
        <v>0</v>
      </c>
    </row>
    <row r="85" spans="1:16" ht="15" customHeight="1" x14ac:dyDescent="0.2">
      <c r="A85" s="20">
        <v>336001</v>
      </c>
      <c r="B85" s="21" t="s">
        <v>206</v>
      </c>
      <c r="C85" s="37" t="s">
        <v>94</v>
      </c>
      <c r="D85" s="23">
        <v>7512642</v>
      </c>
      <c r="E85" s="23">
        <v>139634</v>
      </c>
      <c r="F85" s="23">
        <v>372490</v>
      </c>
      <c r="G85" s="23">
        <v>409248</v>
      </c>
      <c r="H85" s="23">
        <v>0</v>
      </c>
      <c r="I85" s="23">
        <v>0</v>
      </c>
      <c r="J85" s="24">
        <v>8434014</v>
      </c>
      <c r="K85" s="25">
        <f t="shared" si="7"/>
        <v>0.89075522046797651</v>
      </c>
      <c r="L85" s="26">
        <f t="shared" si="7"/>
        <v>1.6556055040933059E-2</v>
      </c>
      <c r="M85" s="26">
        <f t="shared" si="7"/>
        <v>4.4165210064863542E-2</v>
      </c>
      <c r="N85" s="26">
        <f t="shared" si="7"/>
        <v>4.8523514426226939E-2</v>
      </c>
      <c r="O85" s="26">
        <f t="shared" si="7"/>
        <v>0</v>
      </c>
      <c r="P85" s="26">
        <f t="shared" si="7"/>
        <v>0</v>
      </c>
    </row>
    <row r="86" spans="1:16" ht="15" customHeight="1" x14ac:dyDescent="0.2">
      <c r="A86" s="6">
        <v>337001</v>
      </c>
      <c r="B86" s="7" t="s">
        <v>206</v>
      </c>
      <c r="C86" s="38" t="s">
        <v>95</v>
      </c>
      <c r="D86" s="9">
        <v>14208934</v>
      </c>
      <c r="E86" s="9">
        <v>159417</v>
      </c>
      <c r="F86" s="9">
        <v>473035</v>
      </c>
      <c r="G86" s="9">
        <v>515632</v>
      </c>
      <c r="H86" s="9">
        <v>0</v>
      </c>
      <c r="I86" s="9">
        <v>0</v>
      </c>
      <c r="J86" s="10">
        <v>15357018</v>
      </c>
      <c r="K86" s="11">
        <f t="shared" si="7"/>
        <v>0.92524043404780798</v>
      </c>
      <c r="L86" s="12">
        <f t="shared" si="7"/>
        <v>1.0380726258183717E-2</v>
      </c>
      <c r="M86" s="12">
        <f t="shared" si="7"/>
        <v>3.0802529501495667E-2</v>
      </c>
      <c r="N86" s="12">
        <f t="shared" si="7"/>
        <v>3.3576310192512636E-2</v>
      </c>
      <c r="O86" s="12">
        <f t="shared" si="7"/>
        <v>0</v>
      </c>
      <c r="P86" s="12">
        <f t="shared" si="7"/>
        <v>0</v>
      </c>
    </row>
    <row r="87" spans="1:16" ht="15" customHeight="1" x14ac:dyDescent="0.2">
      <c r="A87" s="13">
        <v>340001</v>
      </c>
      <c r="B87" s="14" t="s">
        <v>206</v>
      </c>
      <c r="C87" s="39" t="s">
        <v>96</v>
      </c>
      <c r="D87" s="16">
        <v>1242977</v>
      </c>
      <c r="E87" s="16">
        <v>47385</v>
      </c>
      <c r="F87" s="16">
        <v>31225</v>
      </c>
      <c r="G87" s="16">
        <v>661</v>
      </c>
      <c r="H87" s="16">
        <v>0</v>
      </c>
      <c r="I87" s="16">
        <v>0</v>
      </c>
      <c r="J87" s="17">
        <v>1322248</v>
      </c>
      <c r="K87" s="18">
        <f t="shared" si="7"/>
        <v>0.9400483116631676</v>
      </c>
      <c r="L87" s="19">
        <f t="shared" si="7"/>
        <v>3.5836696292979836E-2</v>
      </c>
      <c r="M87" s="19">
        <f t="shared" si="7"/>
        <v>2.3615085823536885E-2</v>
      </c>
      <c r="N87" s="19">
        <f t="shared" si="7"/>
        <v>4.9990622031570475E-4</v>
      </c>
      <c r="O87" s="19">
        <f t="shared" si="7"/>
        <v>0</v>
      </c>
      <c r="P87" s="19">
        <f t="shared" si="7"/>
        <v>0</v>
      </c>
    </row>
    <row r="88" spans="1:16" ht="15" customHeight="1" x14ac:dyDescent="0.2">
      <c r="A88" s="13">
        <v>341001</v>
      </c>
      <c r="B88" s="14" t="s">
        <v>206</v>
      </c>
      <c r="C88" s="15" t="s">
        <v>97</v>
      </c>
      <c r="D88" s="16">
        <v>10045764</v>
      </c>
      <c r="E88" s="16">
        <v>160053</v>
      </c>
      <c r="F88" s="16">
        <v>342992</v>
      </c>
      <c r="G88" s="16">
        <v>399692</v>
      </c>
      <c r="H88" s="16">
        <v>811035</v>
      </c>
      <c r="I88" s="16">
        <v>1048052</v>
      </c>
      <c r="J88" s="17">
        <v>12807588</v>
      </c>
      <c r="K88" s="18">
        <f t="shared" si="7"/>
        <v>0.78436033388956605</v>
      </c>
      <c r="L88" s="19">
        <f t="shared" si="7"/>
        <v>1.2496732405820674E-2</v>
      </c>
      <c r="M88" s="19">
        <f t="shared" si="7"/>
        <v>2.678037425938436E-2</v>
      </c>
      <c r="N88" s="19">
        <f t="shared" si="7"/>
        <v>3.1207437341051258E-2</v>
      </c>
      <c r="O88" s="19">
        <f t="shared" si="7"/>
        <v>6.3324569778478196E-2</v>
      </c>
      <c r="P88" s="19">
        <f t="shared" si="7"/>
        <v>8.1830552325699427E-2</v>
      </c>
    </row>
    <row r="89" spans="1:16" ht="15" customHeight="1" x14ac:dyDescent="0.2">
      <c r="A89" s="13">
        <v>343001</v>
      </c>
      <c r="B89" s="14" t="s">
        <v>206</v>
      </c>
      <c r="C89" s="39" t="s">
        <v>98</v>
      </c>
      <c r="D89" s="16">
        <v>4662232</v>
      </c>
      <c r="E89" s="16">
        <v>77197</v>
      </c>
      <c r="F89" s="16">
        <v>297759</v>
      </c>
      <c r="G89" s="16">
        <v>4781</v>
      </c>
      <c r="H89" s="16">
        <v>0</v>
      </c>
      <c r="I89" s="16">
        <v>0</v>
      </c>
      <c r="J89" s="17">
        <v>5041969</v>
      </c>
      <c r="K89" s="18">
        <f t="shared" si="7"/>
        <v>0.92468478088619743</v>
      </c>
      <c r="L89" s="19">
        <f t="shared" si="7"/>
        <v>1.531088350602711E-2</v>
      </c>
      <c r="M89" s="19">
        <f t="shared" si="7"/>
        <v>5.9056094950206951E-2</v>
      </c>
      <c r="N89" s="19">
        <f t="shared" si="7"/>
        <v>9.4824065756850154E-4</v>
      </c>
      <c r="O89" s="19">
        <f t="shared" si="7"/>
        <v>0</v>
      </c>
      <c r="P89" s="19">
        <f t="shared" si="7"/>
        <v>0</v>
      </c>
    </row>
    <row r="90" spans="1:16" ht="15" customHeight="1" x14ac:dyDescent="0.2">
      <c r="A90" s="20">
        <v>344001</v>
      </c>
      <c r="B90" s="21" t="s">
        <v>206</v>
      </c>
      <c r="C90" s="37" t="s">
        <v>99</v>
      </c>
      <c r="D90" s="23">
        <v>5702913</v>
      </c>
      <c r="E90" s="23">
        <v>110199</v>
      </c>
      <c r="F90" s="23">
        <v>278771</v>
      </c>
      <c r="G90" s="23">
        <v>143819</v>
      </c>
      <c r="H90" s="23">
        <v>0</v>
      </c>
      <c r="I90" s="23">
        <v>0</v>
      </c>
      <c r="J90" s="24">
        <v>6235702</v>
      </c>
      <c r="K90" s="25">
        <f t="shared" si="7"/>
        <v>0.91455829672425015</v>
      </c>
      <c r="L90" s="26">
        <f t="shared" si="7"/>
        <v>1.7672268495191077E-2</v>
      </c>
      <c r="M90" s="26">
        <f t="shared" si="7"/>
        <v>4.4705632180626974E-2</v>
      </c>
      <c r="N90" s="26">
        <f t="shared" si="7"/>
        <v>2.306380259993181E-2</v>
      </c>
      <c r="O90" s="26">
        <f t="shared" si="7"/>
        <v>0</v>
      </c>
      <c r="P90" s="26">
        <f t="shared" si="7"/>
        <v>0</v>
      </c>
    </row>
    <row r="91" spans="1:16" ht="15" customHeight="1" x14ac:dyDescent="0.2">
      <c r="A91" s="6">
        <v>345001</v>
      </c>
      <c r="B91" s="7" t="s">
        <v>206</v>
      </c>
      <c r="C91" s="8" t="s">
        <v>100</v>
      </c>
      <c r="D91" s="9">
        <v>19186325</v>
      </c>
      <c r="E91" s="9">
        <v>445455</v>
      </c>
      <c r="F91" s="9">
        <v>960051</v>
      </c>
      <c r="G91" s="9">
        <v>0</v>
      </c>
      <c r="H91" s="9">
        <v>0</v>
      </c>
      <c r="I91" s="9">
        <v>0</v>
      </c>
      <c r="J91" s="10">
        <v>20591831</v>
      </c>
      <c r="K91" s="11">
        <f t="shared" si="7"/>
        <v>0.93174448644222074</v>
      </c>
      <c r="L91" s="12">
        <f t="shared" si="7"/>
        <v>2.1632607610270305E-2</v>
      </c>
      <c r="M91" s="12">
        <f t="shared" si="7"/>
        <v>4.6622905947508987E-2</v>
      </c>
      <c r="N91" s="12">
        <f t="shared" si="7"/>
        <v>0</v>
      </c>
      <c r="O91" s="12">
        <f t="shared" si="7"/>
        <v>0</v>
      </c>
      <c r="P91" s="12">
        <f t="shared" si="7"/>
        <v>0</v>
      </c>
    </row>
    <row r="92" spans="1:16" ht="15" customHeight="1" x14ac:dyDescent="0.2">
      <c r="A92" s="13">
        <v>346001</v>
      </c>
      <c r="B92" s="14" t="s">
        <v>206</v>
      </c>
      <c r="C92" s="15" t="s">
        <v>101</v>
      </c>
      <c r="D92" s="16">
        <v>9044757</v>
      </c>
      <c r="E92" s="16">
        <v>149425</v>
      </c>
      <c r="F92" s="16">
        <v>368248</v>
      </c>
      <c r="G92" s="16">
        <v>432656</v>
      </c>
      <c r="H92" s="16">
        <v>1371744</v>
      </c>
      <c r="I92" s="16">
        <v>0</v>
      </c>
      <c r="J92" s="17">
        <v>11366830</v>
      </c>
      <c r="K92" s="18">
        <f t="shared" si="7"/>
        <v>0.79571498825969944</v>
      </c>
      <c r="L92" s="19">
        <f t="shared" si="7"/>
        <v>1.3145705530917592E-2</v>
      </c>
      <c r="M92" s="19">
        <f t="shared" si="7"/>
        <v>3.2396719226028714E-2</v>
      </c>
      <c r="N92" s="19">
        <f t="shared" si="7"/>
        <v>3.8063030765833568E-2</v>
      </c>
      <c r="O92" s="19">
        <f t="shared" si="7"/>
        <v>0.12067955621752063</v>
      </c>
      <c r="P92" s="19">
        <f t="shared" si="7"/>
        <v>0</v>
      </c>
    </row>
    <row r="93" spans="1:16" ht="15" customHeight="1" x14ac:dyDescent="0.2">
      <c r="A93" s="13">
        <v>347001</v>
      </c>
      <c r="B93" s="14" t="s">
        <v>206</v>
      </c>
      <c r="C93" s="39" t="s">
        <v>102</v>
      </c>
      <c r="D93" s="16">
        <v>8907262</v>
      </c>
      <c r="E93" s="16">
        <v>119384</v>
      </c>
      <c r="F93" s="16">
        <v>233936</v>
      </c>
      <c r="G93" s="16">
        <v>447854</v>
      </c>
      <c r="H93" s="16">
        <v>0</v>
      </c>
      <c r="I93" s="16">
        <v>0</v>
      </c>
      <c r="J93" s="17">
        <v>9708436</v>
      </c>
      <c r="K93" s="18">
        <f t="shared" si="7"/>
        <v>0.91747651217971671</v>
      </c>
      <c r="L93" s="19">
        <f t="shared" si="7"/>
        <v>1.2296934336282383E-2</v>
      </c>
      <c r="M93" s="19">
        <f t="shared" si="7"/>
        <v>2.4096157197719591E-2</v>
      </c>
      <c r="N93" s="19">
        <f t="shared" si="7"/>
        <v>4.6130396286281336E-2</v>
      </c>
      <c r="O93" s="19">
        <f t="shared" si="7"/>
        <v>0</v>
      </c>
      <c r="P93" s="19">
        <f t="shared" si="7"/>
        <v>0</v>
      </c>
    </row>
    <row r="94" spans="1:16" ht="15" customHeight="1" x14ac:dyDescent="0.2">
      <c r="A94" s="13">
        <v>348001</v>
      </c>
      <c r="B94" s="14" t="s">
        <v>206</v>
      </c>
      <c r="C94" s="15" t="s">
        <v>103</v>
      </c>
      <c r="D94" s="16">
        <v>8782966</v>
      </c>
      <c r="E94" s="16">
        <v>147436</v>
      </c>
      <c r="F94" s="16">
        <v>141376</v>
      </c>
      <c r="G94" s="16">
        <v>326208</v>
      </c>
      <c r="H94" s="16">
        <v>0</v>
      </c>
      <c r="I94" s="16">
        <v>0</v>
      </c>
      <c r="J94" s="17">
        <v>9397986</v>
      </c>
      <c r="K94" s="18">
        <f t="shared" si="7"/>
        <v>0.9345583191973259</v>
      </c>
      <c r="L94" s="19">
        <f t="shared" si="7"/>
        <v>1.5688042097530257E-2</v>
      </c>
      <c r="M94" s="19">
        <f t="shared" si="7"/>
        <v>1.5043223090564297E-2</v>
      </c>
      <c r="N94" s="19">
        <f t="shared" si="7"/>
        <v>3.4710415614579548E-2</v>
      </c>
      <c r="O94" s="19">
        <f t="shared" si="7"/>
        <v>0</v>
      </c>
      <c r="P94" s="19">
        <f t="shared" si="7"/>
        <v>0</v>
      </c>
    </row>
    <row r="95" spans="1:16" ht="15" customHeight="1" x14ac:dyDescent="0.2">
      <c r="A95" s="20" t="s">
        <v>104</v>
      </c>
      <c r="B95" s="21" t="s">
        <v>206</v>
      </c>
      <c r="C95" s="37" t="s">
        <v>105</v>
      </c>
      <c r="D95" s="23">
        <v>844613</v>
      </c>
      <c r="E95" s="23">
        <v>9221</v>
      </c>
      <c r="F95" s="23">
        <v>28354</v>
      </c>
      <c r="G95" s="23">
        <v>209884</v>
      </c>
      <c r="H95" s="23">
        <v>0</v>
      </c>
      <c r="I95" s="23">
        <v>0</v>
      </c>
      <c r="J95" s="24">
        <v>1092072</v>
      </c>
      <c r="K95" s="25">
        <f t="shared" si="7"/>
        <v>0.77340413452592871</v>
      </c>
      <c r="L95" s="26">
        <f t="shared" si="7"/>
        <v>8.4435824744156056E-3</v>
      </c>
      <c r="M95" s="26">
        <f t="shared" si="7"/>
        <v>2.5963489586767172E-2</v>
      </c>
      <c r="N95" s="26">
        <f t="shared" si="7"/>
        <v>0.19218879341288853</v>
      </c>
      <c r="O95" s="26">
        <f t="shared" si="7"/>
        <v>0</v>
      </c>
      <c r="P95" s="26">
        <f t="shared" si="7"/>
        <v>0</v>
      </c>
    </row>
    <row r="96" spans="1:16" ht="15" customHeight="1" x14ac:dyDescent="0.2">
      <c r="A96" s="6" t="s">
        <v>106</v>
      </c>
      <c r="B96" s="7" t="s">
        <v>206</v>
      </c>
      <c r="C96" s="8" t="s">
        <v>107</v>
      </c>
      <c r="D96" s="9">
        <v>2663696</v>
      </c>
      <c r="E96" s="9">
        <v>118531</v>
      </c>
      <c r="F96" s="9">
        <v>169796</v>
      </c>
      <c r="G96" s="9">
        <v>19152</v>
      </c>
      <c r="H96" s="9">
        <v>0</v>
      </c>
      <c r="I96" s="9">
        <v>0</v>
      </c>
      <c r="J96" s="10">
        <v>2971175</v>
      </c>
      <c r="K96" s="11">
        <f t="shared" si="7"/>
        <v>0.89651265913317124</v>
      </c>
      <c r="L96" s="12">
        <f t="shared" si="7"/>
        <v>3.9893644770166686E-2</v>
      </c>
      <c r="M96" s="12">
        <f t="shared" si="7"/>
        <v>5.7147761407523957E-2</v>
      </c>
      <c r="N96" s="12">
        <f t="shared" si="7"/>
        <v>6.4459346891381358E-3</v>
      </c>
      <c r="O96" s="12">
        <f t="shared" si="7"/>
        <v>0</v>
      </c>
      <c r="P96" s="12">
        <f t="shared" si="7"/>
        <v>0</v>
      </c>
    </row>
    <row r="97" spans="1:16" ht="15" customHeight="1" x14ac:dyDescent="0.2">
      <c r="A97" s="13" t="s">
        <v>108</v>
      </c>
      <c r="B97" s="14" t="s">
        <v>206</v>
      </c>
      <c r="C97" s="15" t="s">
        <v>109</v>
      </c>
      <c r="D97" s="16">
        <v>6249927</v>
      </c>
      <c r="E97" s="16">
        <v>116913</v>
      </c>
      <c r="F97" s="16">
        <v>411501</v>
      </c>
      <c r="G97" s="16">
        <v>397979</v>
      </c>
      <c r="H97" s="16">
        <v>0</v>
      </c>
      <c r="I97" s="16">
        <v>0</v>
      </c>
      <c r="J97" s="17">
        <v>7176320</v>
      </c>
      <c r="K97" s="18">
        <f t="shared" si="7"/>
        <v>0.87090974204048877</v>
      </c>
      <c r="L97" s="19">
        <f t="shared" si="7"/>
        <v>1.6291497592080619E-2</v>
      </c>
      <c r="M97" s="19">
        <f t="shared" si="7"/>
        <v>5.7341506510300545E-2</v>
      </c>
      <c r="N97" s="19">
        <f t="shared" si="7"/>
        <v>5.5457253857130115E-2</v>
      </c>
      <c r="O97" s="19">
        <f t="shared" si="7"/>
        <v>0</v>
      </c>
      <c r="P97" s="19">
        <f t="shared" si="7"/>
        <v>0</v>
      </c>
    </row>
    <row r="98" spans="1:16" ht="15" customHeight="1" x14ac:dyDescent="0.2">
      <c r="A98" s="13" t="s">
        <v>110</v>
      </c>
      <c r="B98" s="14" t="s">
        <v>206</v>
      </c>
      <c r="C98" s="15" t="s">
        <v>111</v>
      </c>
      <c r="D98" s="16">
        <v>470355</v>
      </c>
      <c r="E98" s="16">
        <v>149063</v>
      </c>
      <c r="F98" s="16">
        <v>0</v>
      </c>
      <c r="G98" s="16">
        <v>0</v>
      </c>
      <c r="H98" s="16">
        <v>0</v>
      </c>
      <c r="I98" s="16">
        <v>0</v>
      </c>
      <c r="J98" s="17">
        <v>619418</v>
      </c>
      <c r="K98" s="18">
        <f t="shared" si="7"/>
        <v>0.75934990587939</v>
      </c>
      <c r="L98" s="19">
        <f t="shared" si="7"/>
        <v>0.24065009412061</v>
      </c>
      <c r="M98" s="19">
        <f t="shared" si="7"/>
        <v>0</v>
      </c>
      <c r="N98" s="19">
        <f t="shared" si="7"/>
        <v>0</v>
      </c>
      <c r="O98" s="19">
        <f t="shared" si="7"/>
        <v>0</v>
      </c>
      <c r="P98" s="19">
        <f t="shared" si="7"/>
        <v>0</v>
      </c>
    </row>
    <row r="99" spans="1:16" ht="15" customHeight="1" x14ac:dyDescent="0.2">
      <c r="A99" s="13" t="s">
        <v>112</v>
      </c>
      <c r="B99" s="14" t="s">
        <v>206</v>
      </c>
      <c r="C99" s="15" t="s">
        <v>113</v>
      </c>
      <c r="D99" s="16">
        <v>3645013</v>
      </c>
      <c r="E99" s="16">
        <v>369549</v>
      </c>
      <c r="F99" s="16">
        <v>374795</v>
      </c>
      <c r="G99" s="16">
        <v>348799</v>
      </c>
      <c r="H99" s="16">
        <v>0</v>
      </c>
      <c r="I99" s="16">
        <v>0</v>
      </c>
      <c r="J99" s="17">
        <v>4738156</v>
      </c>
      <c r="K99" s="18">
        <f t="shared" si="7"/>
        <v>0.76928936067111342</v>
      </c>
      <c r="L99" s="19">
        <f t="shared" si="7"/>
        <v>7.7994266123783171E-2</v>
      </c>
      <c r="M99" s="19">
        <f t="shared" si="7"/>
        <v>7.9101447905049985E-2</v>
      </c>
      <c r="N99" s="19">
        <f t="shared" si="7"/>
        <v>7.3614925300053438E-2</v>
      </c>
      <c r="O99" s="19">
        <f t="shared" si="7"/>
        <v>0</v>
      </c>
      <c r="P99" s="19">
        <f t="shared" si="7"/>
        <v>0</v>
      </c>
    </row>
    <row r="100" spans="1:16" ht="15" customHeight="1" x14ac:dyDescent="0.2">
      <c r="A100" s="20" t="s">
        <v>114</v>
      </c>
      <c r="B100" s="21" t="s">
        <v>206</v>
      </c>
      <c r="C100" s="37" t="s">
        <v>115</v>
      </c>
      <c r="D100" s="23">
        <v>6286196</v>
      </c>
      <c r="E100" s="23">
        <v>94790</v>
      </c>
      <c r="F100" s="23">
        <v>383480</v>
      </c>
      <c r="G100" s="23">
        <v>326814</v>
      </c>
      <c r="H100" s="23">
        <v>0</v>
      </c>
      <c r="I100" s="23">
        <v>0</v>
      </c>
      <c r="J100" s="24">
        <v>7091280</v>
      </c>
      <c r="K100" s="25">
        <f t="shared" si="7"/>
        <v>0.88646845139382457</v>
      </c>
      <c r="L100" s="26">
        <f t="shared" si="7"/>
        <v>1.3367121309552013E-2</v>
      </c>
      <c r="M100" s="26">
        <f t="shared" si="7"/>
        <v>5.4077684141650026E-2</v>
      </c>
      <c r="N100" s="26">
        <f t="shared" si="7"/>
        <v>4.6086743154973429E-2</v>
      </c>
      <c r="O100" s="26">
        <f t="shared" si="7"/>
        <v>0</v>
      </c>
      <c r="P100" s="26">
        <f t="shared" si="7"/>
        <v>0</v>
      </c>
    </row>
    <row r="101" spans="1:16" ht="15" customHeight="1" x14ac:dyDescent="0.2">
      <c r="A101" s="6" t="s">
        <v>116</v>
      </c>
      <c r="B101" s="7" t="s">
        <v>206</v>
      </c>
      <c r="C101" s="8" t="s">
        <v>117</v>
      </c>
      <c r="D101" s="9">
        <v>4552849</v>
      </c>
      <c r="E101" s="9">
        <v>78772</v>
      </c>
      <c r="F101" s="9">
        <v>303016</v>
      </c>
      <c r="G101" s="9">
        <v>209206</v>
      </c>
      <c r="H101" s="9">
        <v>0</v>
      </c>
      <c r="I101" s="9">
        <v>0</v>
      </c>
      <c r="J101" s="10">
        <v>5143843</v>
      </c>
      <c r="K101" s="11">
        <f t="shared" si="7"/>
        <v>0.8851065244409676</v>
      </c>
      <c r="L101" s="12">
        <f t="shared" si="7"/>
        <v>1.5313842199305072E-2</v>
      </c>
      <c r="M101" s="12">
        <f t="shared" si="7"/>
        <v>5.8908485348405849E-2</v>
      </c>
      <c r="N101" s="12">
        <f t="shared" si="7"/>
        <v>4.0671148011321497E-2</v>
      </c>
      <c r="O101" s="12">
        <f t="shared" si="7"/>
        <v>0</v>
      </c>
      <c r="P101" s="12">
        <f t="shared" si="7"/>
        <v>0</v>
      </c>
    </row>
    <row r="102" spans="1:16" ht="15" customHeight="1" x14ac:dyDescent="0.2">
      <c r="A102" s="13" t="s">
        <v>118</v>
      </c>
      <c r="B102" s="14" t="s">
        <v>206</v>
      </c>
      <c r="C102" s="15" t="s">
        <v>119</v>
      </c>
      <c r="D102" s="16">
        <v>1058675</v>
      </c>
      <c r="E102" s="16">
        <v>71997</v>
      </c>
      <c r="F102" s="16">
        <v>36849</v>
      </c>
      <c r="G102" s="16">
        <v>79462</v>
      </c>
      <c r="H102" s="16">
        <v>0</v>
      </c>
      <c r="I102" s="16">
        <v>0</v>
      </c>
      <c r="J102" s="17">
        <v>1246983</v>
      </c>
      <c r="K102" s="18">
        <f t="shared" si="7"/>
        <v>0.84898912014037076</v>
      </c>
      <c r="L102" s="19">
        <f t="shared" si="7"/>
        <v>5.7736953911961909E-2</v>
      </c>
      <c r="M102" s="19">
        <f t="shared" si="7"/>
        <v>2.9550523142657117E-2</v>
      </c>
      <c r="N102" s="19">
        <f t="shared" si="7"/>
        <v>6.3723402805010168E-2</v>
      </c>
      <c r="O102" s="19">
        <f t="shared" si="7"/>
        <v>0</v>
      </c>
      <c r="P102" s="19">
        <f t="shared" si="7"/>
        <v>0</v>
      </c>
    </row>
    <row r="103" spans="1:16" ht="15" customHeight="1" x14ac:dyDescent="0.2">
      <c r="A103" s="13" t="s">
        <v>120</v>
      </c>
      <c r="B103" s="14" t="s">
        <v>206</v>
      </c>
      <c r="C103" s="15" t="s">
        <v>121</v>
      </c>
      <c r="D103" s="16">
        <v>1484526</v>
      </c>
      <c r="E103" s="16">
        <v>18878</v>
      </c>
      <c r="F103" s="16">
        <v>62086</v>
      </c>
      <c r="G103" s="16">
        <v>93083</v>
      </c>
      <c r="H103" s="16">
        <v>0</v>
      </c>
      <c r="I103" s="16">
        <v>0</v>
      </c>
      <c r="J103" s="17">
        <v>1658573</v>
      </c>
      <c r="K103" s="18">
        <f t="shared" si="7"/>
        <v>0.89506220106079137</v>
      </c>
      <c r="L103" s="19">
        <f t="shared" si="7"/>
        <v>1.1382073625942301E-2</v>
      </c>
      <c r="M103" s="19">
        <f t="shared" si="7"/>
        <v>3.7433383999377776E-2</v>
      </c>
      <c r="N103" s="19">
        <f t="shared" si="7"/>
        <v>5.6122341313888505E-2</v>
      </c>
      <c r="O103" s="19">
        <f t="shared" si="7"/>
        <v>0</v>
      </c>
      <c r="P103" s="19">
        <f t="shared" si="7"/>
        <v>0</v>
      </c>
    </row>
    <row r="104" spans="1:16" ht="15" customHeight="1" x14ac:dyDescent="0.2">
      <c r="A104" s="13" t="s">
        <v>122</v>
      </c>
      <c r="B104" s="14" t="s">
        <v>206</v>
      </c>
      <c r="C104" s="15" t="s">
        <v>123</v>
      </c>
      <c r="D104" s="16">
        <v>4306892</v>
      </c>
      <c r="E104" s="16">
        <v>74772</v>
      </c>
      <c r="F104" s="16">
        <v>220639</v>
      </c>
      <c r="G104" s="16">
        <v>0</v>
      </c>
      <c r="H104" s="16">
        <v>0</v>
      </c>
      <c r="I104" s="16">
        <v>0</v>
      </c>
      <c r="J104" s="17">
        <v>4602303</v>
      </c>
      <c r="K104" s="18">
        <f t="shared" si="7"/>
        <v>0.93581235307627508</v>
      </c>
      <c r="L104" s="19">
        <f t="shared" si="7"/>
        <v>1.6246648688710848E-2</v>
      </c>
      <c r="M104" s="19">
        <f t="shared" si="7"/>
        <v>4.7940998235014076E-2</v>
      </c>
      <c r="N104" s="19">
        <f t="shared" si="7"/>
        <v>0</v>
      </c>
      <c r="O104" s="19">
        <f t="shared" si="7"/>
        <v>0</v>
      </c>
      <c r="P104" s="19">
        <f t="shared" si="7"/>
        <v>0</v>
      </c>
    </row>
    <row r="105" spans="1:16" ht="15" customHeight="1" x14ac:dyDescent="0.2">
      <c r="A105" s="20" t="s">
        <v>124</v>
      </c>
      <c r="B105" s="21" t="s">
        <v>206</v>
      </c>
      <c r="C105" s="37" t="s">
        <v>125</v>
      </c>
      <c r="D105" s="23">
        <v>1217124</v>
      </c>
      <c r="E105" s="23">
        <v>20256</v>
      </c>
      <c r="F105" s="23">
        <v>129722</v>
      </c>
      <c r="G105" s="23">
        <v>59979</v>
      </c>
      <c r="H105" s="23">
        <v>0</v>
      </c>
      <c r="I105" s="23">
        <v>0</v>
      </c>
      <c r="J105" s="24">
        <v>1427081</v>
      </c>
      <c r="K105" s="25">
        <f t="shared" si="7"/>
        <v>0.85287660616321004</v>
      </c>
      <c r="L105" s="26">
        <f t="shared" si="7"/>
        <v>1.4194008609181959E-2</v>
      </c>
      <c r="M105" s="26">
        <f t="shared" si="7"/>
        <v>9.0900236216444621E-2</v>
      </c>
      <c r="N105" s="26">
        <f t="shared" si="7"/>
        <v>4.202914901116335E-2</v>
      </c>
      <c r="O105" s="26">
        <f t="shared" si="7"/>
        <v>0</v>
      </c>
      <c r="P105" s="26">
        <f t="shared" si="7"/>
        <v>0</v>
      </c>
    </row>
    <row r="106" spans="1:16" ht="15" customHeight="1" x14ac:dyDescent="0.2">
      <c r="A106" s="6" t="s">
        <v>126</v>
      </c>
      <c r="B106" s="7" t="s">
        <v>206</v>
      </c>
      <c r="C106" s="38" t="s">
        <v>127</v>
      </c>
      <c r="D106" s="9">
        <v>3420869</v>
      </c>
      <c r="E106" s="9">
        <v>71199</v>
      </c>
      <c r="F106" s="9">
        <v>264251</v>
      </c>
      <c r="G106" s="9">
        <v>157226</v>
      </c>
      <c r="H106" s="9">
        <v>248467</v>
      </c>
      <c r="I106" s="9">
        <v>0</v>
      </c>
      <c r="J106" s="10">
        <v>4162012</v>
      </c>
      <c r="K106" s="11">
        <f t="shared" si="7"/>
        <v>0.82192675081186695</v>
      </c>
      <c r="L106" s="12">
        <f t="shared" si="7"/>
        <v>1.7106870427091511E-2</v>
      </c>
      <c r="M106" s="12">
        <f t="shared" si="7"/>
        <v>6.349116725276141E-2</v>
      </c>
      <c r="N106" s="12">
        <f t="shared" si="7"/>
        <v>3.777644081756612E-2</v>
      </c>
      <c r="O106" s="12">
        <f t="shared" si="7"/>
        <v>5.9698770690714012E-2</v>
      </c>
      <c r="P106" s="12">
        <f t="shared" si="7"/>
        <v>0</v>
      </c>
    </row>
    <row r="107" spans="1:16" ht="15" customHeight="1" x14ac:dyDescent="0.2">
      <c r="A107" s="13" t="s">
        <v>128</v>
      </c>
      <c r="B107" s="14" t="s">
        <v>206</v>
      </c>
      <c r="C107" s="15" t="s">
        <v>129</v>
      </c>
      <c r="D107" s="16">
        <v>4217307</v>
      </c>
      <c r="E107" s="16">
        <v>80824</v>
      </c>
      <c r="F107" s="16">
        <v>174502</v>
      </c>
      <c r="G107" s="16">
        <v>172389</v>
      </c>
      <c r="H107" s="16">
        <v>0</v>
      </c>
      <c r="I107" s="16">
        <v>0</v>
      </c>
      <c r="J107" s="17">
        <v>4645022</v>
      </c>
      <c r="K107" s="18">
        <f t="shared" si="7"/>
        <v>0.90791970414779521</v>
      </c>
      <c r="L107" s="19">
        <f t="shared" si="7"/>
        <v>1.74001328734288E-2</v>
      </c>
      <c r="M107" s="19">
        <f t="shared" si="7"/>
        <v>3.7567529281884997E-2</v>
      </c>
      <c r="N107" s="19">
        <f t="shared" si="7"/>
        <v>3.7112633696890995E-2</v>
      </c>
      <c r="O107" s="19">
        <f t="shared" si="7"/>
        <v>0</v>
      </c>
      <c r="P107" s="19">
        <f t="shared" si="7"/>
        <v>0</v>
      </c>
    </row>
    <row r="108" spans="1:16" ht="15" customHeight="1" x14ac:dyDescent="0.2">
      <c r="A108" s="13" t="s">
        <v>130</v>
      </c>
      <c r="B108" s="14" t="s">
        <v>206</v>
      </c>
      <c r="C108" s="39" t="s">
        <v>131</v>
      </c>
      <c r="D108" s="16">
        <v>4258319</v>
      </c>
      <c r="E108" s="16">
        <v>50342</v>
      </c>
      <c r="F108" s="16">
        <v>199301</v>
      </c>
      <c r="G108" s="16">
        <v>197824</v>
      </c>
      <c r="H108" s="16">
        <v>0</v>
      </c>
      <c r="I108" s="16">
        <v>0</v>
      </c>
      <c r="J108" s="17">
        <v>4705786</v>
      </c>
      <c r="K108" s="18">
        <f t="shared" si="7"/>
        <v>0.90491131555918602</v>
      </c>
      <c r="L108" s="19">
        <f t="shared" si="7"/>
        <v>1.0697894039380457E-2</v>
      </c>
      <c r="M108" s="19">
        <f t="shared" si="7"/>
        <v>4.2352329663949868E-2</v>
      </c>
      <c r="N108" s="19">
        <f t="shared" si="7"/>
        <v>4.2038460737483602E-2</v>
      </c>
      <c r="O108" s="19">
        <f t="shared" si="7"/>
        <v>0</v>
      </c>
      <c r="P108" s="19">
        <f t="shared" si="7"/>
        <v>0</v>
      </c>
    </row>
    <row r="109" spans="1:16" ht="15" customHeight="1" x14ac:dyDescent="0.2">
      <c r="A109" s="13" t="s">
        <v>132</v>
      </c>
      <c r="B109" s="14" t="s">
        <v>206</v>
      </c>
      <c r="C109" s="15" t="s">
        <v>133</v>
      </c>
      <c r="D109" s="16">
        <v>1746749</v>
      </c>
      <c r="E109" s="16">
        <v>32765</v>
      </c>
      <c r="F109" s="16">
        <v>83752</v>
      </c>
      <c r="G109" s="16">
        <v>4775</v>
      </c>
      <c r="H109" s="16">
        <v>0</v>
      </c>
      <c r="I109" s="16">
        <v>0</v>
      </c>
      <c r="J109" s="17">
        <v>1868041</v>
      </c>
      <c r="K109" s="18">
        <f t="shared" si="7"/>
        <v>0.93506994760821627</v>
      </c>
      <c r="L109" s="19">
        <f t="shared" si="7"/>
        <v>1.7539764919506585E-2</v>
      </c>
      <c r="M109" s="19">
        <f t="shared" si="7"/>
        <v>4.4834133726186949E-2</v>
      </c>
      <c r="N109" s="19">
        <f t="shared" si="7"/>
        <v>2.5561537460901556E-3</v>
      </c>
      <c r="O109" s="19">
        <f t="shared" si="7"/>
        <v>0</v>
      </c>
      <c r="P109" s="19">
        <f t="shared" si="7"/>
        <v>0</v>
      </c>
    </row>
    <row r="110" spans="1:16" ht="15" customHeight="1" x14ac:dyDescent="0.2">
      <c r="A110" s="20" t="s">
        <v>134</v>
      </c>
      <c r="B110" s="21" t="s">
        <v>206</v>
      </c>
      <c r="C110" s="37" t="s">
        <v>135</v>
      </c>
      <c r="D110" s="23">
        <v>8682888</v>
      </c>
      <c r="E110" s="23">
        <v>156124</v>
      </c>
      <c r="F110" s="23">
        <v>234974</v>
      </c>
      <c r="G110" s="23">
        <v>233261</v>
      </c>
      <c r="H110" s="23">
        <v>1746264</v>
      </c>
      <c r="I110" s="23">
        <v>0</v>
      </c>
      <c r="J110" s="24">
        <v>11053511</v>
      </c>
      <c r="K110" s="25">
        <f t="shared" si="7"/>
        <v>0.78553212639857151</v>
      </c>
      <c r="L110" s="26">
        <f t="shared" si="7"/>
        <v>1.4124380931995273E-2</v>
      </c>
      <c r="M110" s="26">
        <f t="shared" si="7"/>
        <v>2.1257860963815028E-2</v>
      </c>
      <c r="N110" s="26">
        <f t="shared" si="7"/>
        <v>2.1102887580244867E-2</v>
      </c>
      <c r="O110" s="26">
        <f t="shared" si="7"/>
        <v>0.15798274412537339</v>
      </c>
      <c r="P110" s="26">
        <f t="shared" si="7"/>
        <v>0</v>
      </c>
    </row>
    <row r="111" spans="1:16" ht="15" customHeight="1" x14ac:dyDescent="0.2">
      <c r="A111" s="6" t="s">
        <v>136</v>
      </c>
      <c r="B111" s="7" t="s">
        <v>206</v>
      </c>
      <c r="C111" s="38" t="s">
        <v>137</v>
      </c>
      <c r="D111" s="9">
        <v>3900552</v>
      </c>
      <c r="E111" s="9">
        <v>109339</v>
      </c>
      <c r="F111" s="9">
        <v>151488</v>
      </c>
      <c r="G111" s="9">
        <v>184680</v>
      </c>
      <c r="H111" s="9">
        <v>0</v>
      </c>
      <c r="I111" s="9">
        <v>0</v>
      </c>
      <c r="J111" s="10">
        <v>4346059</v>
      </c>
      <c r="K111" s="11">
        <f t="shared" si="7"/>
        <v>0.89749172756283335</v>
      </c>
      <c r="L111" s="12">
        <f t="shared" si="7"/>
        <v>2.5158195045212224E-2</v>
      </c>
      <c r="M111" s="12">
        <f t="shared" si="7"/>
        <v>3.4856406689370761E-2</v>
      </c>
      <c r="N111" s="12">
        <f t="shared" si="7"/>
        <v>4.2493670702583648E-2</v>
      </c>
      <c r="O111" s="12">
        <f t="shared" si="7"/>
        <v>0</v>
      </c>
      <c r="P111" s="12">
        <f t="shared" si="7"/>
        <v>0</v>
      </c>
    </row>
    <row r="112" spans="1:16" ht="15" customHeight="1" x14ac:dyDescent="0.2">
      <c r="A112" s="13" t="s">
        <v>138</v>
      </c>
      <c r="B112" s="14" t="s">
        <v>206</v>
      </c>
      <c r="C112" s="15" t="s">
        <v>139</v>
      </c>
      <c r="D112" s="16">
        <v>8186205</v>
      </c>
      <c r="E112" s="16">
        <v>166222</v>
      </c>
      <c r="F112" s="16">
        <v>327976</v>
      </c>
      <c r="G112" s="16">
        <v>312083</v>
      </c>
      <c r="H112" s="16">
        <v>999722</v>
      </c>
      <c r="I112" s="16">
        <v>0</v>
      </c>
      <c r="J112" s="17">
        <v>9992208</v>
      </c>
      <c r="K112" s="18">
        <f t="shared" si="7"/>
        <v>0.81925886650878366</v>
      </c>
      <c r="L112" s="19">
        <f t="shared" si="7"/>
        <v>1.6635162118322597E-2</v>
      </c>
      <c r="M112" s="19">
        <f t="shared" si="7"/>
        <v>3.2823175818597852E-2</v>
      </c>
      <c r="N112" s="19">
        <f t="shared" si="7"/>
        <v>3.1232636470337687E-2</v>
      </c>
      <c r="O112" s="19">
        <f t="shared" si="7"/>
        <v>0.10005015908395822</v>
      </c>
      <c r="P112" s="19">
        <f t="shared" si="7"/>
        <v>0</v>
      </c>
    </row>
    <row r="113" spans="1:16" ht="15" customHeight="1" x14ac:dyDescent="0.2">
      <c r="A113" s="13" t="s">
        <v>140</v>
      </c>
      <c r="B113" s="14" t="s">
        <v>206</v>
      </c>
      <c r="C113" s="39" t="s">
        <v>141</v>
      </c>
      <c r="D113" s="16">
        <v>3394347</v>
      </c>
      <c r="E113" s="16">
        <v>60115</v>
      </c>
      <c r="F113" s="16">
        <v>201160</v>
      </c>
      <c r="G113" s="16">
        <v>289396</v>
      </c>
      <c r="H113" s="16">
        <v>0</v>
      </c>
      <c r="I113" s="16">
        <v>0</v>
      </c>
      <c r="J113" s="17">
        <v>3945018</v>
      </c>
      <c r="K113" s="18">
        <f t="shared" si="7"/>
        <v>0.86041356465293695</v>
      </c>
      <c r="L113" s="19">
        <f t="shared" si="7"/>
        <v>1.5238206771173161E-2</v>
      </c>
      <c r="M113" s="19">
        <f t="shared" si="7"/>
        <v>5.0990895352061763E-2</v>
      </c>
      <c r="N113" s="19">
        <f t="shared" si="7"/>
        <v>7.3357333223828133E-2</v>
      </c>
      <c r="O113" s="19">
        <f t="shared" si="7"/>
        <v>0</v>
      </c>
      <c r="P113" s="19">
        <f t="shared" si="7"/>
        <v>0</v>
      </c>
    </row>
    <row r="114" spans="1:16" ht="15" customHeight="1" x14ac:dyDescent="0.2">
      <c r="A114" s="13" t="s">
        <v>142</v>
      </c>
      <c r="B114" s="14" t="s">
        <v>206</v>
      </c>
      <c r="C114" s="15" t="s">
        <v>143</v>
      </c>
      <c r="D114" s="16">
        <v>1808868</v>
      </c>
      <c r="E114" s="16">
        <v>17432</v>
      </c>
      <c r="F114" s="16">
        <v>4194</v>
      </c>
      <c r="G114" s="16">
        <v>64291</v>
      </c>
      <c r="H114" s="16">
        <v>0</v>
      </c>
      <c r="I114" s="16">
        <v>209200</v>
      </c>
      <c r="J114" s="17">
        <v>2103985</v>
      </c>
      <c r="K114" s="18">
        <f t="shared" si="7"/>
        <v>0.85973426616634629</v>
      </c>
      <c r="L114" s="19">
        <f t="shared" si="7"/>
        <v>8.285230170367185E-3</v>
      </c>
      <c r="M114" s="19">
        <f t="shared" si="7"/>
        <v>1.9933602188228526E-3</v>
      </c>
      <c r="N114" s="19">
        <f t="shared" si="7"/>
        <v>3.0556776783104443E-2</v>
      </c>
      <c r="O114" s="19">
        <f t="shared" si="7"/>
        <v>0</v>
      </c>
      <c r="P114" s="19">
        <f t="shared" si="7"/>
        <v>9.9430366661359279E-2</v>
      </c>
    </row>
    <row r="115" spans="1:16" ht="15" customHeight="1" x14ac:dyDescent="0.2">
      <c r="A115" s="20" t="s">
        <v>144</v>
      </c>
      <c r="B115" s="21" t="s">
        <v>206</v>
      </c>
      <c r="C115" s="37" t="s">
        <v>145</v>
      </c>
      <c r="D115" s="23">
        <v>14069456</v>
      </c>
      <c r="E115" s="23">
        <v>335867</v>
      </c>
      <c r="F115" s="23">
        <v>1205050</v>
      </c>
      <c r="G115" s="23">
        <v>0</v>
      </c>
      <c r="H115" s="23">
        <v>0</v>
      </c>
      <c r="I115" s="23">
        <v>0</v>
      </c>
      <c r="J115" s="24">
        <v>15610373</v>
      </c>
      <c r="K115" s="25">
        <f t="shared" si="7"/>
        <v>0.90128890578079079</v>
      </c>
      <c r="L115" s="26">
        <f t="shared" si="7"/>
        <v>2.1515629383103144E-2</v>
      </c>
      <c r="M115" s="26">
        <f t="shared" si="7"/>
        <v>7.7195464836106092E-2</v>
      </c>
      <c r="N115" s="26">
        <f t="shared" si="7"/>
        <v>0</v>
      </c>
      <c r="O115" s="26">
        <f t="shared" si="7"/>
        <v>0</v>
      </c>
      <c r="P115" s="26">
        <f t="shared" si="7"/>
        <v>0</v>
      </c>
    </row>
    <row r="116" spans="1:16" ht="15" customHeight="1" x14ac:dyDescent="0.2">
      <c r="A116" s="6" t="s">
        <v>146</v>
      </c>
      <c r="B116" s="7" t="s">
        <v>206</v>
      </c>
      <c r="C116" s="8" t="s">
        <v>147</v>
      </c>
      <c r="D116" s="9">
        <v>7439353</v>
      </c>
      <c r="E116" s="9">
        <v>185882</v>
      </c>
      <c r="F116" s="9">
        <v>462891</v>
      </c>
      <c r="G116" s="9">
        <v>323519</v>
      </c>
      <c r="H116" s="9">
        <v>1593219</v>
      </c>
      <c r="I116" s="9">
        <v>0</v>
      </c>
      <c r="J116" s="10">
        <v>10004864</v>
      </c>
      <c r="K116" s="11">
        <f t="shared" si="7"/>
        <v>0.74357362578841646</v>
      </c>
      <c r="L116" s="12">
        <f t="shared" si="7"/>
        <v>1.8579163095070558E-2</v>
      </c>
      <c r="M116" s="12">
        <f t="shared" si="7"/>
        <v>4.6266595927740746E-2</v>
      </c>
      <c r="N116" s="12">
        <f t="shared" si="7"/>
        <v>3.2336171686091882E-2</v>
      </c>
      <c r="O116" s="12">
        <f t="shared" si="7"/>
        <v>0.1592444435026803</v>
      </c>
      <c r="P116" s="12">
        <f t="shared" si="7"/>
        <v>0</v>
      </c>
    </row>
    <row r="117" spans="1:16" ht="15" customHeight="1" x14ac:dyDescent="0.2">
      <c r="A117" s="13" t="s">
        <v>148</v>
      </c>
      <c r="B117" s="14" t="s">
        <v>206</v>
      </c>
      <c r="C117" s="15" t="s">
        <v>149</v>
      </c>
      <c r="D117" s="16">
        <v>2198267</v>
      </c>
      <c r="E117" s="16">
        <v>553796</v>
      </c>
      <c r="F117" s="16">
        <v>396588</v>
      </c>
      <c r="G117" s="16">
        <v>151486</v>
      </c>
      <c r="H117" s="16">
        <v>0</v>
      </c>
      <c r="I117" s="16">
        <v>0</v>
      </c>
      <c r="J117" s="17">
        <v>3300137</v>
      </c>
      <c r="K117" s="18">
        <f t="shared" si="7"/>
        <v>0.66611386133363559</v>
      </c>
      <c r="L117" s="19">
        <f t="shared" si="7"/>
        <v>0.16781000303926777</v>
      </c>
      <c r="M117" s="19">
        <f t="shared" si="7"/>
        <v>0.12017319280987426</v>
      </c>
      <c r="N117" s="19">
        <f t="shared" si="7"/>
        <v>4.5902942817222438E-2</v>
      </c>
      <c r="O117" s="19">
        <f t="shared" si="7"/>
        <v>0</v>
      </c>
      <c r="P117" s="19">
        <f t="shared" si="7"/>
        <v>0</v>
      </c>
    </row>
    <row r="118" spans="1:16" ht="15" customHeight="1" x14ac:dyDescent="0.2">
      <c r="A118" s="13" t="s">
        <v>150</v>
      </c>
      <c r="B118" s="14" t="s">
        <v>206</v>
      </c>
      <c r="C118" s="39" t="s">
        <v>151</v>
      </c>
      <c r="D118" s="16">
        <v>2447028</v>
      </c>
      <c r="E118" s="16">
        <v>66218</v>
      </c>
      <c r="F118" s="16">
        <v>119626</v>
      </c>
      <c r="G118" s="16">
        <v>166621</v>
      </c>
      <c r="H118" s="16">
        <v>0</v>
      </c>
      <c r="I118" s="16">
        <v>0</v>
      </c>
      <c r="J118" s="17">
        <v>2799493</v>
      </c>
      <c r="K118" s="18">
        <f t="shared" si="7"/>
        <v>0.87409684539307653</v>
      </c>
      <c r="L118" s="19">
        <f t="shared" si="7"/>
        <v>2.3653568699760992E-2</v>
      </c>
      <c r="M118" s="19">
        <f t="shared" si="7"/>
        <v>4.2731308847709211E-2</v>
      </c>
      <c r="N118" s="19">
        <f t="shared" si="7"/>
        <v>5.9518277059453263E-2</v>
      </c>
      <c r="O118" s="19">
        <f t="shared" si="7"/>
        <v>0</v>
      </c>
      <c r="P118" s="19">
        <f t="shared" si="7"/>
        <v>0</v>
      </c>
    </row>
    <row r="119" spans="1:16" ht="15" customHeight="1" x14ac:dyDescent="0.2">
      <c r="A119" s="13" t="s">
        <v>152</v>
      </c>
      <c r="B119" s="14" t="s">
        <v>206</v>
      </c>
      <c r="C119" s="15" t="s">
        <v>153</v>
      </c>
      <c r="D119" s="16">
        <v>3597666</v>
      </c>
      <c r="E119" s="16">
        <v>56678</v>
      </c>
      <c r="F119" s="16">
        <v>176262</v>
      </c>
      <c r="G119" s="16">
        <v>289272</v>
      </c>
      <c r="H119" s="16">
        <v>0</v>
      </c>
      <c r="I119" s="16">
        <v>0</v>
      </c>
      <c r="J119" s="17">
        <v>4119878</v>
      </c>
      <c r="K119" s="18">
        <f t="shared" si="7"/>
        <v>0.8732457611608887</v>
      </c>
      <c r="L119" s="19">
        <f t="shared" si="7"/>
        <v>1.3757203490006257E-2</v>
      </c>
      <c r="M119" s="19">
        <f t="shared" si="7"/>
        <v>4.2783305719247024E-2</v>
      </c>
      <c r="N119" s="19">
        <f t="shared" si="7"/>
        <v>7.0213729629857974E-2</v>
      </c>
      <c r="O119" s="19">
        <f t="shared" si="7"/>
        <v>0</v>
      </c>
      <c r="P119" s="19">
        <f t="shared" si="7"/>
        <v>0</v>
      </c>
    </row>
    <row r="120" spans="1:16" ht="15" customHeight="1" x14ac:dyDescent="0.2">
      <c r="A120" s="20" t="s">
        <v>154</v>
      </c>
      <c r="B120" s="21" t="s">
        <v>206</v>
      </c>
      <c r="C120" s="37" t="s">
        <v>155</v>
      </c>
      <c r="D120" s="23">
        <v>1679585</v>
      </c>
      <c r="E120" s="23">
        <v>33078</v>
      </c>
      <c r="F120" s="23">
        <v>83560</v>
      </c>
      <c r="G120" s="23">
        <v>415807</v>
      </c>
      <c r="H120" s="23">
        <v>0</v>
      </c>
      <c r="I120" s="23">
        <v>0</v>
      </c>
      <c r="J120" s="24">
        <v>2212030</v>
      </c>
      <c r="K120" s="25">
        <f t="shared" si="7"/>
        <v>0.75929576000325494</v>
      </c>
      <c r="L120" s="26">
        <f t="shared" si="7"/>
        <v>1.4953685076603844E-2</v>
      </c>
      <c r="M120" s="26">
        <f t="shared" si="7"/>
        <v>3.7775256212619179E-2</v>
      </c>
      <c r="N120" s="26">
        <f t="shared" si="7"/>
        <v>0.18797529870752205</v>
      </c>
      <c r="O120" s="26">
        <f t="shared" si="7"/>
        <v>0</v>
      </c>
      <c r="P120" s="26">
        <f t="shared" si="7"/>
        <v>0</v>
      </c>
    </row>
    <row r="121" spans="1:16" ht="15" customHeight="1" x14ac:dyDescent="0.2">
      <c r="A121" s="13" t="s">
        <v>156</v>
      </c>
      <c r="B121" s="14" t="s">
        <v>206</v>
      </c>
      <c r="C121" s="15" t="s">
        <v>157</v>
      </c>
      <c r="D121" s="16">
        <v>7988605</v>
      </c>
      <c r="E121" s="16">
        <v>81150</v>
      </c>
      <c r="F121" s="16">
        <v>379905</v>
      </c>
      <c r="G121" s="16">
        <v>719604</v>
      </c>
      <c r="H121" s="16">
        <v>0</v>
      </c>
      <c r="I121" s="16">
        <v>0</v>
      </c>
      <c r="J121" s="17">
        <v>9169264</v>
      </c>
      <c r="K121" s="18">
        <f t="shared" si="7"/>
        <v>0.87123732068353577</v>
      </c>
      <c r="L121" s="19">
        <f t="shared" si="7"/>
        <v>8.8502196032309681E-3</v>
      </c>
      <c r="M121" s="19">
        <f t="shared" si="7"/>
        <v>4.1432442124035254E-2</v>
      </c>
      <c r="N121" s="19">
        <f t="shared" si="7"/>
        <v>7.8480017589197995E-2</v>
      </c>
      <c r="O121" s="19">
        <f t="shared" si="7"/>
        <v>0</v>
      </c>
      <c r="P121" s="19">
        <f t="shared" si="7"/>
        <v>0</v>
      </c>
    </row>
    <row r="122" spans="1:16" ht="15" customHeight="1" thickBot="1" x14ac:dyDescent="0.25">
      <c r="A122" s="27"/>
      <c r="B122" s="28"/>
      <c r="C122" s="29" t="s">
        <v>158</v>
      </c>
      <c r="D122" s="30">
        <f t="shared" ref="D122:J122" si="8">SUM(D81:D121)</f>
        <v>224993862</v>
      </c>
      <c r="E122" s="30">
        <f t="shared" si="8"/>
        <v>5150930</v>
      </c>
      <c r="F122" s="30">
        <f t="shared" si="8"/>
        <v>11199115</v>
      </c>
      <c r="G122" s="30">
        <f t="shared" si="8"/>
        <v>9633928</v>
      </c>
      <c r="H122" s="30">
        <f t="shared" si="8"/>
        <v>6903708</v>
      </c>
      <c r="I122" s="30">
        <f t="shared" si="8"/>
        <v>1288757</v>
      </c>
      <c r="J122" s="31">
        <f t="shared" si="8"/>
        <v>259170300</v>
      </c>
      <c r="K122" s="32">
        <f t="shared" si="7"/>
        <v>0.86813134838366901</v>
      </c>
      <c r="L122" s="33">
        <f t="shared" si="7"/>
        <v>1.987469243196462E-2</v>
      </c>
      <c r="M122" s="33">
        <f t="shared" si="7"/>
        <v>4.3211413499154805E-2</v>
      </c>
      <c r="N122" s="33">
        <f t="shared" si="7"/>
        <v>3.7172191412364768E-2</v>
      </c>
      <c r="O122" s="33">
        <f t="shared" si="7"/>
        <v>2.6637728165611569E-2</v>
      </c>
      <c r="P122" s="33">
        <f t="shared" si="7"/>
        <v>4.9726261072352814E-3</v>
      </c>
    </row>
    <row r="123" spans="1:16" ht="8.25" customHeight="1" thickTop="1" x14ac:dyDescent="0.2">
      <c r="A123" s="34"/>
      <c r="B123" s="35"/>
      <c r="C123" s="35"/>
      <c r="D123" s="35"/>
      <c r="E123" s="35"/>
      <c r="F123" s="35"/>
      <c r="G123" s="35"/>
      <c r="H123" s="35"/>
      <c r="I123" s="35"/>
      <c r="J123" s="36"/>
      <c r="K123" s="35"/>
      <c r="L123" s="35"/>
      <c r="M123" s="35"/>
      <c r="N123" s="35"/>
      <c r="O123" s="36"/>
      <c r="P123" s="36"/>
    </row>
    <row r="124" spans="1:16" ht="15" customHeight="1" x14ac:dyDescent="0.2">
      <c r="A124" s="6" t="s">
        <v>159</v>
      </c>
      <c r="B124" s="7" t="s">
        <v>206</v>
      </c>
      <c r="C124" s="8" t="s">
        <v>160</v>
      </c>
      <c r="D124" s="9">
        <v>8514350</v>
      </c>
      <c r="E124" s="9">
        <v>151160</v>
      </c>
      <c r="F124" s="9">
        <v>842743</v>
      </c>
      <c r="G124" s="9">
        <v>0</v>
      </c>
      <c r="H124" s="9">
        <v>0</v>
      </c>
      <c r="I124" s="9">
        <v>0</v>
      </c>
      <c r="J124" s="10">
        <v>9508253</v>
      </c>
      <c r="K124" s="11">
        <f t="shared" ref="K124:P139" si="9">IFERROR(D124/$J124,0)</f>
        <v>0.89546944112656657</v>
      </c>
      <c r="L124" s="12">
        <f t="shared" si="9"/>
        <v>1.5897767970625098E-2</v>
      </c>
      <c r="M124" s="12">
        <f t="shared" si="9"/>
        <v>8.8632790902808331E-2</v>
      </c>
      <c r="N124" s="12">
        <f t="shared" si="9"/>
        <v>0</v>
      </c>
      <c r="O124" s="12">
        <f t="shared" si="9"/>
        <v>0</v>
      </c>
      <c r="P124" s="12">
        <f t="shared" si="9"/>
        <v>0</v>
      </c>
    </row>
    <row r="125" spans="1:16" ht="15" customHeight="1" x14ac:dyDescent="0.2">
      <c r="A125" s="13" t="s">
        <v>161</v>
      </c>
      <c r="B125" s="14" t="s">
        <v>206</v>
      </c>
      <c r="C125" s="39" t="s">
        <v>162</v>
      </c>
      <c r="D125" s="16">
        <v>9571119</v>
      </c>
      <c r="E125" s="16">
        <v>155658</v>
      </c>
      <c r="F125" s="16">
        <v>668154</v>
      </c>
      <c r="G125" s="16">
        <v>166477</v>
      </c>
      <c r="H125" s="16">
        <v>0</v>
      </c>
      <c r="I125" s="16">
        <v>0</v>
      </c>
      <c r="J125" s="17">
        <v>10561408</v>
      </c>
      <c r="K125" s="18">
        <f t="shared" si="9"/>
        <v>0.90623513455781657</v>
      </c>
      <c r="L125" s="19">
        <f t="shared" si="9"/>
        <v>1.4738375792318599E-2</v>
      </c>
      <c r="M125" s="19">
        <f t="shared" si="9"/>
        <v>6.3263723927718729E-2</v>
      </c>
      <c r="N125" s="19">
        <f t="shared" si="9"/>
        <v>1.576276572214614E-2</v>
      </c>
      <c r="O125" s="19">
        <f t="shared" si="9"/>
        <v>0</v>
      </c>
      <c r="P125" s="19">
        <f t="shared" si="9"/>
        <v>0</v>
      </c>
    </row>
    <row r="126" spans="1:16" ht="15" customHeight="1" x14ac:dyDescent="0.2">
      <c r="A126" s="13" t="s">
        <v>163</v>
      </c>
      <c r="B126" s="14" t="s">
        <v>206</v>
      </c>
      <c r="C126" s="15" t="s">
        <v>164</v>
      </c>
      <c r="D126" s="16">
        <v>8826699</v>
      </c>
      <c r="E126" s="16">
        <v>434014</v>
      </c>
      <c r="F126" s="16">
        <v>767037</v>
      </c>
      <c r="G126" s="16">
        <v>751249</v>
      </c>
      <c r="H126" s="16">
        <v>0</v>
      </c>
      <c r="I126" s="16">
        <v>0</v>
      </c>
      <c r="J126" s="17">
        <v>10778999</v>
      </c>
      <c r="K126" s="18">
        <f t="shared" si="9"/>
        <v>0.81887928554404732</v>
      </c>
      <c r="L126" s="19">
        <f t="shared" si="9"/>
        <v>4.0264777833266333E-2</v>
      </c>
      <c r="M126" s="19">
        <f t="shared" si="9"/>
        <v>7.1160318318983048E-2</v>
      </c>
      <c r="N126" s="19">
        <f t="shared" si="9"/>
        <v>6.9695618303703341E-2</v>
      </c>
      <c r="O126" s="19">
        <f t="shared" si="9"/>
        <v>0</v>
      </c>
      <c r="P126" s="19">
        <f t="shared" si="9"/>
        <v>0</v>
      </c>
    </row>
    <row r="127" spans="1:16" ht="15" customHeight="1" x14ac:dyDescent="0.2">
      <c r="A127" s="13" t="s">
        <v>165</v>
      </c>
      <c r="B127" s="14" t="s">
        <v>206</v>
      </c>
      <c r="C127" s="15" t="s">
        <v>166</v>
      </c>
      <c r="D127" s="16">
        <v>5858440</v>
      </c>
      <c r="E127" s="16">
        <v>211249</v>
      </c>
      <c r="F127" s="16">
        <v>638312</v>
      </c>
      <c r="G127" s="16">
        <v>391967</v>
      </c>
      <c r="H127" s="16">
        <v>0</v>
      </c>
      <c r="I127" s="16">
        <v>0</v>
      </c>
      <c r="J127" s="17">
        <v>7099968</v>
      </c>
      <c r="K127" s="18">
        <f t="shared" si="9"/>
        <v>0.82513611328952463</v>
      </c>
      <c r="L127" s="19">
        <f t="shared" si="9"/>
        <v>2.9753514382036651E-2</v>
      </c>
      <c r="M127" s="19">
        <f t="shared" si="9"/>
        <v>8.9903503790439612E-2</v>
      </c>
      <c r="N127" s="19">
        <f t="shared" si="9"/>
        <v>5.5206868537999047E-2</v>
      </c>
      <c r="O127" s="19">
        <f t="shared" si="9"/>
        <v>0</v>
      </c>
      <c r="P127" s="19">
        <f t="shared" si="9"/>
        <v>0</v>
      </c>
    </row>
    <row r="128" spans="1:16" ht="15" customHeight="1" x14ac:dyDescent="0.2">
      <c r="A128" s="20" t="s">
        <v>167</v>
      </c>
      <c r="B128" s="21" t="s">
        <v>206</v>
      </c>
      <c r="C128" s="37" t="s">
        <v>168</v>
      </c>
      <c r="D128" s="23">
        <v>5993436</v>
      </c>
      <c r="E128" s="23">
        <v>137760</v>
      </c>
      <c r="F128" s="23">
        <v>427011</v>
      </c>
      <c r="G128" s="23">
        <v>385299</v>
      </c>
      <c r="H128" s="23">
        <v>0</v>
      </c>
      <c r="I128" s="23">
        <v>0</v>
      </c>
      <c r="J128" s="24">
        <v>6943506</v>
      </c>
      <c r="K128" s="25">
        <f t="shared" si="9"/>
        <v>0.86317142953430159</v>
      </c>
      <c r="L128" s="26">
        <f t="shared" si="9"/>
        <v>1.9840121114606944E-2</v>
      </c>
      <c r="M128" s="26">
        <f t="shared" si="9"/>
        <v>6.149789457948189E-2</v>
      </c>
      <c r="N128" s="26">
        <f t="shared" si="9"/>
        <v>5.5490554771609614E-2</v>
      </c>
      <c r="O128" s="26">
        <f t="shared" si="9"/>
        <v>0</v>
      </c>
      <c r="P128" s="26">
        <f t="shared" si="9"/>
        <v>0</v>
      </c>
    </row>
    <row r="129" spans="1:17" ht="15" customHeight="1" x14ac:dyDescent="0.2">
      <c r="A129" s="6" t="s">
        <v>169</v>
      </c>
      <c r="B129" s="7" t="s">
        <v>206</v>
      </c>
      <c r="C129" s="8" t="s">
        <v>170</v>
      </c>
      <c r="D129" s="9">
        <v>9631991</v>
      </c>
      <c r="E129" s="9">
        <v>168186</v>
      </c>
      <c r="F129" s="9">
        <v>306579</v>
      </c>
      <c r="G129" s="9">
        <v>801357</v>
      </c>
      <c r="H129" s="9">
        <v>0</v>
      </c>
      <c r="I129" s="9">
        <v>0</v>
      </c>
      <c r="J129" s="10">
        <v>10908113</v>
      </c>
      <c r="K129" s="11">
        <f t="shared" si="9"/>
        <v>0.88301166297048816</v>
      </c>
      <c r="L129" s="12">
        <f t="shared" si="9"/>
        <v>1.5418432133953875E-2</v>
      </c>
      <c r="M129" s="12">
        <f t="shared" si="9"/>
        <v>2.8105594432327571E-2</v>
      </c>
      <c r="N129" s="12">
        <f t="shared" si="9"/>
        <v>7.3464310463230445E-2</v>
      </c>
      <c r="O129" s="12">
        <f t="shared" si="9"/>
        <v>0</v>
      </c>
      <c r="P129" s="12">
        <f t="shared" si="9"/>
        <v>0</v>
      </c>
    </row>
    <row r="130" spans="1:17" ht="15" customHeight="1" x14ac:dyDescent="0.2">
      <c r="A130" s="13" t="s">
        <v>171</v>
      </c>
      <c r="B130" s="14" t="s">
        <v>206</v>
      </c>
      <c r="C130" s="39" t="s">
        <v>172</v>
      </c>
      <c r="D130" s="16">
        <v>4457396</v>
      </c>
      <c r="E130" s="16">
        <v>196285</v>
      </c>
      <c r="F130" s="16">
        <v>372126</v>
      </c>
      <c r="G130" s="16">
        <v>891270</v>
      </c>
      <c r="H130" s="16">
        <v>0</v>
      </c>
      <c r="I130" s="16">
        <v>0</v>
      </c>
      <c r="J130" s="17">
        <v>5917077</v>
      </c>
      <c r="K130" s="18">
        <f t="shared" si="9"/>
        <v>0.75331046055341178</v>
      </c>
      <c r="L130" s="19">
        <f t="shared" si="9"/>
        <v>3.3172628985561621E-2</v>
      </c>
      <c r="M130" s="19">
        <f t="shared" si="9"/>
        <v>6.2890173644858771E-2</v>
      </c>
      <c r="N130" s="19">
        <f t="shared" si="9"/>
        <v>0.15062673681616784</v>
      </c>
      <c r="O130" s="19">
        <f t="shared" si="9"/>
        <v>0</v>
      </c>
      <c r="P130" s="19">
        <f t="shared" si="9"/>
        <v>0</v>
      </c>
    </row>
    <row r="131" spans="1:17" ht="15" customHeight="1" x14ac:dyDescent="0.2">
      <c r="A131" s="13" t="s">
        <v>173</v>
      </c>
      <c r="B131" s="14" t="s">
        <v>206</v>
      </c>
      <c r="C131" s="15" t="s">
        <v>174</v>
      </c>
      <c r="D131" s="16">
        <v>10189661</v>
      </c>
      <c r="E131" s="16">
        <v>81980</v>
      </c>
      <c r="F131" s="16">
        <v>258620</v>
      </c>
      <c r="G131" s="16">
        <v>126858</v>
      </c>
      <c r="H131" s="16">
        <v>0</v>
      </c>
      <c r="I131" s="16">
        <v>202641</v>
      </c>
      <c r="J131" s="17">
        <v>10859760</v>
      </c>
      <c r="K131" s="18">
        <f t="shared" si="9"/>
        <v>0.93829522936050147</v>
      </c>
      <c r="L131" s="19">
        <f t="shared" si="9"/>
        <v>7.5489697746543198E-3</v>
      </c>
      <c r="M131" s="19">
        <f t="shared" si="9"/>
        <v>2.3814522604551115E-2</v>
      </c>
      <c r="N131" s="19">
        <f t="shared" si="9"/>
        <v>1.1681473623726492E-2</v>
      </c>
      <c r="O131" s="19">
        <f t="shared" si="9"/>
        <v>0</v>
      </c>
      <c r="P131" s="19">
        <f t="shared" si="9"/>
        <v>1.8659804636566555E-2</v>
      </c>
    </row>
    <row r="132" spans="1:17" ht="15" customHeight="1" x14ac:dyDescent="0.2">
      <c r="A132" s="13" t="s">
        <v>175</v>
      </c>
      <c r="B132" s="14" t="s">
        <v>206</v>
      </c>
      <c r="C132" s="15" t="s">
        <v>176</v>
      </c>
      <c r="D132" s="16">
        <v>7510252</v>
      </c>
      <c r="E132" s="16">
        <v>323822</v>
      </c>
      <c r="F132" s="16">
        <v>578999</v>
      </c>
      <c r="G132" s="16">
        <v>735701</v>
      </c>
      <c r="H132" s="16">
        <v>0</v>
      </c>
      <c r="I132" s="16">
        <v>0</v>
      </c>
      <c r="J132" s="17">
        <v>9148774</v>
      </c>
      <c r="K132" s="18">
        <f t="shared" si="9"/>
        <v>0.82090256027747543</v>
      </c>
      <c r="L132" s="19">
        <f t="shared" si="9"/>
        <v>3.5395125073589093E-2</v>
      </c>
      <c r="M132" s="19">
        <f t="shared" si="9"/>
        <v>6.3287059009218063E-2</v>
      </c>
      <c r="N132" s="19">
        <f t="shared" si="9"/>
        <v>8.0415255639717409E-2</v>
      </c>
      <c r="O132" s="19">
        <f t="shared" si="9"/>
        <v>0</v>
      </c>
      <c r="P132" s="19">
        <f t="shared" si="9"/>
        <v>0</v>
      </c>
    </row>
    <row r="133" spans="1:17" ht="15" customHeight="1" x14ac:dyDescent="0.2">
      <c r="A133" s="20" t="s">
        <v>177</v>
      </c>
      <c r="B133" s="21" t="s">
        <v>206</v>
      </c>
      <c r="C133" s="37" t="s">
        <v>178</v>
      </c>
      <c r="D133" s="23">
        <v>11956443</v>
      </c>
      <c r="E133" s="23">
        <v>313310</v>
      </c>
      <c r="F133" s="23">
        <v>736204</v>
      </c>
      <c r="G133" s="23">
        <v>893547</v>
      </c>
      <c r="H133" s="23">
        <v>0</v>
      </c>
      <c r="I133" s="23">
        <v>0</v>
      </c>
      <c r="J133" s="24">
        <v>13899504</v>
      </c>
      <c r="K133" s="25">
        <f t="shared" si="9"/>
        <v>0.86020645053233558</v>
      </c>
      <c r="L133" s="26">
        <f t="shared" si="9"/>
        <v>2.2541092113790535E-2</v>
      </c>
      <c r="M133" s="26">
        <f t="shared" si="9"/>
        <v>5.2966206563917678E-2</v>
      </c>
      <c r="N133" s="26">
        <f t="shared" si="9"/>
        <v>6.4286250789956242E-2</v>
      </c>
      <c r="O133" s="26">
        <f t="shared" si="9"/>
        <v>0</v>
      </c>
      <c r="P133" s="26">
        <f t="shared" si="9"/>
        <v>0</v>
      </c>
    </row>
    <row r="134" spans="1:17" ht="15" customHeight="1" x14ac:dyDescent="0.2">
      <c r="A134" s="6" t="s">
        <v>179</v>
      </c>
      <c r="B134" s="7" t="s">
        <v>206</v>
      </c>
      <c r="C134" s="8" t="s">
        <v>180</v>
      </c>
      <c r="D134" s="9">
        <v>18399214</v>
      </c>
      <c r="E134" s="9">
        <v>224891</v>
      </c>
      <c r="F134" s="9">
        <v>243687</v>
      </c>
      <c r="G134" s="9">
        <v>741500</v>
      </c>
      <c r="H134" s="9">
        <v>0</v>
      </c>
      <c r="I134" s="9">
        <v>0</v>
      </c>
      <c r="J134" s="10">
        <v>19609292</v>
      </c>
      <c r="K134" s="11">
        <f t="shared" si="9"/>
        <v>0.93829058183232728</v>
      </c>
      <c r="L134" s="12">
        <f t="shared" si="9"/>
        <v>1.1468593562684466E-2</v>
      </c>
      <c r="M134" s="12">
        <f t="shared" si="9"/>
        <v>1.2427118735342408E-2</v>
      </c>
      <c r="N134" s="12">
        <f t="shared" si="9"/>
        <v>3.7813705869645879E-2</v>
      </c>
      <c r="O134" s="12">
        <f t="shared" si="9"/>
        <v>0</v>
      </c>
      <c r="P134" s="12">
        <f t="shared" si="9"/>
        <v>0</v>
      </c>
    </row>
    <row r="135" spans="1:17" ht="15" customHeight="1" x14ac:dyDescent="0.2">
      <c r="A135" s="13" t="s">
        <v>181</v>
      </c>
      <c r="B135" s="14" t="s">
        <v>206</v>
      </c>
      <c r="C135" s="39" t="s">
        <v>182</v>
      </c>
      <c r="D135" s="16">
        <v>8689890</v>
      </c>
      <c r="E135" s="16">
        <v>180925</v>
      </c>
      <c r="F135" s="16">
        <v>681299</v>
      </c>
      <c r="G135" s="16">
        <v>1892938</v>
      </c>
      <c r="H135" s="16">
        <v>0</v>
      </c>
      <c r="I135" s="16">
        <v>0</v>
      </c>
      <c r="J135" s="17">
        <v>11445052</v>
      </c>
      <c r="K135" s="18">
        <f t="shared" si="9"/>
        <v>0.7592704690201495</v>
      </c>
      <c r="L135" s="19">
        <f t="shared" si="9"/>
        <v>1.5808141369737769E-2</v>
      </c>
      <c r="M135" s="19">
        <f t="shared" si="9"/>
        <v>5.9527820406582686E-2</v>
      </c>
      <c r="N135" s="19">
        <f t="shared" si="9"/>
        <v>0.16539356920353004</v>
      </c>
      <c r="O135" s="19">
        <f t="shared" si="9"/>
        <v>0</v>
      </c>
      <c r="P135" s="19">
        <f t="shared" si="9"/>
        <v>0</v>
      </c>
    </row>
    <row r="136" spans="1:17" ht="15" customHeight="1" x14ac:dyDescent="0.2">
      <c r="A136" s="13" t="s">
        <v>183</v>
      </c>
      <c r="B136" s="14" t="s">
        <v>206</v>
      </c>
      <c r="C136" s="15" t="s">
        <v>184</v>
      </c>
      <c r="D136" s="16">
        <v>2548322</v>
      </c>
      <c r="E136" s="16">
        <v>92661</v>
      </c>
      <c r="F136" s="16">
        <v>288371</v>
      </c>
      <c r="G136" s="16">
        <v>0</v>
      </c>
      <c r="H136" s="16">
        <v>0</v>
      </c>
      <c r="I136" s="16">
        <v>0</v>
      </c>
      <c r="J136" s="17">
        <v>2929354</v>
      </c>
      <c r="K136" s="18">
        <f t="shared" si="9"/>
        <v>0.86992627043368609</v>
      </c>
      <c r="L136" s="19">
        <f t="shared" si="9"/>
        <v>3.1631888805518212E-2</v>
      </c>
      <c r="M136" s="19">
        <f t="shared" si="9"/>
        <v>9.8441840760795721E-2</v>
      </c>
      <c r="N136" s="19">
        <f t="shared" si="9"/>
        <v>0</v>
      </c>
      <c r="O136" s="19">
        <f t="shared" si="9"/>
        <v>0</v>
      </c>
      <c r="P136" s="19">
        <f t="shared" si="9"/>
        <v>0</v>
      </c>
    </row>
    <row r="137" spans="1:17" ht="15" customHeight="1" x14ac:dyDescent="0.2">
      <c r="A137" s="13" t="s">
        <v>185</v>
      </c>
      <c r="B137" s="14" t="s">
        <v>206</v>
      </c>
      <c r="C137" s="15" t="s">
        <v>186</v>
      </c>
      <c r="D137" s="16">
        <v>6401981</v>
      </c>
      <c r="E137" s="16">
        <v>111101</v>
      </c>
      <c r="F137" s="16">
        <v>401979</v>
      </c>
      <c r="G137" s="16">
        <v>267975</v>
      </c>
      <c r="H137" s="16">
        <v>0</v>
      </c>
      <c r="I137" s="16">
        <v>0</v>
      </c>
      <c r="J137" s="17">
        <v>7183036</v>
      </c>
      <c r="K137" s="18">
        <f t="shared" si="9"/>
        <v>0.89126394466072567</v>
      </c>
      <c r="L137" s="19">
        <f t="shared" si="9"/>
        <v>1.5467136737167961E-2</v>
      </c>
      <c r="M137" s="19">
        <f t="shared" si="9"/>
        <v>5.5962269992799699E-2</v>
      </c>
      <c r="N137" s="19">
        <f t="shared" si="9"/>
        <v>3.7306648609306707E-2</v>
      </c>
      <c r="O137" s="19">
        <f t="shared" si="9"/>
        <v>0</v>
      </c>
      <c r="P137" s="19">
        <f t="shared" si="9"/>
        <v>0</v>
      </c>
    </row>
    <row r="138" spans="1:17" ht="15" customHeight="1" x14ac:dyDescent="0.2">
      <c r="A138" s="20" t="s">
        <v>187</v>
      </c>
      <c r="B138" s="21" t="s">
        <v>206</v>
      </c>
      <c r="C138" s="37" t="s">
        <v>188</v>
      </c>
      <c r="D138" s="23">
        <v>5132085</v>
      </c>
      <c r="E138" s="23">
        <v>152418</v>
      </c>
      <c r="F138" s="23">
        <v>313305</v>
      </c>
      <c r="G138" s="23">
        <v>889631</v>
      </c>
      <c r="H138" s="23">
        <v>0</v>
      </c>
      <c r="I138" s="23">
        <v>0</v>
      </c>
      <c r="J138" s="24">
        <v>6487439</v>
      </c>
      <c r="K138" s="25">
        <f t="shared" si="9"/>
        <v>0.79108027065842157</v>
      </c>
      <c r="L138" s="26">
        <f t="shared" si="9"/>
        <v>2.3494324956273193E-2</v>
      </c>
      <c r="M138" s="26">
        <f t="shared" si="9"/>
        <v>4.8294095713269904E-2</v>
      </c>
      <c r="N138" s="26">
        <f t="shared" si="9"/>
        <v>0.1371313086720353</v>
      </c>
      <c r="O138" s="26">
        <f t="shared" si="9"/>
        <v>0</v>
      </c>
      <c r="P138" s="26">
        <f t="shared" si="9"/>
        <v>0</v>
      </c>
    </row>
    <row r="139" spans="1:17" ht="15" customHeight="1" x14ac:dyDescent="0.2">
      <c r="A139" s="6" t="s">
        <v>189</v>
      </c>
      <c r="B139" s="7" t="s">
        <v>206</v>
      </c>
      <c r="C139" s="8" t="s">
        <v>190</v>
      </c>
      <c r="D139" s="9">
        <v>5866322</v>
      </c>
      <c r="E139" s="9">
        <v>108962</v>
      </c>
      <c r="F139" s="9">
        <v>454299</v>
      </c>
      <c r="G139" s="9">
        <v>753607</v>
      </c>
      <c r="H139" s="9">
        <v>0</v>
      </c>
      <c r="I139" s="9">
        <v>0</v>
      </c>
      <c r="J139" s="10">
        <v>7183190</v>
      </c>
      <c r="K139" s="11">
        <f t="shared" si="9"/>
        <v>0.8166736505647213</v>
      </c>
      <c r="L139" s="12">
        <f t="shared" si="9"/>
        <v>1.5169026574544178E-2</v>
      </c>
      <c r="M139" s="12">
        <f t="shared" si="9"/>
        <v>6.3244742238476218E-2</v>
      </c>
      <c r="N139" s="12">
        <f t="shared" si="9"/>
        <v>0.10491258062225836</v>
      </c>
      <c r="O139" s="12">
        <f t="shared" si="9"/>
        <v>0</v>
      </c>
      <c r="P139" s="12">
        <f t="shared" si="9"/>
        <v>0</v>
      </c>
    </row>
    <row r="140" spans="1:17" ht="15" customHeight="1" x14ac:dyDescent="0.2">
      <c r="A140" s="13" t="s">
        <v>191</v>
      </c>
      <c r="B140" s="14" t="s">
        <v>206</v>
      </c>
      <c r="C140" s="39" t="s">
        <v>192</v>
      </c>
      <c r="D140" s="16">
        <v>5136828</v>
      </c>
      <c r="E140" s="16">
        <v>92382</v>
      </c>
      <c r="F140" s="16">
        <v>180037</v>
      </c>
      <c r="G140" s="16">
        <v>447830</v>
      </c>
      <c r="H140" s="16">
        <v>0</v>
      </c>
      <c r="I140" s="16">
        <v>0</v>
      </c>
      <c r="J140" s="17">
        <v>5857077</v>
      </c>
      <c r="K140" s="18">
        <f t="shared" ref="K140:P146" si="10">IFERROR(D140/$J140,0)</f>
        <v>0.87702927586576029</v>
      </c>
      <c r="L140" s="19">
        <f t="shared" si="10"/>
        <v>1.5772713932222505E-2</v>
      </c>
      <c r="M140" s="19">
        <f t="shared" si="10"/>
        <v>3.0738370009477423E-2</v>
      </c>
      <c r="N140" s="19">
        <f t="shared" si="10"/>
        <v>7.645964019253973E-2</v>
      </c>
      <c r="O140" s="19">
        <f t="shared" si="10"/>
        <v>0</v>
      </c>
      <c r="P140" s="19">
        <f t="shared" si="10"/>
        <v>0</v>
      </c>
    </row>
    <row r="141" spans="1:17" ht="15" customHeight="1" x14ac:dyDescent="0.2">
      <c r="A141" s="13" t="s">
        <v>193</v>
      </c>
      <c r="B141" s="14" t="s">
        <v>206</v>
      </c>
      <c r="C141" s="15" t="s">
        <v>194</v>
      </c>
      <c r="D141" s="16">
        <v>6277038</v>
      </c>
      <c r="E141" s="16">
        <v>220865</v>
      </c>
      <c r="F141" s="16">
        <v>579446</v>
      </c>
      <c r="G141" s="16">
        <v>1332730</v>
      </c>
      <c r="H141" s="16">
        <v>0</v>
      </c>
      <c r="I141" s="16">
        <v>0</v>
      </c>
      <c r="J141" s="17">
        <v>8410079</v>
      </c>
      <c r="K141" s="18">
        <f t="shared" si="10"/>
        <v>0.74637087237824995</v>
      </c>
      <c r="L141" s="19">
        <f t="shared" si="10"/>
        <v>2.6261941177960397E-2</v>
      </c>
      <c r="M141" s="19">
        <f t="shared" si="10"/>
        <v>6.8898996073639737E-2</v>
      </c>
      <c r="N141" s="19">
        <f t="shared" si="10"/>
        <v>0.15846819037014992</v>
      </c>
      <c r="O141" s="19">
        <f t="shared" si="10"/>
        <v>0</v>
      </c>
      <c r="P141" s="19">
        <f t="shared" si="10"/>
        <v>0</v>
      </c>
    </row>
    <row r="142" spans="1:17" ht="15" customHeight="1" x14ac:dyDescent="0.2">
      <c r="A142" s="13" t="s">
        <v>195</v>
      </c>
      <c r="B142" s="14" t="s">
        <v>206</v>
      </c>
      <c r="C142" s="15" t="s">
        <v>196</v>
      </c>
      <c r="D142" s="16">
        <v>2804869</v>
      </c>
      <c r="E142" s="16">
        <v>47749</v>
      </c>
      <c r="F142" s="16">
        <v>131286</v>
      </c>
      <c r="G142" s="16">
        <v>295303</v>
      </c>
      <c r="H142" s="16">
        <v>0</v>
      </c>
      <c r="I142" s="16">
        <v>0</v>
      </c>
      <c r="J142" s="17">
        <v>3279207</v>
      </c>
      <c r="K142" s="18">
        <f t="shared" si="10"/>
        <v>0.8553497842618657</v>
      </c>
      <c r="L142" s="19">
        <f t="shared" si="10"/>
        <v>1.4561142373750727E-2</v>
      </c>
      <c r="M142" s="19">
        <f t="shared" si="10"/>
        <v>4.0035898923123793E-2</v>
      </c>
      <c r="N142" s="19">
        <f t="shared" si="10"/>
        <v>9.0053174441259737E-2</v>
      </c>
      <c r="O142" s="19">
        <f t="shared" si="10"/>
        <v>0</v>
      </c>
      <c r="P142" s="19">
        <f t="shared" si="10"/>
        <v>0</v>
      </c>
    </row>
    <row r="143" spans="1:17" ht="15" customHeight="1" x14ac:dyDescent="0.2">
      <c r="A143" s="20" t="s">
        <v>197</v>
      </c>
      <c r="B143" s="21" t="s">
        <v>206</v>
      </c>
      <c r="C143" s="37" t="s">
        <v>198</v>
      </c>
      <c r="D143" s="23">
        <v>4013053</v>
      </c>
      <c r="E143" s="23">
        <v>83303</v>
      </c>
      <c r="F143" s="23">
        <v>284489</v>
      </c>
      <c r="G143" s="23">
        <v>622321</v>
      </c>
      <c r="H143" s="23">
        <v>0</v>
      </c>
      <c r="I143" s="23">
        <v>0</v>
      </c>
      <c r="J143" s="24">
        <v>5003166</v>
      </c>
      <c r="K143" s="25">
        <f t="shared" si="10"/>
        <v>0.80210270856493671</v>
      </c>
      <c r="L143" s="26">
        <f t="shared" si="10"/>
        <v>1.6650057183791225E-2</v>
      </c>
      <c r="M143" s="26">
        <f t="shared" si="10"/>
        <v>5.6861795111335503E-2</v>
      </c>
      <c r="N143" s="26">
        <f t="shared" si="10"/>
        <v>0.12438543913993659</v>
      </c>
      <c r="O143" s="26">
        <f t="shared" si="10"/>
        <v>0</v>
      </c>
      <c r="P143" s="26">
        <f t="shared" si="10"/>
        <v>0</v>
      </c>
    </row>
    <row r="144" spans="1:17" ht="15" customHeight="1" x14ac:dyDescent="0.2">
      <c r="A144" s="13" t="s">
        <v>199</v>
      </c>
      <c r="B144" s="14" t="s">
        <v>206</v>
      </c>
      <c r="C144" s="15" t="s">
        <v>200</v>
      </c>
      <c r="D144" s="16">
        <v>4081056</v>
      </c>
      <c r="E144" s="16">
        <v>305971</v>
      </c>
      <c r="F144" s="16">
        <v>362412</v>
      </c>
      <c r="G144" s="16">
        <v>953275</v>
      </c>
      <c r="H144" s="16">
        <v>0</v>
      </c>
      <c r="I144" s="16">
        <v>0</v>
      </c>
      <c r="J144" s="17">
        <v>5702714</v>
      </c>
      <c r="K144" s="18">
        <f t="shared" si="10"/>
        <v>0.7156339946208069</v>
      </c>
      <c r="L144" s="19">
        <f t="shared" si="10"/>
        <v>5.3653576174432033E-2</v>
      </c>
      <c r="M144" s="19">
        <f t="shared" si="10"/>
        <v>6.3550793534446925E-2</v>
      </c>
      <c r="N144" s="19">
        <f t="shared" si="10"/>
        <v>0.16716163567031417</v>
      </c>
      <c r="O144" s="19">
        <f t="shared" si="10"/>
        <v>0</v>
      </c>
      <c r="P144" s="19">
        <f t="shared" si="10"/>
        <v>0</v>
      </c>
      <c r="Q144" s="2"/>
    </row>
    <row r="145" spans="1:17" ht="15" customHeight="1" x14ac:dyDescent="0.2">
      <c r="A145" s="20" t="s">
        <v>201</v>
      </c>
      <c r="B145" s="21" t="s">
        <v>206</v>
      </c>
      <c r="C145" s="37" t="s">
        <v>202</v>
      </c>
      <c r="D145" s="23">
        <v>3962116</v>
      </c>
      <c r="E145" s="23">
        <v>418748</v>
      </c>
      <c r="F145" s="23">
        <v>581257</v>
      </c>
      <c r="G145" s="23">
        <v>1427821</v>
      </c>
      <c r="H145" s="23">
        <v>0</v>
      </c>
      <c r="I145" s="23">
        <v>0</v>
      </c>
      <c r="J145" s="24">
        <v>6389942</v>
      </c>
      <c r="K145" s="25">
        <f t="shared" si="10"/>
        <v>0.62005508031215306</v>
      </c>
      <c r="L145" s="26">
        <f t="shared" si="10"/>
        <v>6.5532363204548652E-2</v>
      </c>
      <c r="M145" s="26">
        <f t="shared" si="10"/>
        <v>9.096436243083271E-2</v>
      </c>
      <c r="N145" s="26">
        <f t="shared" si="10"/>
        <v>0.22344819405246558</v>
      </c>
      <c r="O145" s="26">
        <f t="shared" si="10"/>
        <v>0</v>
      </c>
      <c r="P145" s="26">
        <f t="shared" si="10"/>
        <v>0</v>
      </c>
      <c r="Q145" s="2"/>
    </row>
    <row r="146" spans="1:17" ht="15" customHeight="1" thickBot="1" x14ac:dyDescent="0.25">
      <c r="A146" s="27"/>
      <c r="B146" s="28"/>
      <c r="C146" s="29" t="s">
        <v>203</v>
      </c>
      <c r="D146" s="30">
        <f>SUM(D124:D145)</f>
        <v>155822561</v>
      </c>
      <c r="E146" s="30">
        <f t="shared" ref="E146:I146" si="11">SUM(E124:E145)</f>
        <v>4213400</v>
      </c>
      <c r="F146" s="30">
        <f t="shared" si="11"/>
        <v>10097652</v>
      </c>
      <c r="G146" s="30">
        <f t="shared" si="11"/>
        <v>14768656</v>
      </c>
      <c r="H146" s="30">
        <f t="shared" si="11"/>
        <v>0</v>
      </c>
      <c r="I146" s="30">
        <f t="shared" si="11"/>
        <v>202641</v>
      </c>
      <c r="J146" s="31">
        <f>SUM(J124:J145)</f>
        <v>185104910</v>
      </c>
      <c r="K146" s="32">
        <f t="shared" si="10"/>
        <v>0.84180674083685836</v>
      </c>
      <c r="L146" s="33">
        <f t="shared" si="10"/>
        <v>2.2762227106779609E-2</v>
      </c>
      <c r="M146" s="33">
        <f t="shared" si="10"/>
        <v>5.4550967880862805E-2</v>
      </c>
      <c r="N146" s="33">
        <f t="shared" si="10"/>
        <v>7.9785328222789983E-2</v>
      </c>
      <c r="O146" s="33">
        <f t="shared" si="10"/>
        <v>0</v>
      </c>
      <c r="P146" s="33">
        <f t="shared" si="10"/>
        <v>1.0947359527091961E-3</v>
      </c>
    </row>
    <row r="147" spans="1:17" ht="8.25" customHeight="1" thickTop="1" x14ac:dyDescent="0.2">
      <c r="A147" s="34"/>
      <c r="B147" s="35"/>
      <c r="C147" s="35"/>
      <c r="D147" s="35"/>
      <c r="E147" s="35"/>
      <c r="F147" s="35"/>
      <c r="G147" s="35"/>
      <c r="H147" s="35"/>
      <c r="I147" s="35"/>
      <c r="J147" s="36"/>
      <c r="K147" s="35"/>
      <c r="L147" s="35"/>
      <c r="M147" s="35"/>
      <c r="N147" s="35"/>
      <c r="O147" s="36"/>
      <c r="P147" s="36"/>
    </row>
    <row r="148" spans="1:17" ht="15" customHeight="1" thickBot="1" x14ac:dyDescent="0.25">
      <c r="A148" s="27"/>
      <c r="B148" s="28"/>
      <c r="C148" s="29" t="s">
        <v>204</v>
      </c>
      <c r="D148" s="30">
        <f t="shared" ref="D148:J148" si="12">SUM(D74,D79,D122,D146)</f>
        <v>7545503654</v>
      </c>
      <c r="E148" s="30">
        <f t="shared" si="12"/>
        <v>310518979</v>
      </c>
      <c r="F148" s="30">
        <f t="shared" si="12"/>
        <v>376983242</v>
      </c>
      <c r="G148" s="30">
        <f t="shared" si="12"/>
        <v>972962658</v>
      </c>
      <c r="H148" s="30">
        <f t="shared" si="12"/>
        <v>438004896</v>
      </c>
      <c r="I148" s="30">
        <f t="shared" si="12"/>
        <v>503530842</v>
      </c>
      <c r="J148" s="31">
        <f t="shared" si="12"/>
        <v>10147504271</v>
      </c>
      <c r="K148" s="32">
        <f>IFERROR(D148/$J148,0)</f>
        <v>0.74358221021536142</v>
      </c>
      <c r="L148" s="33">
        <f>IFERROR(E148/$J148,0)</f>
        <v>3.0600527056432514E-2</v>
      </c>
      <c r="M148" s="33">
        <f t="shared" ref="M148:P148" si="13">IFERROR(F148/$J148,0)</f>
        <v>3.7150340806198022E-2</v>
      </c>
      <c r="N148" s="33">
        <f t="shared" si="13"/>
        <v>9.5881965852488177E-2</v>
      </c>
      <c r="O148" s="33">
        <f t="shared" si="13"/>
        <v>4.316380504039307E-2</v>
      </c>
      <c r="P148" s="33">
        <f t="shared" si="13"/>
        <v>4.9621151029126773E-2</v>
      </c>
    </row>
    <row r="149" spans="1:17" s="40" customFormat="1" ht="15" customHeight="1" thickTop="1" x14ac:dyDescent="0.2">
      <c r="A149" s="40" t="s">
        <v>205</v>
      </c>
    </row>
    <row r="150" spans="1:17" s="40" customFormat="1" ht="13.5" customHeight="1" x14ac:dyDescent="0.2">
      <c r="A150" s="40" t="s">
        <v>209</v>
      </c>
    </row>
    <row r="156" spans="1:17" x14ac:dyDescent="0.2">
      <c r="C156" s="41"/>
    </row>
  </sheetData>
  <mergeCells count="3">
    <mergeCell ref="D1:J1"/>
    <mergeCell ref="K1:P1"/>
    <mergeCell ref="A3:C3"/>
  </mergeCells>
  <printOptions horizontalCentered="1"/>
  <pageMargins left="0.35" right="0.35" top="0.75" bottom="0.75" header="0.43" footer="0.5"/>
  <pageSetup paperSize="5" scale="70" fitToWidth="14" fitToHeight="2" orientation="portrait" r:id="rId1"/>
  <headerFooter alignWithMargins="0"/>
  <rowBreaks count="1" manualBreakCount="1">
    <brk id="75" max="15" man="1"/>
  </rowBreaks>
  <colBreaks count="1" manualBreakCount="1">
    <brk id="10" max="20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>State of Louisiana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Denise Bourgeois</dc:creator>
  <cp:lastModifiedBy>Denise Bourgeois</cp:lastModifiedBy>
  <dcterms:created xsi:type="dcterms:W3CDTF">2019-07-08T20:35:31Z</dcterms:created>
  <dcterms:modified xsi:type="dcterms:W3CDTF">2019-07-24T19:32:33Z</dcterms:modified>
</cp:coreProperties>
</file>