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Group\Web\"/>
    </mc:Choice>
  </mc:AlternateContent>
  <bookViews>
    <workbookView xWindow="0" yWindow="0" windowWidth="24000" windowHeight="14100"/>
  </bookViews>
  <sheets>
    <sheet name="Expend by Group" sheetId="1" r:id="rId1"/>
  </sheets>
  <definedNames>
    <definedName name="_xlnm.Print_Area" localSheetId="0">'Expend by Group'!$A$1:$AW$130</definedName>
    <definedName name="_xlnm.Print_Titles" localSheetId="0">'Expend by Group'!$A:$C,'Expend by Group'!$1:$2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20" i="1" l="1"/>
  <c r="F127" i="1" l="1"/>
  <c r="H127" i="1"/>
  <c r="J127" i="1"/>
  <c r="L127" i="1"/>
  <c r="N127" i="1"/>
  <c r="R127" i="1"/>
  <c r="T127" i="1"/>
  <c r="X127" i="1"/>
  <c r="Z127" i="1"/>
  <c r="AB127" i="1"/>
  <c r="AD127" i="1"/>
  <c r="AF127" i="1"/>
  <c r="AH127" i="1"/>
  <c r="AJ127" i="1"/>
  <c r="AL127" i="1"/>
  <c r="AN127" i="1"/>
  <c r="AR127" i="1"/>
  <c r="AT127" i="1"/>
  <c r="D127" i="1"/>
  <c r="C127" i="1"/>
  <c r="I127" i="1" s="1"/>
  <c r="F78" i="1"/>
  <c r="H78" i="1"/>
  <c r="J78" i="1"/>
  <c r="L78" i="1"/>
  <c r="N78" i="1"/>
  <c r="R78" i="1"/>
  <c r="T78" i="1"/>
  <c r="X78" i="1"/>
  <c r="Z78" i="1"/>
  <c r="AB78" i="1"/>
  <c r="AD78" i="1"/>
  <c r="AF78" i="1"/>
  <c r="AH78" i="1"/>
  <c r="AJ78" i="1"/>
  <c r="AL78" i="1"/>
  <c r="AN78" i="1"/>
  <c r="AR78" i="1"/>
  <c r="AT78" i="1"/>
  <c r="F73" i="1"/>
  <c r="H73" i="1"/>
  <c r="J73" i="1"/>
  <c r="L73" i="1"/>
  <c r="N73" i="1"/>
  <c r="R73" i="1"/>
  <c r="T73" i="1"/>
  <c r="X73" i="1"/>
  <c r="Z73" i="1"/>
  <c r="AB73" i="1"/>
  <c r="AD73" i="1"/>
  <c r="AF73" i="1"/>
  <c r="AH73" i="1"/>
  <c r="AJ73" i="1"/>
  <c r="AL73" i="1"/>
  <c r="AN73" i="1"/>
  <c r="AR73" i="1"/>
  <c r="AT73" i="1"/>
  <c r="D73" i="1"/>
  <c r="C73" i="1"/>
  <c r="AG127" i="1" l="1"/>
  <c r="E127" i="1"/>
  <c r="K127" i="1"/>
  <c r="AG73" i="1"/>
  <c r="AC127" i="1"/>
  <c r="S127" i="1"/>
  <c r="AS127" i="1"/>
  <c r="O127" i="1"/>
  <c r="G127" i="1"/>
  <c r="AK127" i="1"/>
  <c r="U127" i="1"/>
  <c r="M127" i="1"/>
  <c r="AU127" i="1"/>
  <c r="AO127" i="1"/>
  <c r="AE127" i="1"/>
  <c r="Y127" i="1"/>
  <c r="AA127" i="1"/>
  <c r="I73" i="1"/>
  <c r="AK73" i="1"/>
  <c r="U73" i="1"/>
  <c r="AI127" i="1"/>
  <c r="AM127" i="1"/>
  <c r="Y73" i="1"/>
  <c r="O73" i="1"/>
  <c r="AS73" i="1"/>
  <c r="AI73" i="1"/>
  <c r="AC73" i="1"/>
  <c r="S73" i="1"/>
  <c r="M73" i="1"/>
  <c r="AM73" i="1"/>
  <c r="G73" i="1"/>
  <c r="AU73" i="1"/>
  <c r="AO73" i="1"/>
  <c r="AE73" i="1"/>
  <c r="AA73" i="1"/>
  <c r="K73" i="1"/>
  <c r="AM10" i="1" l="1"/>
  <c r="AM7" i="1"/>
  <c r="E126" i="1" l="1"/>
  <c r="M126" i="1"/>
  <c r="M125" i="1"/>
  <c r="Y108" i="1"/>
  <c r="E113" i="1"/>
  <c r="E115" i="1"/>
  <c r="M115" i="1"/>
  <c r="AG115" i="1"/>
  <c r="AO115" i="1"/>
  <c r="M116" i="1"/>
  <c r="Y116" i="1"/>
  <c r="AG116" i="1"/>
  <c r="M119" i="1"/>
  <c r="AG119" i="1"/>
  <c r="AO119" i="1"/>
  <c r="Y126" i="1"/>
  <c r="AA69" i="1"/>
  <c r="AI69" i="1"/>
  <c r="AS69" i="1"/>
  <c r="G70" i="1"/>
  <c r="O70" i="1"/>
  <c r="G81" i="1"/>
  <c r="O81" i="1"/>
  <c r="AI81" i="1"/>
  <c r="AS84" i="1"/>
  <c r="G85" i="1"/>
  <c r="O85" i="1"/>
  <c r="AA85" i="1"/>
  <c r="AI85" i="1"/>
  <c r="AS86" i="1"/>
  <c r="G87" i="1"/>
  <c r="AI92" i="1"/>
  <c r="AS92" i="1"/>
  <c r="G93" i="1"/>
  <c r="AS94" i="1"/>
  <c r="AS95" i="1"/>
  <c r="G97" i="1"/>
  <c r="AI97" i="1"/>
  <c r="AS108" i="1"/>
  <c r="AS111" i="1"/>
  <c r="I4" i="1"/>
  <c r="AC62" i="1"/>
  <c r="AU62" i="1"/>
  <c r="S63" i="1"/>
  <c r="AC63" i="1"/>
  <c r="AK63" i="1"/>
  <c r="I64" i="1"/>
  <c r="S64" i="1"/>
  <c r="AC64" i="1"/>
  <c r="AK64" i="1"/>
  <c r="AU64" i="1"/>
  <c r="I65" i="1"/>
  <c r="AU65" i="1"/>
  <c r="AK66" i="1"/>
  <c r="I67" i="1"/>
  <c r="S67" i="1"/>
  <c r="AC67" i="1"/>
  <c r="AU67" i="1"/>
  <c r="I69" i="1"/>
  <c r="S69" i="1"/>
  <c r="AK84" i="1"/>
  <c r="I90" i="1"/>
  <c r="AC90" i="1"/>
  <c r="AK90" i="1"/>
  <c r="I91" i="1"/>
  <c r="AC91" i="1"/>
  <c r="AK91" i="1"/>
  <c r="AC92" i="1"/>
  <c r="I94" i="1"/>
  <c r="AC94" i="1"/>
  <c r="AK94" i="1"/>
  <c r="I95" i="1"/>
  <c r="AC95" i="1"/>
  <c r="AK95" i="1"/>
  <c r="S97" i="1"/>
  <c r="I100" i="1"/>
  <c r="AK107" i="1"/>
  <c r="K113" i="1"/>
  <c r="AM113" i="1"/>
  <c r="AG40" i="1"/>
  <c r="E56" i="1"/>
  <c r="M56" i="1"/>
  <c r="M58" i="1"/>
  <c r="E59" i="1"/>
  <c r="E60" i="1"/>
  <c r="Y69" i="1"/>
  <c r="AG80" i="1"/>
  <c r="O100" i="1"/>
  <c r="O101" i="1"/>
  <c r="AS107" i="1"/>
  <c r="G108" i="1"/>
  <c r="O108" i="1"/>
  <c r="AG108" i="1"/>
  <c r="AA125" i="1"/>
  <c r="AC24" i="1"/>
  <c r="AK27" i="1"/>
  <c r="AU39" i="1"/>
  <c r="Y55" i="1"/>
  <c r="Y56" i="1"/>
  <c r="AG56" i="1"/>
  <c r="AO56" i="1"/>
  <c r="M59" i="1"/>
  <c r="AC88" i="1"/>
  <c r="AM101" i="1"/>
  <c r="O105" i="1"/>
  <c r="AC111" i="1"/>
  <c r="AA113" i="1"/>
  <c r="G126" i="1"/>
  <c r="O126" i="1"/>
  <c r="G125" i="1"/>
  <c r="G77" i="1"/>
  <c r="AI77" i="1"/>
  <c r="AO80" i="1"/>
  <c r="E82" i="1"/>
  <c r="E85" i="1"/>
  <c r="AG86" i="1"/>
  <c r="AO86" i="1"/>
  <c r="M87" i="1"/>
  <c r="AG87" i="1"/>
  <c r="AO87" i="1"/>
  <c r="M94" i="1"/>
  <c r="AG94" i="1"/>
  <c r="AO94" i="1"/>
  <c r="M95" i="1"/>
  <c r="Y95" i="1"/>
  <c r="AG95" i="1"/>
  <c r="AO95" i="1"/>
  <c r="M100" i="1"/>
  <c r="Y100" i="1"/>
  <c r="E103" i="1"/>
  <c r="AU76" i="1"/>
  <c r="AU77" i="1"/>
  <c r="AC80" i="1"/>
  <c r="AS80" i="1"/>
  <c r="AM5" i="1"/>
  <c r="K9" i="1"/>
  <c r="AE12" i="1"/>
  <c r="AE16" i="1"/>
  <c r="AE21" i="1"/>
  <c r="AM32" i="1"/>
  <c r="U36" i="1"/>
  <c r="AE36" i="1"/>
  <c r="AM37" i="1"/>
  <c r="AM38" i="1"/>
  <c r="U10" i="1"/>
  <c r="K12" i="1"/>
  <c r="AM21" i="1"/>
  <c r="E3" i="1"/>
  <c r="AG3" i="1"/>
  <c r="M4" i="1"/>
  <c r="Y4" i="1"/>
  <c r="AG4" i="1"/>
  <c r="AO4" i="1"/>
  <c r="M5" i="1"/>
  <c r="Y5" i="1"/>
  <c r="AG5" i="1"/>
  <c r="M13" i="1"/>
  <c r="AG13" i="1"/>
  <c r="M15" i="1"/>
  <c r="AG15" i="1"/>
  <c r="AO15" i="1"/>
  <c r="E16" i="1"/>
  <c r="M16" i="1"/>
  <c r="Y16" i="1"/>
  <c r="AG16" i="1"/>
  <c r="AO16" i="1"/>
  <c r="M17" i="1"/>
  <c r="Y17" i="1"/>
  <c r="AO17" i="1"/>
  <c r="M18" i="1"/>
  <c r="AO18" i="1"/>
  <c r="M19" i="1"/>
  <c r="AG19" i="1"/>
  <c r="AO19" i="1"/>
  <c r="E20" i="1"/>
  <c r="M20" i="1"/>
  <c r="Y20" i="1"/>
  <c r="AG20" i="1"/>
  <c r="AO20" i="1"/>
  <c r="E21" i="1"/>
  <c r="M21" i="1"/>
  <c r="Y21" i="1"/>
  <c r="U7" i="1"/>
  <c r="K11" i="1"/>
  <c r="AM16" i="1"/>
  <c r="G13" i="1"/>
  <c r="O13" i="1"/>
  <c r="AA13" i="1"/>
  <c r="AI13" i="1"/>
  <c r="AS13" i="1"/>
  <c r="G15" i="1"/>
  <c r="O15" i="1"/>
  <c r="AA15" i="1"/>
  <c r="AI15" i="1"/>
  <c r="AS15" i="1"/>
  <c r="G16" i="1"/>
  <c r="O16" i="1"/>
  <c r="AA16" i="1"/>
  <c r="AI16" i="1"/>
  <c r="AS16" i="1"/>
  <c r="G28" i="1"/>
  <c r="O28" i="1"/>
  <c r="AA28" i="1"/>
  <c r="AI28" i="1"/>
  <c r="AS28" i="1"/>
  <c r="S13" i="1"/>
  <c r="AC13" i="1"/>
  <c r="AU13" i="1"/>
  <c r="I15" i="1"/>
  <c r="S15" i="1"/>
  <c r="AC15" i="1"/>
  <c r="AK15" i="1"/>
  <c r="AU15" i="1"/>
  <c r="I16" i="1"/>
  <c r="S16" i="1"/>
  <c r="AU16" i="1"/>
  <c r="I28" i="1"/>
  <c r="S28" i="1"/>
  <c r="AC28" i="1"/>
  <c r="AK28" i="1"/>
  <c r="AU28" i="1"/>
  <c r="S29" i="1"/>
  <c r="AC29" i="1"/>
  <c r="AU29" i="1"/>
  <c r="I31" i="1"/>
  <c r="S31" i="1"/>
  <c r="AC31" i="1"/>
  <c r="I32" i="1"/>
  <c r="S32" i="1"/>
  <c r="AC32" i="1"/>
  <c r="AK32" i="1"/>
  <c r="AK36" i="1"/>
  <c r="AK40" i="1"/>
  <c r="I41" i="1"/>
  <c r="AU41" i="1"/>
  <c r="AK42" i="1"/>
  <c r="I43" i="1"/>
  <c r="S43" i="1"/>
  <c r="AC43" i="1"/>
  <c r="AK43" i="1"/>
  <c r="I44" i="1"/>
  <c r="S44" i="1"/>
  <c r="AC44" i="1"/>
  <c r="AK44" i="1"/>
  <c r="AU44" i="1"/>
  <c r="S45" i="1"/>
  <c r="AC45" i="1"/>
  <c r="AU45" i="1"/>
  <c r="AC46" i="1"/>
  <c r="AU46" i="1"/>
  <c r="I47" i="1"/>
  <c r="S47" i="1"/>
  <c r="AC47" i="1"/>
  <c r="AK47" i="1"/>
  <c r="AK88" i="1"/>
  <c r="AU88" i="1"/>
  <c r="K48" i="1"/>
  <c r="U48" i="1"/>
  <c r="AE48" i="1"/>
  <c r="AM48" i="1"/>
  <c r="E88" i="1"/>
  <c r="M88" i="1"/>
  <c r="Y88" i="1"/>
  <c r="U92" i="1"/>
  <c r="K104" i="1"/>
  <c r="U104" i="1"/>
  <c r="AE104" i="1"/>
  <c r="AM104" i="1"/>
  <c r="M25" i="1"/>
  <c r="Y25" i="1"/>
  <c r="AO25" i="1"/>
  <c r="M26" i="1"/>
  <c r="AG31" i="1"/>
  <c r="AO31" i="1"/>
  <c r="E32" i="1"/>
  <c r="M32" i="1"/>
  <c r="Y32" i="1"/>
  <c r="AG32" i="1"/>
  <c r="AO32" i="1"/>
  <c r="M33" i="1"/>
  <c r="Y33" i="1"/>
  <c r="M36" i="1"/>
  <c r="E38" i="1"/>
  <c r="M38" i="1"/>
  <c r="E43" i="1"/>
  <c r="M43" i="1"/>
  <c r="AG43" i="1"/>
  <c r="E46" i="1"/>
  <c r="M46" i="1"/>
  <c r="AG46" i="1"/>
  <c r="AO46" i="1"/>
  <c r="M47" i="1"/>
  <c r="Y47" i="1"/>
  <c r="AG47" i="1"/>
  <c r="AO47" i="1"/>
  <c r="E48" i="1"/>
  <c r="M48" i="1"/>
  <c r="Y48" i="1"/>
  <c r="AG48" i="1"/>
  <c r="AO48" i="1"/>
  <c r="E51" i="1"/>
  <c r="M51" i="1"/>
  <c r="AG51" i="1"/>
  <c r="AO51" i="1"/>
  <c r="M52" i="1"/>
  <c r="Y52" i="1"/>
  <c r="AG52" i="1"/>
  <c r="AO52" i="1"/>
  <c r="M53" i="1"/>
  <c r="Y53" i="1"/>
  <c r="E54" i="1"/>
  <c r="M54" i="1"/>
  <c r="AG54" i="1"/>
  <c r="AO54" i="1"/>
  <c r="M55" i="1"/>
  <c r="AE55" i="1"/>
  <c r="G29" i="1"/>
  <c r="O29" i="1"/>
  <c r="AI29" i="1"/>
  <c r="AS29" i="1"/>
  <c r="G31" i="1"/>
  <c r="O31" i="1"/>
  <c r="AA31" i="1"/>
  <c r="AI31" i="1"/>
  <c r="AS31" i="1"/>
  <c r="G32" i="1"/>
  <c r="O32" i="1"/>
  <c r="AA32" i="1"/>
  <c r="AI32" i="1"/>
  <c r="AS32" i="1"/>
  <c r="G33" i="1"/>
  <c r="O33" i="1"/>
  <c r="AA33" i="1"/>
  <c r="AI33" i="1"/>
  <c r="G34" i="1"/>
  <c r="O34" i="1"/>
  <c r="AI34" i="1"/>
  <c r="G35" i="1"/>
  <c r="AS35" i="1"/>
  <c r="G36" i="1"/>
  <c r="AS36" i="1"/>
  <c r="G37" i="1"/>
  <c r="O37" i="1"/>
  <c r="AA37" i="1"/>
  <c r="AI37" i="1"/>
  <c r="AA38" i="1"/>
  <c r="AI38" i="1"/>
  <c r="AS38" i="1"/>
  <c r="G41" i="1"/>
  <c r="O41" i="1"/>
  <c r="AA41" i="1"/>
  <c r="AI43" i="1"/>
  <c r="AS43" i="1"/>
  <c r="G44" i="1"/>
  <c r="O44" i="1"/>
  <c r="AA44" i="1"/>
  <c r="AI44" i="1"/>
  <c r="AS44" i="1"/>
  <c r="G45" i="1"/>
  <c r="O45" i="1"/>
  <c r="AA45" i="1"/>
  <c r="AI45" i="1"/>
  <c r="G46" i="1"/>
  <c r="O46" i="1"/>
  <c r="AA46" i="1"/>
  <c r="AI46" i="1"/>
  <c r="AS46" i="1"/>
  <c r="G47" i="1"/>
  <c r="O47" i="1"/>
  <c r="AA47" i="1"/>
  <c r="AI47" i="1"/>
  <c r="AS47" i="1"/>
  <c r="G48" i="1"/>
  <c r="O48" i="1"/>
  <c r="AA48" i="1"/>
  <c r="AI48" i="1"/>
  <c r="AS48" i="1"/>
  <c r="O49" i="1"/>
  <c r="G51" i="1"/>
  <c r="O51" i="1"/>
  <c r="AA51" i="1"/>
  <c r="AS51" i="1"/>
  <c r="G52" i="1"/>
  <c r="O52" i="1"/>
  <c r="AA52" i="1"/>
  <c r="AI52" i="1"/>
  <c r="AS52" i="1"/>
  <c r="G53" i="1"/>
  <c r="O53" i="1"/>
  <c r="AA53" i="1"/>
  <c r="AI53" i="1"/>
  <c r="G54" i="1"/>
  <c r="O54" i="1"/>
  <c r="AA54" i="1"/>
  <c r="AI54" i="1"/>
  <c r="AS54" i="1"/>
  <c r="G55" i="1"/>
  <c r="O55" i="1"/>
  <c r="AG55" i="1"/>
  <c r="AO55" i="1"/>
  <c r="M60" i="1"/>
  <c r="E64" i="1"/>
  <c r="M64" i="1"/>
  <c r="Y64" i="1"/>
  <c r="AG64" i="1"/>
  <c r="E67" i="1"/>
  <c r="M67" i="1"/>
  <c r="AG67" i="1"/>
  <c r="E69" i="1"/>
  <c r="M69" i="1"/>
  <c r="AE69" i="1"/>
  <c r="AM69" i="1"/>
  <c r="AE70" i="1"/>
  <c r="AM70" i="1"/>
  <c r="O71" i="1"/>
  <c r="U71" i="1"/>
  <c r="AE71" i="1"/>
  <c r="AM71" i="1"/>
  <c r="AK75" i="1"/>
  <c r="U80" i="1"/>
  <c r="M90" i="1"/>
  <c r="AG90" i="1"/>
  <c r="AO90" i="1"/>
  <c r="E91" i="1"/>
  <c r="M91" i="1"/>
  <c r="Y91" i="1"/>
  <c r="AG91" i="1"/>
  <c r="AO91" i="1"/>
  <c r="E92" i="1"/>
  <c r="M92" i="1"/>
  <c r="AK92" i="1"/>
  <c r="AU92" i="1"/>
  <c r="AU97" i="1"/>
  <c r="AI101" i="1"/>
  <c r="AS102" i="1"/>
  <c r="M103" i="1"/>
  <c r="Y103" i="1"/>
  <c r="M104" i="1"/>
  <c r="Y104" i="1"/>
  <c r="AG104" i="1"/>
  <c r="AO104" i="1"/>
  <c r="AM105" i="1"/>
  <c r="K108" i="1"/>
  <c r="U108" i="1"/>
  <c r="AC108" i="1"/>
  <c r="AK108" i="1"/>
  <c r="AU108" i="1"/>
  <c r="AI113" i="1"/>
  <c r="AS113" i="1"/>
  <c r="O114" i="1"/>
  <c r="G115" i="1"/>
  <c r="O115" i="1"/>
  <c r="AA115" i="1"/>
  <c r="AI115" i="1"/>
  <c r="AS115" i="1"/>
  <c r="G116" i="1"/>
  <c r="O116" i="1"/>
  <c r="AI116" i="1"/>
  <c r="AS116" i="1"/>
  <c r="G119" i="1"/>
  <c r="O119" i="1"/>
  <c r="AA119" i="1"/>
  <c r="AI119" i="1"/>
  <c r="AS119" i="1"/>
  <c r="G122" i="1"/>
  <c r="AS123" i="1"/>
  <c r="AI64" i="1"/>
  <c r="AS64" i="1"/>
  <c r="G65" i="1"/>
  <c r="O65" i="1"/>
  <c r="AA65" i="1"/>
  <c r="AI65" i="1"/>
  <c r="G66" i="1"/>
  <c r="AI66" i="1"/>
  <c r="G67" i="1"/>
  <c r="O67" i="1"/>
  <c r="AA67" i="1"/>
  <c r="AI67" i="1"/>
  <c r="AS67" i="1"/>
  <c r="AS68" i="1"/>
  <c r="O69" i="1"/>
  <c r="AG69" i="1"/>
  <c r="AO69" i="1"/>
  <c r="E70" i="1"/>
  <c r="M70" i="1"/>
  <c r="Y70" i="1"/>
  <c r="AG70" i="1"/>
  <c r="AO70" i="1"/>
  <c r="E71" i="1"/>
  <c r="E77" i="1"/>
  <c r="E80" i="1"/>
  <c r="M80" i="1"/>
  <c r="U84" i="1"/>
  <c r="O89" i="1"/>
  <c r="AS90" i="1"/>
  <c r="G91" i="1"/>
  <c r="AS91" i="1"/>
  <c r="G92" i="1"/>
  <c r="U95" i="1"/>
  <c r="K97" i="1"/>
  <c r="AE97" i="1"/>
  <c r="AO99" i="1"/>
  <c r="G104" i="1"/>
  <c r="O104" i="1"/>
  <c r="AA104" i="1"/>
  <c r="E108" i="1"/>
  <c r="M108" i="1"/>
  <c r="AE108" i="1"/>
  <c r="AM108" i="1"/>
  <c r="I115" i="1"/>
  <c r="S115" i="1"/>
  <c r="AC115" i="1"/>
  <c r="AK115" i="1"/>
  <c r="AU115" i="1"/>
  <c r="I116" i="1"/>
  <c r="AC116" i="1"/>
  <c r="AK116" i="1"/>
  <c r="AU116" i="1"/>
  <c r="I119" i="1"/>
  <c r="AU122" i="1"/>
  <c r="AC124" i="1"/>
  <c r="AK103" i="1"/>
  <c r="I104" i="1"/>
  <c r="AK104" i="1"/>
  <c r="AU104" i="1"/>
  <c r="U116" i="1"/>
  <c r="AE116" i="1"/>
  <c r="AM116" i="1"/>
  <c r="K118" i="1"/>
  <c r="U119" i="1"/>
  <c r="AE119" i="1"/>
  <c r="AE122" i="1"/>
  <c r="K123" i="1"/>
  <c r="U123" i="1"/>
  <c r="AE123" i="1"/>
  <c r="AM123" i="1"/>
  <c r="U124" i="1"/>
  <c r="M124" i="1"/>
  <c r="AK124" i="1"/>
  <c r="AA126" i="1"/>
  <c r="AI126" i="1"/>
  <c r="AI125" i="1"/>
  <c r="K125" i="1"/>
  <c r="AM125" i="1"/>
  <c r="AE46" i="1"/>
  <c r="AU98" i="1"/>
  <c r="AU59" i="1"/>
  <c r="AA62" i="1"/>
  <c r="AU81" i="1"/>
  <c r="AS96" i="1"/>
  <c r="AC107" i="1"/>
  <c r="I123" i="1"/>
  <c r="AA21" i="1"/>
  <c r="AP81" i="1"/>
  <c r="AQ81" i="1" s="1"/>
  <c r="AU110" i="1"/>
  <c r="AK111" i="1"/>
  <c r="I124" i="1"/>
  <c r="AM6" i="1"/>
  <c r="U8" i="1"/>
  <c r="AM9" i="1"/>
  <c r="AE11" i="1"/>
  <c r="AU12" i="1"/>
  <c r="AC3" i="1"/>
  <c r="S4" i="1"/>
  <c r="AK4" i="1"/>
  <c r="AU4" i="1"/>
  <c r="I5" i="1"/>
  <c r="S5" i="1"/>
  <c r="AC5" i="1"/>
  <c r="AI5" i="1"/>
  <c r="AS5" i="1"/>
  <c r="G6" i="1"/>
  <c r="O6" i="1"/>
  <c r="AI6" i="1"/>
  <c r="AS6" i="1"/>
  <c r="AS7" i="1"/>
  <c r="G8" i="1"/>
  <c r="O8" i="1"/>
  <c r="AA8" i="1"/>
  <c r="AI8" i="1"/>
  <c r="AS8" i="1"/>
  <c r="G9" i="1"/>
  <c r="O9" i="1"/>
  <c r="AP9" i="1"/>
  <c r="AQ9" i="1" s="1"/>
  <c r="AI9" i="1"/>
  <c r="AS9" i="1"/>
  <c r="G11" i="1"/>
  <c r="O11" i="1"/>
  <c r="AA11" i="1"/>
  <c r="AI11" i="1"/>
  <c r="AS11" i="1"/>
  <c r="G12" i="1"/>
  <c r="O12" i="1"/>
  <c r="S17" i="1"/>
  <c r="AU17" i="1"/>
  <c r="AC18" i="1"/>
  <c r="AU18" i="1"/>
  <c r="I19" i="1"/>
  <c r="S19" i="1"/>
  <c r="AC19" i="1"/>
  <c r="AK19" i="1"/>
  <c r="AU19" i="1"/>
  <c r="I20" i="1"/>
  <c r="S20" i="1"/>
  <c r="AC20" i="1"/>
  <c r="AK20" i="1"/>
  <c r="AU20" i="1"/>
  <c r="S21" i="1"/>
  <c r="AI21" i="1"/>
  <c r="AS21" i="1"/>
  <c r="G23" i="1"/>
  <c r="O23" i="1"/>
  <c r="AA23" i="1"/>
  <c r="AI23" i="1"/>
  <c r="AS23" i="1"/>
  <c r="G24" i="1"/>
  <c r="M24" i="1"/>
  <c r="U24" i="1"/>
  <c r="AK24" i="1"/>
  <c r="AU24" i="1"/>
  <c r="S25" i="1"/>
  <c r="AU25" i="1"/>
  <c r="AC26" i="1"/>
  <c r="AU26" i="1"/>
  <c r="I27" i="1"/>
  <c r="S27" i="1"/>
  <c r="AC27" i="1"/>
  <c r="AS27" i="1"/>
  <c r="U39" i="1"/>
  <c r="K40" i="1"/>
  <c r="U40" i="1"/>
  <c r="AE40" i="1"/>
  <c r="K6" i="1"/>
  <c r="AE6" i="1"/>
  <c r="K8" i="1"/>
  <c r="AE8" i="1"/>
  <c r="AE9" i="1"/>
  <c r="U11" i="1"/>
  <c r="U3" i="1"/>
  <c r="K4" i="1"/>
  <c r="U4" i="1"/>
  <c r="AE4" i="1"/>
  <c r="AM4" i="1"/>
  <c r="K5" i="1"/>
  <c r="U5" i="1"/>
  <c r="AE5" i="1"/>
  <c r="AK5" i="1"/>
  <c r="AU5" i="1"/>
  <c r="I6" i="1"/>
  <c r="S6" i="1"/>
  <c r="AC6" i="1"/>
  <c r="AK6" i="1"/>
  <c r="AU6" i="1"/>
  <c r="I7" i="1"/>
  <c r="AC7" i="1"/>
  <c r="AK7" i="1"/>
  <c r="I8" i="1"/>
  <c r="S8" i="1"/>
  <c r="AC8" i="1"/>
  <c r="AK8" i="1"/>
  <c r="AU8" i="1"/>
  <c r="I9" i="1"/>
  <c r="S9" i="1"/>
  <c r="AC9" i="1"/>
  <c r="AU9" i="1"/>
  <c r="I10" i="1"/>
  <c r="AC10" i="1"/>
  <c r="AK10" i="1"/>
  <c r="I11" i="1"/>
  <c r="S11" i="1"/>
  <c r="AC11" i="1"/>
  <c r="AK11" i="1"/>
  <c r="AU11" i="1"/>
  <c r="S12" i="1"/>
  <c r="AI12" i="1"/>
  <c r="K17" i="1"/>
  <c r="AE17" i="1"/>
  <c r="AM17" i="1"/>
  <c r="K18" i="1"/>
  <c r="AM18" i="1"/>
  <c r="K19" i="1"/>
  <c r="U19" i="1"/>
  <c r="AE19" i="1"/>
  <c r="AM19" i="1"/>
  <c r="K20" i="1"/>
  <c r="U20" i="1"/>
  <c r="AE20" i="1"/>
  <c r="AM20" i="1"/>
  <c r="K21" i="1"/>
  <c r="AC21" i="1"/>
  <c r="AU21" i="1"/>
  <c r="I23" i="1"/>
  <c r="S23" i="1"/>
  <c r="AC23" i="1"/>
  <c r="AK23" i="1"/>
  <c r="AU23" i="1"/>
  <c r="I24" i="1"/>
  <c r="O24" i="1"/>
  <c r="Y24" i="1"/>
  <c r="AE24" i="1"/>
  <c r="AM24" i="1"/>
  <c r="K25" i="1"/>
  <c r="AE25" i="1"/>
  <c r="AM25" i="1"/>
  <c r="K26" i="1"/>
  <c r="AM26" i="1"/>
  <c r="K27" i="1"/>
  <c r="U27" i="1"/>
  <c r="AE27" i="1"/>
  <c r="AU27" i="1"/>
  <c r="AO26" i="1"/>
  <c r="M27" i="1"/>
  <c r="AG27" i="1"/>
  <c r="AM27" i="1"/>
  <c r="K28" i="1"/>
  <c r="U28" i="1"/>
  <c r="AE28" i="1"/>
  <c r="AM28" i="1"/>
  <c r="K29" i="1"/>
  <c r="AE29" i="1"/>
  <c r="AM29" i="1"/>
  <c r="AU30" i="1"/>
  <c r="K31" i="1"/>
  <c r="U31" i="1"/>
  <c r="AK31" i="1"/>
  <c r="AU31" i="1"/>
  <c r="U6" i="1"/>
  <c r="AM8" i="1"/>
  <c r="U9" i="1"/>
  <c r="AM11" i="1"/>
  <c r="K23" i="1"/>
  <c r="U23" i="1"/>
  <c r="AE23" i="1"/>
  <c r="AM23" i="1"/>
  <c r="K24" i="1"/>
  <c r="S24" i="1"/>
  <c r="AA24" i="1"/>
  <c r="AG24" i="1"/>
  <c r="AO24" i="1"/>
  <c r="G4" i="1"/>
  <c r="O4" i="1"/>
  <c r="AA4" i="1"/>
  <c r="AI4" i="1"/>
  <c r="AS4" i="1"/>
  <c r="G5" i="1"/>
  <c r="O5" i="1"/>
  <c r="AA5" i="1"/>
  <c r="AO5" i="1"/>
  <c r="E6" i="1"/>
  <c r="M6" i="1"/>
  <c r="Y6" i="1"/>
  <c r="AG6" i="1"/>
  <c r="AO6" i="1"/>
  <c r="E7" i="1"/>
  <c r="M7" i="1"/>
  <c r="AG7" i="1"/>
  <c r="AO7" i="1"/>
  <c r="E8" i="1"/>
  <c r="M8" i="1"/>
  <c r="AG8" i="1"/>
  <c r="AO8" i="1"/>
  <c r="E9" i="1"/>
  <c r="M9" i="1"/>
  <c r="Y9" i="1"/>
  <c r="AO9" i="1"/>
  <c r="E10" i="1"/>
  <c r="M10" i="1"/>
  <c r="AG10" i="1"/>
  <c r="AO10" i="1"/>
  <c r="M11" i="1"/>
  <c r="AG11" i="1"/>
  <c r="AO11" i="1"/>
  <c r="AM12" i="1"/>
  <c r="K13" i="1"/>
  <c r="AE13" i="1"/>
  <c r="AM13" i="1"/>
  <c r="K15" i="1"/>
  <c r="U15" i="1"/>
  <c r="AE15" i="1"/>
  <c r="AM15" i="1"/>
  <c r="K16" i="1"/>
  <c r="U16" i="1"/>
  <c r="AC16" i="1"/>
  <c r="AK16" i="1"/>
  <c r="G17" i="1"/>
  <c r="O17" i="1"/>
  <c r="AA17" i="1"/>
  <c r="AI17" i="1"/>
  <c r="G18" i="1"/>
  <c r="AI18" i="1"/>
  <c r="K33" i="1"/>
  <c r="AE33" i="1"/>
  <c r="AM33" i="1"/>
  <c r="U34" i="1"/>
  <c r="AE34" i="1"/>
  <c r="AU40" i="1"/>
  <c r="G19" i="1"/>
  <c r="O19" i="1"/>
  <c r="AA19" i="1"/>
  <c r="AI19" i="1"/>
  <c r="AS19" i="1"/>
  <c r="G20" i="1"/>
  <c r="O20" i="1"/>
  <c r="AA20" i="1"/>
  <c r="AI20" i="1"/>
  <c r="AS20" i="1"/>
  <c r="G21" i="1"/>
  <c r="O21" i="1"/>
  <c r="AG21" i="1"/>
  <c r="AO21" i="1"/>
  <c r="M23" i="1"/>
  <c r="AG23" i="1"/>
  <c r="AO23" i="1"/>
  <c r="AI24" i="1"/>
  <c r="AS24" i="1"/>
  <c r="G25" i="1"/>
  <c r="O25" i="1"/>
  <c r="AA25" i="1"/>
  <c r="AI25" i="1"/>
  <c r="G26" i="1"/>
  <c r="AI26" i="1"/>
  <c r="G27" i="1"/>
  <c r="O27" i="1"/>
  <c r="AA27" i="1"/>
  <c r="AI27" i="1"/>
  <c r="AO27" i="1"/>
  <c r="E28" i="1"/>
  <c r="M28" i="1"/>
  <c r="Y28" i="1"/>
  <c r="AG28" i="1"/>
  <c r="AO28" i="1"/>
  <c r="E29" i="1"/>
  <c r="M29" i="1"/>
  <c r="Y29" i="1"/>
  <c r="AG29" i="1"/>
  <c r="AO29" i="1"/>
  <c r="M31" i="1"/>
  <c r="AE31" i="1"/>
  <c r="AM31" i="1"/>
  <c r="K32" i="1"/>
  <c r="U32" i="1"/>
  <c r="AE32" i="1"/>
  <c r="AU32" i="1"/>
  <c r="S33" i="1"/>
  <c r="AU33" i="1"/>
  <c r="I34" i="1"/>
  <c r="AK34" i="1"/>
  <c r="I35" i="1"/>
  <c r="AC35" i="1"/>
  <c r="AK35" i="1"/>
  <c r="I36" i="1"/>
  <c r="O36" i="1"/>
  <c r="Y36" i="1"/>
  <c r="AG36" i="1"/>
  <c r="AM36" i="1"/>
  <c r="AU36" i="1"/>
  <c r="S37" i="1"/>
  <c r="G38" i="1"/>
  <c r="O38" i="1"/>
  <c r="AG38" i="1"/>
  <c r="AO38" i="1"/>
  <c r="M39" i="1"/>
  <c r="Y39" i="1"/>
  <c r="AG39" i="1"/>
  <c r="AO39" i="1"/>
  <c r="E40" i="1"/>
  <c r="M40" i="1"/>
  <c r="Y40" i="1"/>
  <c r="AM40" i="1"/>
  <c r="AE42" i="1"/>
  <c r="K43" i="1"/>
  <c r="U43" i="1"/>
  <c r="AE43" i="1"/>
  <c r="K44" i="1"/>
  <c r="U44" i="1"/>
  <c r="AE44" i="1"/>
  <c r="AM44" i="1"/>
  <c r="K45" i="1"/>
  <c r="AE45" i="1"/>
  <c r="AM45" i="1"/>
  <c r="K35" i="1"/>
  <c r="U35" i="1"/>
  <c r="K36" i="1"/>
  <c r="S36" i="1"/>
  <c r="AA36" i="1"/>
  <c r="AI36" i="1"/>
  <c r="AO36" i="1"/>
  <c r="K37" i="1"/>
  <c r="AE37" i="1"/>
  <c r="AU37" i="1"/>
  <c r="G39" i="1"/>
  <c r="AS39" i="1"/>
  <c r="G40" i="1"/>
  <c r="O40" i="1"/>
  <c r="AA40" i="1"/>
  <c r="AO40" i="1"/>
  <c r="AO33" i="1"/>
  <c r="E35" i="1"/>
  <c r="M35" i="1"/>
  <c r="AG35" i="1"/>
  <c r="AO35" i="1"/>
  <c r="AC36" i="1"/>
  <c r="AE38" i="1"/>
  <c r="K38" i="1"/>
  <c r="U38" i="1"/>
  <c r="AC38" i="1"/>
  <c r="AU38" i="1"/>
  <c r="I39" i="1"/>
  <c r="AC39" i="1"/>
  <c r="AK39" i="1"/>
  <c r="I40" i="1"/>
  <c r="S40" i="1"/>
  <c r="AC40" i="1"/>
  <c r="AI40" i="1"/>
  <c r="AS40" i="1"/>
  <c r="K56" i="1"/>
  <c r="U56" i="1"/>
  <c r="AE56" i="1"/>
  <c r="AM56" i="1"/>
  <c r="AE58" i="1"/>
  <c r="K59" i="1"/>
  <c r="U59" i="1"/>
  <c r="AE59" i="1"/>
  <c r="K60" i="1"/>
  <c r="U60" i="1"/>
  <c r="AE60" i="1"/>
  <c r="AM60" i="1"/>
  <c r="K61" i="1"/>
  <c r="AE61" i="1"/>
  <c r="AM61" i="1"/>
  <c r="K62" i="1"/>
  <c r="U62" i="1"/>
  <c r="AM62" i="1"/>
  <c r="AU63" i="1"/>
  <c r="M63" i="1"/>
  <c r="K63" i="1"/>
  <c r="AO58" i="1"/>
  <c r="AG59" i="1"/>
  <c r="AO59" i="1"/>
  <c r="Y60" i="1"/>
  <c r="AG60" i="1"/>
  <c r="AO60" i="1"/>
  <c r="M61" i="1"/>
  <c r="Y61" i="1"/>
  <c r="E62" i="1"/>
  <c r="M62" i="1"/>
  <c r="K71" i="1"/>
  <c r="AK71" i="1"/>
  <c r="AU71" i="1"/>
  <c r="AC75" i="1"/>
  <c r="AS75" i="1"/>
  <c r="AU82" i="1"/>
  <c r="AM82" i="1"/>
  <c r="G82" i="1"/>
  <c r="K82" i="1"/>
  <c r="AC82" i="1"/>
  <c r="K96" i="1"/>
  <c r="U96" i="1"/>
  <c r="AE96" i="1"/>
  <c r="AM96" i="1"/>
  <c r="AK100" i="1"/>
  <c r="AU100" i="1"/>
  <c r="U75" i="1"/>
  <c r="K83" i="1"/>
  <c r="U83" i="1"/>
  <c r="K84" i="1"/>
  <c r="AC84" i="1"/>
  <c r="AG99" i="1"/>
  <c r="AG100" i="1"/>
  <c r="E100" i="1"/>
  <c r="U100" i="1"/>
  <c r="AE100" i="1"/>
  <c r="AI41" i="1"/>
  <c r="G42" i="1"/>
  <c r="G43" i="1"/>
  <c r="O43" i="1"/>
  <c r="AA43" i="1"/>
  <c r="AO43" i="1"/>
  <c r="E44" i="1"/>
  <c r="M44" i="1"/>
  <c r="Y44" i="1"/>
  <c r="AG44" i="1"/>
  <c r="AO44" i="1"/>
  <c r="M45" i="1"/>
  <c r="Y45" i="1"/>
  <c r="K46" i="1"/>
  <c r="U46" i="1"/>
  <c r="AM46" i="1"/>
  <c r="K47" i="1"/>
  <c r="U47" i="1"/>
  <c r="AE47" i="1"/>
  <c r="I48" i="1"/>
  <c r="S48" i="1"/>
  <c r="AC48" i="1"/>
  <c r="AK48" i="1"/>
  <c r="AU48" i="1"/>
  <c r="I49" i="1"/>
  <c r="I51" i="1"/>
  <c r="S51" i="1"/>
  <c r="AC51" i="1"/>
  <c r="AK51" i="1"/>
  <c r="I52" i="1"/>
  <c r="S52" i="1"/>
  <c r="AC52" i="1"/>
  <c r="AK52" i="1"/>
  <c r="AU52" i="1"/>
  <c r="S53" i="1"/>
  <c r="AC53" i="1"/>
  <c r="AU53" i="1"/>
  <c r="AC54" i="1"/>
  <c r="AU54" i="1"/>
  <c r="I55" i="1"/>
  <c r="S55" i="1"/>
  <c r="AA55" i="1"/>
  <c r="AS55" i="1"/>
  <c r="G56" i="1"/>
  <c r="O56" i="1"/>
  <c r="AA56" i="1"/>
  <c r="AI56" i="1"/>
  <c r="AS56" i="1"/>
  <c r="O57" i="1"/>
  <c r="G58" i="1"/>
  <c r="AI58" i="1"/>
  <c r="G59" i="1"/>
  <c r="O59" i="1"/>
  <c r="AA59" i="1"/>
  <c r="AS59" i="1"/>
  <c r="G60" i="1"/>
  <c r="O60" i="1"/>
  <c r="AA60" i="1"/>
  <c r="AI60" i="1"/>
  <c r="AS60" i="1"/>
  <c r="G61" i="1"/>
  <c r="AO62" i="1"/>
  <c r="U63" i="1"/>
  <c r="AE63" i="1"/>
  <c r="K64" i="1"/>
  <c r="U64" i="1"/>
  <c r="AE64" i="1"/>
  <c r="AM64" i="1"/>
  <c r="U65" i="1"/>
  <c r="AE66" i="1"/>
  <c r="AO82" i="1"/>
  <c r="E83" i="1"/>
  <c r="M83" i="1"/>
  <c r="Y83" i="1"/>
  <c r="AG83" i="1"/>
  <c r="AO83" i="1"/>
  <c r="E84" i="1"/>
  <c r="M84" i="1"/>
  <c r="AE84" i="1"/>
  <c r="K51" i="1"/>
  <c r="U51" i="1"/>
  <c r="AE51" i="1"/>
  <c r="K52" i="1"/>
  <c r="U52" i="1"/>
  <c r="AE52" i="1"/>
  <c r="AM52" i="1"/>
  <c r="K53" i="1"/>
  <c r="AE53" i="1"/>
  <c r="AM53" i="1"/>
  <c r="K54" i="1"/>
  <c r="U54" i="1"/>
  <c r="AM54" i="1"/>
  <c r="K55" i="1"/>
  <c r="U55" i="1"/>
  <c r="AC55" i="1"/>
  <c r="AK55" i="1"/>
  <c r="I56" i="1"/>
  <c r="S56" i="1"/>
  <c r="S61" i="1"/>
  <c r="AC61" i="1"/>
  <c r="AU61" i="1"/>
  <c r="AI62" i="1"/>
  <c r="AS62" i="1"/>
  <c r="G63" i="1"/>
  <c r="Y63" i="1"/>
  <c r="AG63" i="1"/>
  <c r="AO63" i="1"/>
  <c r="K70" i="1"/>
  <c r="U70" i="1"/>
  <c r="AC70" i="1"/>
  <c r="AK70" i="1"/>
  <c r="AU70" i="1"/>
  <c r="AO75" i="1"/>
  <c r="O82" i="1"/>
  <c r="AI82" i="1"/>
  <c r="AU96" i="1"/>
  <c r="U98" i="1"/>
  <c r="AU99" i="1"/>
  <c r="AS99" i="1"/>
  <c r="I99" i="1"/>
  <c r="AC99" i="1"/>
  <c r="I80" i="1"/>
  <c r="Y80" i="1"/>
  <c r="AE81" i="1"/>
  <c r="I83" i="1"/>
  <c r="AC83" i="1"/>
  <c r="AK83" i="1"/>
  <c r="I84" i="1"/>
  <c r="S84" i="1"/>
  <c r="AA84" i="1"/>
  <c r="AI84" i="1"/>
  <c r="AO84" i="1"/>
  <c r="K85" i="1"/>
  <c r="AE85" i="1"/>
  <c r="AM85" i="1"/>
  <c r="U87" i="1"/>
  <c r="AK87" i="1"/>
  <c r="I88" i="1"/>
  <c r="S88" i="1"/>
  <c r="AA88" i="1"/>
  <c r="AG88" i="1"/>
  <c r="AO88" i="1"/>
  <c r="K92" i="1"/>
  <c r="S92" i="1"/>
  <c r="AA92" i="1"/>
  <c r="AG92" i="1"/>
  <c r="AO92" i="1"/>
  <c r="G96" i="1"/>
  <c r="O96" i="1"/>
  <c r="AA96" i="1"/>
  <c r="AI96" i="1"/>
  <c r="AS98" i="1"/>
  <c r="M99" i="1"/>
  <c r="Y99" i="1"/>
  <c r="AA100" i="1"/>
  <c r="AO100" i="1"/>
  <c r="U102" i="1"/>
  <c r="I103" i="1"/>
  <c r="AO103" i="1"/>
  <c r="AS106" i="1"/>
  <c r="M107" i="1"/>
  <c r="U107" i="1"/>
  <c r="AS110" i="1"/>
  <c r="M111" i="1"/>
  <c r="AM111" i="1"/>
  <c r="G117" i="1"/>
  <c r="O117" i="1"/>
  <c r="AA117" i="1"/>
  <c r="AI117" i="1"/>
  <c r="AS117" i="1"/>
  <c r="AO118" i="1"/>
  <c r="K88" i="1"/>
  <c r="U88" i="1"/>
  <c r="AI88" i="1"/>
  <c r="AS88" i="1"/>
  <c r="I96" i="1"/>
  <c r="S96" i="1"/>
  <c r="AC96" i="1"/>
  <c r="AK96" i="1"/>
  <c r="I98" i="1"/>
  <c r="AC98" i="1"/>
  <c r="AK98" i="1"/>
  <c r="G100" i="1"/>
  <c r="AC100" i="1"/>
  <c r="AI100" i="1"/>
  <c r="AS100" i="1"/>
  <c r="E102" i="1"/>
  <c r="M102" i="1"/>
  <c r="AG102" i="1"/>
  <c r="AO102" i="1"/>
  <c r="U103" i="1"/>
  <c r="AC103" i="1"/>
  <c r="AS103" i="1"/>
  <c r="I106" i="1"/>
  <c r="AC106" i="1"/>
  <c r="AK106" i="1"/>
  <c r="I107" i="1"/>
  <c r="I110" i="1"/>
  <c r="AC110" i="1"/>
  <c r="AK110" i="1"/>
  <c r="AG111" i="1"/>
  <c r="AO111" i="1"/>
  <c r="S113" i="1"/>
  <c r="AC113" i="1"/>
  <c r="I117" i="1"/>
  <c r="S117" i="1"/>
  <c r="AC117" i="1"/>
  <c r="AK117" i="1"/>
  <c r="AU117" i="1"/>
  <c r="AI118" i="1"/>
  <c r="S123" i="1"/>
  <c r="AC123" i="1"/>
  <c r="AK123" i="1"/>
  <c r="AU123" i="1"/>
  <c r="U106" i="1"/>
  <c r="AG107" i="1"/>
  <c r="U110" i="1"/>
  <c r="I111" i="1"/>
  <c r="S111" i="1"/>
  <c r="AI111" i="1"/>
  <c r="AC114" i="1"/>
  <c r="K117" i="1"/>
  <c r="U117" i="1"/>
  <c r="AE117" i="1"/>
  <c r="AM117" i="1"/>
  <c r="AU118" i="1"/>
  <c r="AC56" i="1"/>
  <c r="AK56" i="1"/>
  <c r="AU56" i="1"/>
  <c r="S58" i="1"/>
  <c r="AK58" i="1"/>
  <c r="AU58" i="1"/>
  <c r="I59" i="1"/>
  <c r="S59" i="1"/>
  <c r="AC59" i="1"/>
  <c r="AK59" i="1"/>
  <c r="I60" i="1"/>
  <c r="S60" i="1"/>
  <c r="AC60" i="1"/>
  <c r="AK60" i="1"/>
  <c r="AU60" i="1"/>
  <c r="O61" i="1"/>
  <c r="AA61" i="1"/>
  <c r="AI61" i="1"/>
  <c r="G62" i="1"/>
  <c r="O62" i="1"/>
  <c r="AG62" i="1"/>
  <c r="I63" i="1"/>
  <c r="O63" i="1"/>
  <c r="AA63" i="1"/>
  <c r="AS63" i="1"/>
  <c r="G64" i="1"/>
  <c r="O64" i="1"/>
  <c r="AA64" i="1"/>
  <c r="AO64" i="1"/>
  <c r="E65" i="1"/>
  <c r="M66" i="1"/>
  <c r="K67" i="1"/>
  <c r="U67" i="1"/>
  <c r="AE67" i="1"/>
  <c r="AM67" i="1"/>
  <c r="K69" i="1"/>
  <c r="U69" i="1"/>
  <c r="AC69" i="1"/>
  <c r="AK69" i="1"/>
  <c r="AU69" i="1"/>
  <c r="I70" i="1"/>
  <c r="S70" i="1"/>
  <c r="AA70" i="1"/>
  <c r="AI70" i="1"/>
  <c r="AS70" i="1"/>
  <c r="G71" i="1"/>
  <c r="AG71" i="1"/>
  <c r="Y75" i="1"/>
  <c r="K77" i="1"/>
  <c r="AM77" i="1"/>
  <c r="AK80" i="1"/>
  <c r="AU80" i="1"/>
  <c r="S81" i="1"/>
  <c r="U82" i="1"/>
  <c r="G83" i="1"/>
  <c r="AS83" i="1"/>
  <c r="G84" i="1"/>
  <c r="O84" i="1"/>
  <c r="Y84" i="1"/>
  <c r="AG84" i="1"/>
  <c r="AM84" i="1"/>
  <c r="AU84" i="1"/>
  <c r="S85" i="1"/>
  <c r="AU85" i="1"/>
  <c r="I86" i="1"/>
  <c r="I87" i="1"/>
  <c r="AC87" i="1"/>
  <c r="AS87" i="1"/>
  <c r="G88" i="1"/>
  <c r="O88" i="1"/>
  <c r="AE88" i="1"/>
  <c r="AM88" i="1"/>
  <c r="U90" i="1"/>
  <c r="U91" i="1"/>
  <c r="I92" i="1"/>
  <c r="O92" i="1"/>
  <c r="Y92" i="1"/>
  <c r="AE92" i="1"/>
  <c r="AM92" i="1"/>
  <c r="U94" i="1"/>
  <c r="AU95" i="1"/>
  <c r="E96" i="1"/>
  <c r="M96" i="1"/>
  <c r="Y96" i="1"/>
  <c r="AG96" i="1"/>
  <c r="AO96" i="1"/>
  <c r="E98" i="1"/>
  <c r="M98" i="1"/>
  <c r="AG98" i="1"/>
  <c r="AO98" i="1"/>
  <c r="U99" i="1"/>
  <c r="AK99" i="1"/>
  <c r="K100" i="1"/>
  <c r="S100" i="1"/>
  <c r="AM100" i="1"/>
  <c r="K101" i="1"/>
  <c r="AU101" i="1"/>
  <c r="I102" i="1"/>
  <c r="AC102" i="1"/>
  <c r="AK102" i="1"/>
  <c r="AG103" i="1"/>
  <c r="S104" i="1"/>
  <c r="AC104" i="1"/>
  <c r="AI104" i="1"/>
  <c r="AS104" i="1"/>
  <c r="M106" i="1"/>
  <c r="AG106" i="1"/>
  <c r="AO106" i="1"/>
  <c r="AO107" i="1"/>
  <c r="I108" i="1"/>
  <c r="S108" i="1"/>
  <c r="AA108" i="1"/>
  <c r="AI108" i="1"/>
  <c r="AO108" i="1"/>
  <c r="M110" i="1"/>
  <c r="AG110" i="1"/>
  <c r="AO110" i="1"/>
  <c r="G113" i="1"/>
  <c r="M113" i="1"/>
  <c r="AG113" i="1"/>
  <c r="AM114" i="1"/>
  <c r="K115" i="1"/>
  <c r="U115" i="1"/>
  <c r="AE115" i="1"/>
  <c r="AM115" i="1"/>
  <c r="K116" i="1"/>
  <c r="S116" i="1"/>
  <c r="AA116" i="1"/>
  <c r="AO116" i="1"/>
  <c r="E117" i="1"/>
  <c r="M117" i="1"/>
  <c r="Y117" i="1"/>
  <c r="AG117" i="1"/>
  <c r="AO117" i="1"/>
  <c r="K119" i="1"/>
  <c r="S119" i="1"/>
  <c r="AC119" i="1"/>
  <c r="AK119" i="1"/>
  <c r="AU119" i="1"/>
  <c r="O122" i="1"/>
  <c r="G123" i="1"/>
  <c r="M123" i="1"/>
  <c r="Y123" i="1"/>
  <c r="AG123" i="1"/>
  <c r="AO123" i="1"/>
  <c r="O123" i="1"/>
  <c r="AA123" i="1"/>
  <c r="AI123" i="1"/>
  <c r="AG124" i="1"/>
  <c r="AO124" i="1"/>
  <c r="E124" i="1"/>
  <c r="AS124" i="1"/>
  <c r="I126" i="1"/>
  <c r="S126" i="1"/>
  <c r="AC126" i="1"/>
  <c r="AK126" i="1"/>
  <c r="AU126" i="1"/>
  <c r="AO125" i="1"/>
  <c r="K126" i="1"/>
  <c r="U126" i="1"/>
  <c r="AE126" i="1"/>
  <c r="AM126" i="1"/>
  <c r="AC125" i="1"/>
  <c r="AG126" i="1"/>
  <c r="P125" i="1"/>
  <c r="V125" i="1" s="1"/>
  <c r="AU125" i="1"/>
  <c r="AI71" i="1"/>
  <c r="AU94" i="1"/>
  <c r="AP12" i="1"/>
  <c r="AQ12" i="1" s="1"/>
  <c r="AU22" i="1"/>
  <c r="AE54" i="1"/>
  <c r="P68" i="1"/>
  <c r="I75" i="1"/>
  <c r="AA77" i="1"/>
  <c r="AP101" i="1"/>
  <c r="AQ101" i="1" s="1"/>
  <c r="AU51" i="1"/>
  <c r="AU14" i="1"/>
  <c r="P4" i="1"/>
  <c r="Q4" i="1" s="1"/>
  <c r="P5" i="1"/>
  <c r="Q5" i="1" s="1"/>
  <c r="M12" i="1"/>
  <c r="P18" i="1"/>
  <c r="V18" i="1" s="1"/>
  <c r="AA26" i="1"/>
  <c r="AU43" i="1"/>
  <c r="AE62" i="1"/>
  <c r="AP105" i="1"/>
  <c r="AQ105" i="1" s="1"/>
  <c r="AE101" i="1"/>
  <c r="P109" i="1"/>
  <c r="AP118" i="1"/>
  <c r="AQ118" i="1" s="1"/>
  <c r="AU90" i="1"/>
  <c r="AU91" i="1"/>
  <c r="AP93" i="1"/>
  <c r="AQ93" i="1" s="1"/>
  <c r="AU106" i="1"/>
  <c r="AP11" i="1"/>
  <c r="AQ11" i="1" s="1"/>
  <c r="AA12" i="1"/>
  <c r="AU55" i="1"/>
  <c r="AG75" i="1"/>
  <c r="P95" i="1"/>
  <c r="E95" i="1"/>
  <c r="P116" i="1"/>
  <c r="E116" i="1"/>
  <c r="E5" i="1"/>
  <c r="P15" i="1"/>
  <c r="V15" i="1" s="1"/>
  <c r="P26" i="1"/>
  <c r="V26" i="1" s="1"/>
  <c r="AP7" i="1"/>
  <c r="AQ7" i="1" s="1"/>
  <c r="AP8" i="1"/>
  <c r="AQ8" i="1" s="1"/>
  <c r="P9" i="1"/>
  <c r="V9" i="1" s="1"/>
  <c r="AP21" i="1"/>
  <c r="AQ21" i="1" s="1"/>
  <c r="P22" i="1"/>
  <c r="V22" i="1" s="1"/>
  <c r="P23" i="1"/>
  <c r="V23" i="1" s="1"/>
  <c r="AP23" i="1"/>
  <c r="AQ23" i="1" s="1"/>
  <c r="P24" i="1"/>
  <c r="V24" i="1" s="1"/>
  <c r="W24" i="1" s="1"/>
  <c r="E24" i="1"/>
  <c r="P27" i="1"/>
  <c r="Q27" i="1" s="1"/>
  <c r="P35" i="1"/>
  <c r="V35" i="1" s="1"/>
  <c r="W35" i="1" s="1"/>
  <c r="P67" i="1"/>
  <c r="V67" i="1" s="1"/>
  <c r="W67" i="1" s="1"/>
  <c r="AP10" i="1"/>
  <c r="AQ10" i="1" s="1"/>
  <c r="P11" i="1"/>
  <c r="Q11" i="1" s="1"/>
  <c r="P14" i="1"/>
  <c r="V14" i="1" s="1"/>
  <c r="AP15" i="1"/>
  <c r="AQ15" i="1" s="1"/>
  <c r="AP41" i="1"/>
  <c r="AQ41" i="1" s="1"/>
  <c r="AP57" i="1"/>
  <c r="AQ57" i="1" s="1"/>
  <c r="AP65" i="1"/>
  <c r="AQ65" i="1" s="1"/>
  <c r="AP6" i="1"/>
  <c r="AQ6" i="1" s="1"/>
  <c r="AU35" i="1"/>
  <c r="P43" i="1"/>
  <c r="V43" i="1" s="1"/>
  <c r="W43" i="1" s="1"/>
  <c r="AP69" i="1"/>
  <c r="AQ69" i="1" s="1"/>
  <c r="D78" i="1"/>
  <c r="E75" i="1"/>
  <c r="P19" i="1"/>
  <c r="Q19" i="1" s="1"/>
  <c r="AP29" i="1"/>
  <c r="AQ29" i="1" s="1"/>
  <c r="P31" i="1"/>
  <c r="V31" i="1" s="1"/>
  <c r="AP31" i="1"/>
  <c r="AQ31" i="1" s="1"/>
  <c r="P36" i="1"/>
  <c r="Q36" i="1" s="1"/>
  <c r="P52" i="1"/>
  <c r="Q52" i="1" s="1"/>
  <c r="P104" i="1"/>
  <c r="Q104" i="1" s="1"/>
  <c r="E104" i="1"/>
  <c r="AP107" i="1"/>
  <c r="AQ107" i="1" s="1"/>
  <c r="Y107" i="1"/>
  <c r="P16" i="1"/>
  <c r="V16" i="1" s="1"/>
  <c r="W16" i="1" s="1"/>
  <c r="AA18" i="1"/>
  <c r="AA29" i="1"/>
  <c r="P32" i="1"/>
  <c r="V32" i="1" s="1"/>
  <c r="W32" i="1" s="1"/>
  <c r="AM34" i="1"/>
  <c r="E36" i="1"/>
  <c r="P38" i="1"/>
  <c r="V38" i="1" s="1"/>
  <c r="AU47" i="1"/>
  <c r="AP49" i="1"/>
  <c r="AQ49" i="1" s="1"/>
  <c r="E52" i="1"/>
  <c r="AU83" i="1"/>
  <c r="AU87" i="1"/>
  <c r="AP87" i="1"/>
  <c r="AQ87" i="1" s="1"/>
  <c r="Y87" i="1"/>
  <c r="P107" i="1"/>
  <c r="V107" i="1" s="1"/>
  <c r="W107" i="1" s="1"/>
  <c r="E107" i="1"/>
  <c r="AP122" i="1"/>
  <c r="AP71" i="1"/>
  <c r="AQ71" i="1" s="1"/>
  <c r="P87" i="1"/>
  <c r="V87" i="1" s="1"/>
  <c r="E87" i="1"/>
  <c r="P99" i="1"/>
  <c r="E99" i="1"/>
  <c r="P111" i="1"/>
  <c r="V111" i="1" s="1"/>
  <c r="E111" i="1"/>
  <c r="AA82" i="1"/>
  <c r="P91" i="1"/>
  <c r="AP95" i="1"/>
  <c r="AQ95" i="1" s="1"/>
  <c r="P97" i="1"/>
  <c r="V97" i="1" s="1"/>
  <c r="AP97" i="1"/>
  <c r="AQ97" i="1" s="1"/>
  <c r="AP99" i="1"/>
  <c r="AQ99" i="1" s="1"/>
  <c r="P101" i="1"/>
  <c r="Q101" i="1" s="1"/>
  <c r="AU102" i="1"/>
  <c r="AU103" i="1"/>
  <c r="AP109" i="1"/>
  <c r="AQ109" i="1" s="1"/>
  <c r="AU113" i="1"/>
  <c r="AP113" i="1"/>
  <c r="AQ113" i="1" s="1"/>
  <c r="AA114" i="1"/>
  <c r="P88" i="1"/>
  <c r="Q88" i="1" s="1"/>
  <c r="AP89" i="1"/>
  <c r="AQ89" i="1" s="1"/>
  <c r="AP91" i="1"/>
  <c r="AQ91" i="1" s="1"/>
  <c r="P93" i="1"/>
  <c r="Q93" i="1" s="1"/>
  <c r="P103" i="1"/>
  <c r="Q103" i="1" s="1"/>
  <c r="AP103" i="1"/>
  <c r="AQ103" i="1" s="1"/>
  <c r="P105" i="1"/>
  <c r="Q105" i="1" s="1"/>
  <c r="AM118" i="1"/>
  <c r="AP124" i="1"/>
  <c r="AQ124" i="1" s="1"/>
  <c r="Y124" i="1"/>
  <c r="P100" i="1"/>
  <c r="Q100" i="1" s="1"/>
  <c r="AU107" i="1"/>
  <c r="AP114" i="1"/>
  <c r="P124" i="1"/>
  <c r="AS126" i="1"/>
  <c r="AU124" i="1"/>
  <c r="K3" i="1"/>
  <c r="S3" i="1"/>
  <c r="AE3" i="1"/>
  <c r="K7" i="1"/>
  <c r="O7" i="1"/>
  <c r="AE7" i="1"/>
  <c r="AI7" i="1"/>
  <c r="AU7" i="1"/>
  <c r="P8" i="1"/>
  <c r="K10" i="1"/>
  <c r="O10" i="1"/>
  <c r="S10" i="1"/>
  <c r="P13" i="1"/>
  <c r="S14" i="1"/>
  <c r="AE14" i="1"/>
  <c r="I22" i="1"/>
  <c r="S22" i="1"/>
  <c r="AE22" i="1"/>
  <c r="I30" i="1"/>
  <c r="S30" i="1"/>
  <c r="AE30" i="1"/>
  <c r="AP32" i="1"/>
  <c r="AQ32" i="1" s="1"/>
  <c r="P39" i="1"/>
  <c r="E39" i="1"/>
  <c r="P44" i="1"/>
  <c r="AM50" i="1"/>
  <c r="K50" i="1"/>
  <c r="AA50" i="1"/>
  <c r="O50" i="1"/>
  <c r="AP51" i="1"/>
  <c r="AQ51" i="1" s="1"/>
  <c r="Y51" i="1"/>
  <c r="K57" i="1"/>
  <c r="S57" i="1"/>
  <c r="AM57" i="1"/>
  <c r="AU68" i="1"/>
  <c r="U68" i="1"/>
  <c r="M68" i="1"/>
  <c r="I68" i="1"/>
  <c r="E68" i="1"/>
  <c r="AI68" i="1"/>
  <c r="K68" i="1"/>
  <c r="AM68" i="1"/>
  <c r="O68" i="1"/>
  <c r="AE68" i="1"/>
  <c r="G75" i="1"/>
  <c r="P75" i="1"/>
  <c r="AS76" i="1"/>
  <c r="AO76" i="1"/>
  <c r="AK76" i="1"/>
  <c r="AG76" i="1"/>
  <c r="AC76" i="1"/>
  <c r="Y76" i="1"/>
  <c r="U76" i="1"/>
  <c r="M76" i="1"/>
  <c r="I76" i="1"/>
  <c r="E76" i="1"/>
  <c r="AM76" i="1"/>
  <c r="K76" i="1"/>
  <c r="G76" i="1"/>
  <c r="AI76" i="1"/>
  <c r="S76" i="1"/>
  <c r="P102" i="1"/>
  <c r="AS109" i="1"/>
  <c r="AO109" i="1"/>
  <c r="AK109" i="1"/>
  <c r="AG109" i="1"/>
  <c r="AC109" i="1"/>
  <c r="Y109" i="1"/>
  <c r="U109" i="1"/>
  <c r="M109" i="1"/>
  <c r="I109" i="1"/>
  <c r="E109" i="1"/>
  <c r="AU109" i="1"/>
  <c r="AI109" i="1"/>
  <c r="K109" i="1"/>
  <c r="AM109" i="1"/>
  <c r="O109" i="1"/>
  <c r="G109" i="1"/>
  <c r="AA109" i="1"/>
  <c r="P3" i="1"/>
  <c r="E4" i="1"/>
  <c r="AC4" i="1"/>
  <c r="AP5" i="1"/>
  <c r="AQ5" i="1" s="1"/>
  <c r="AA6" i="1"/>
  <c r="P7" i="1"/>
  <c r="Y8" i="1"/>
  <c r="U14" i="1"/>
  <c r="AA14" i="1"/>
  <c r="AS14" i="1"/>
  <c r="I17" i="1"/>
  <c r="AK17" i="1"/>
  <c r="AP18" i="1"/>
  <c r="AQ18" i="1" s="1"/>
  <c r="Y18" i="1"/>
  <c r="U22" i="1"/>
  <c r="AA22" i="1"/>
  <c r="AS22" i="1"/>
  <c r="I25" i="1"/>
  <c r="AP25" i="1"/>
  <c r="AQ25" i="1" s="1"/>
  <c r="AP26" i="1"/>
  <c r="AQ26" i="1" s="1"/>
  <c r="Y26" i="1"/>
  <c r="U30" i="1"/>
  <c r="AA30" i="1"/>
  <c r="I33" i="1"/>
  <c r="AK33" i="1"/>
  <c r="AP33" i="1"/>
  <c r="AQ33" i="1" s="1"/>
  <c r="AM42" i="1"/>
  <c r="K42" i="1"/>
  <c r="AA42" i="1"/>
  <c r="O42" i="1"/>
  <c r="AP43" i="1"/>
  <c r="AQ43" i="1" s="1"/>
  <c r="Y43" i="1"/>
  <c r="AS49" i="1"/>
  <c r="AO49" i="1"/>
  <c r="AK49" i="1"/>
  <c r="AG49" i="1"/>
  <c r="AM49" i="1"/>
  <c r="S50" i="1"/>
  <c r="AU50" i="1"/>
  <c r="AP52" i="1"/>
  <c r="AQ52" i="1" s="1"/>
  <c r="P62" i="1"/>
  <c r="P63" i="1"/>
  <c r="E63" i="1"/>
  <c r="AP66" i="1"/>
  <c r="AQ66" i="1" s="1"/>
  <c r="Y66" i="1"/>
  <c r="AG68" i="1"/>
  <c r="AE76" i="1"/>
  <c r="M82" i="1"/>
  <c r="P82" i="1"/>
  <c r="P98" i="1"/>
  <c r="M3" i="1"/>
  <c r="AP4" i="1"/>
  <c r="AQ4" i="1" s="1"/>
  <c r="P6" i="1"/>
  <c r="Y7" i="1"/>
  <c r="AA9" i="1"/>
  <c r="Y11" i="1"/>
  <c r="P12" i="1"/>
  <c r="U12" i="1"/>
  <c r="AC12" i="1"/>
  <c r="AK12" i="1"/>
  <c r="AO12" i="1"/>
  <c r="AS12" i="1"/>
  <c r="I13" i="1"/>
  <c r="AO13" i="1"/>
  <c r="K14" i="1"/>
  <c r="I18" i="1"/>
  <c r="S18" i="1"/>
  <c r="AE18" i="1"/>
  <c r="AP20" i="1"/>
  <c r="AQ20" i="1" s="1"/>
  <c r="E25" i="1"/>
  <c r="I26" i="1"/>
  <c r="S26" i="1"/>
  <c r="AE26" i="1"/>
  <c r="AP27" i="1"/>
  <c r="AQ27" i="1" s="1"/>
  <c r="AC30" i="1"/>
  <c r="AM30" i="1"/>
  <c r="AA34" i="1"/>
  <c r="K41" i="1"/>
  <c r="S41" i="1"/>
  <c r="AM41" i="1"/>
  <c r="S42" i="1"/>
  <c r="E49" i="1"/>
  <c r="U49" i="1"/>
  <c r="AA49" i="1"/>
  <c r="AI50" i="1"/>
  <c r="P55" i="1"/>
  <c r="E55" i="1"/>
  <c r="G57" i="1"/>
  <c r="AI57" i="1"/>
  <c r="AP58" i="1"/>
  <c r="AQ58" i="1" s="1"/>
  <c r="Y58" i="1"/>
  <c r="AM66" i="1"/>
  <c r="K66" i="1"/>
  <c r="AA66" i="1"/>
  <c r="O66" i="1"/>
  <c r="AP67" i="1"/>
  <c r="AQ67" i="1" s="1"/>
  <c r="Y67" i="1"/>
  <c r="E86" i="1"/>
  <c r="P86" i="1"/>
  <c r="AU112" i="1"/>
  <c r="AM112" i="1"/>
  <c r="AI112" i="1"/>
  <c r="AE112" i="1"/>
  <c r="M112" i="1"/>
  <c r="I112" i="1"/>
  <c r="E112" i="1"/>
  <c r="AS112" i="1"/>
  <c r="AO112" i="1"/>
  <c r="AK112" i="1"/>
  <c r="AG112" i="1"/>
  <c r="AC112" i="1"/>
  <c r="Y112" i="1"/>
  <c r="U112" i="1"/>
  <c r="G112" i="1"/>
  <c r="K112" i="1"/>
  <c r="O112" i="1"/>
  <c r="G3" i="1"/>
  <c r="O3" i="1"/>
  <c r="AA3" i="1"/>
  <c r="AI3" i="1"/>
  <c r="AM3" i="1"/>
  <c r="AU3" i="1"/>
  <c r="G7" i="1"/>
  <c r="S7" i="1"/>
  <c r="AA7" i="1"/>
  <c r="G10" i="1"/>
  <c r="AS10" i="1"/>
  <c r="I14" i="1"/>
  <c r="AK14" i="1"/>
  <c r="AP16" i="1"/>
  <c r="AQ16" i="1" s="1"/>
  <c r="AK22" i="1"/>
  <c r="AP24" i="1"/>
  <c r="AQ24" i="1" s="1"/>
  <c r="AK30" i="1"/>
  <c r="AP42" i="1"/>
  <c r="AQ42" i="1" s="1"/>
  <c r="Y42" i="1"/>
  <c r="I50" i="1"/>
  <c r="AS57" i="1"/>
  <c r="AO57" i="1"/>
  <c r="AK57" i="1"/>
  <c r="AG57" i="1"/>
  <c r="AE57" i="1"/>
  <c r="AP60" i="1"/>
  <c r="AQ60" i="1" s="1"/>
  <c r="M75" i="1"/>
  <c r="AP108" i="1"/>
  <c r="AQ108" i="1" s="1"/>
  <c r="S109" i="1"/>
  <c r="E73" i="1"/>
  <c r="P10" i="1"/>
  <c r="Y10" i="1"/>
  <c r="E14" i="1"/>
  <c r="O14" i="1"/>
  <c r="AG14" i="1"/>
  <c r="Y15" i="1"/>
  <c r="U17" i="1"/>
  <c r="AP17" i="1"/>
  <c r="AQ17" i="1" s="1"/>
  <c r="E19" i="1"/>
  <c r="E22" i="1"/>
  <c r="O22" i="1"/>
  <c r="AG22" i="1"/>
  <c r="Y23" i="1"/>
  <c r="U25" i="1"/>
  <c r="AK25" i="1"/>
  <c r="E27" i="1"/>
  <c r="E30" i="1"/>
  <c r="O30" i="1"/>
  <c r="AG30" i="1"/>
  <c r="AS30" i="1"/>
  <c r="Y31" i="1"/>
  <c r="U33" i="1"/>
  <c r="AP34" i="1"/>
  <c r="AQ34" i="1" s="1"/>
  <c r="Y34" i="1"/>
  <c r="I42" i="1"/>
  <c r="K49" i="1"/>
  <c r="S49" i="1"/>
  <c r="AE49" i="1"/>
  <c r="AO50" i="1"/>
  <c r="E57" i="1"/>
  <c r="U57" i="1"/>
  <c r="AA57" i="1"/>
  <c r="S68" i="1"/>
  <c r="AA68" i="1"/>
  <c r="G69" i="1"/>
  <c r="P69" i="1"/>
  <c r="AP70" i="1"/>
  <c r="AQ70" i="1" s="1"/>
  <c r="M77" i="1"/>
  <c r="P77" i="1"/>
  <c r="AP115" i="1"/>
  <c r="AQ115" i="1" s="1"/>
  <c r="Y115" i="1"/>
  <c r="I3" i="1"/>
  <c r="Y3" i="1"/>
  <c r="AK3" i="1"/>
  <c r="AO3" i="1"/>
  <c r="AS3" i="1"/>
  <c r="AK9" i="1"/>
  <c r="AU10" i="1"/>
  <c r="Y12" i="1"/>
  <c r="AG12" i="1"/>
  <c r="Y13" i="1"/>
  <c r="AC14" i="1"/>
  <c r="AM14" i="1"/>
  <c r="E17" i="1"/>
  <c r="AG17" i="1"/>
  <c r="AK18" i="1"/>
  <c r="AP19" i="1"/>
  <c r="AQ19" i="1" s="1"/>
  <c r="P20" i="1"/>
  <c r="K22" i="1"/>
  <c r="AC22" i="1"/>
  <c r="AM22" i="1"/>
  <c r="AG25" i="1"/>
  <c r="AK26" i="1"/>
  <c r="P28" i="1"/>
  <c r="AP28" i="1"/>
  <c r="AQ28" i="1" s="1"/>
  <c r="K30" i="1"/>
  <c r="P30" i="1"/>
  <c r="E33" i="1"/>
  <c r="AG33" i="1"/>
  <c r="K34" i="1"/>
  <c r="AP35" i="1"/>
  <c r="AQ35" i="1" s="1"/>
  <c r="Y35" i="1"/>
  <c r="AS41" i="1"/>
  <c r="AO41" i="1"/>
  <c r="AK41" i="1"/>
  <c r="AG41" i="1"/>
  <c r="AE41" i="1"/>
  <c r="AO42" i="1"/>
  <c r="AU42" i="1"/>
  <c r="AP44" i="1"/>
  <c r="AQ44" i="1" s="1"/>
  <c r="M50" i="1"/>
  <c r="P54" i="1"/>
  <c r="AU57" i="1"/>
  <c r="P59" i="1"/>
  <c r="P60" i="1"/>
  <c r="I66" i="1"/>
  <c r="AM75" i="1"/>
  <c r="AP86" i="1"/>
  <c r="AQ86" i="1" s="1"/>
  <c r="Y86" i="1"/>
  <c r="AP3" i="1"/>
  <c r="AG9" i="1"/>
  <c r="AA10" i="1"/>
  <c r="AE10" i="1"/>
  <c r="AI10" i="1"/>
  <c r="E11" i="1"/>
  <c r="E12" i="1"/>
  <c r="I12" i="1"/>
  <c r="E13" i="1"/>
  <c r="U13" i="1"/>
  <c r="AK13" i="1"/>
  <c r="AP13" i="1"/>
  <c r="AQ13" i="1" s="1"/>
  <c r="G14" i="1"/>
  <c r="M14" i="1"/>
  <c r="AP14" i="1"/>
  <c r="AQ14" i="1" s="1"/>
  <c r="Y14" i="1"/>
  <c r="AI14" i="1"/>
  <c r="AO14" i="1"/>
  <c r="E15" i="1"/>
  <c r="AC17" i="1"/>
  <c r="AS17" i="1"/>
  <c r="E18" i="1"/>
  <c r="O18" i="1"/>
  <c r="U18" i="1"/>
  <c r="AG18" i="1"/>
  <c r="AS18" i="1"/>
  <c r="Y19" i="1"/>
  <c r="I21" i="1"/>
  <c r="U21" i="1"/>
  <c r="AK21" i="1"/>
  <c r="G22" i="1"/>
  <c r="M22" i="1"/>
  <c r="AP22" i="1"/>
  <c r="AQ22" i="1" s="1"/>
  <c r="Y22" i="1"/>
  <c r="AI22" i="1"/>
  <c r="AO22" i="1"/>
  <c r="E23" i="1"/>
  <c r="AC25" i="1"/>
  <c r="AS25" i="1"/>
  <c r="E26" i="1"/>
  <c r="O26" i="1"/>
  <c r="U26" i="1"/>
  <c r="AG26" i="1"/>
  <c r="AS26" i="1"/>
  <c r="Y27" i="1"/>
  <c r="I29" i="1"/>
  <c r="U29" i="1"/>
  <c r="AK29" i="1"/>
  <c r="G30" i="1"/>
  <c r="M30" i="1"/>
  <c r="AP30" i="1"/>
  <c r="AQ30" i="1" s="1"/>
  <c r="Y30" i="1"/>
  <c r="AI30" i="1"/>
  <c r="AO30" i="1"/>
  <c r="E31" i="1"/>
  <c r="AC33" i="1"/>
  <c r="AS33" i="1"/>
  <c r="E34" i="1"/>
  <c r="P34" i="1"/>
  <c r="S34" i="1"/>
  <c r="AO34" i="1"/>
  <c r="AU34" i="1"/>
  <c r="AP36" i="1"/>
  <c r="AQ36" i="1" s="1"/>
  <c r="E41" i="1"/>
  <c r="U41" i="1"/>
  <c r="M42" i="1"/>
  <c r="AI42" i="1"/>
  <c r="P46" i="1"/>
  <c r="P47" i="1"/>
  <c r="E47" i="1"/>
  <c r="G49" i="1"/>
  <c r="AI49" i="1"/>
  <c r="AU49" i="1"/>
  <c r="G50" i="1"/>
  <c r="AP50" i="1"/>
  <c r="AQ50" i="1" s="1"/>
  <c r="Y50" i="1"/>
  <c r="AE50" i="1"/>
  <c r="AK50" i="1"/>
  <c r="P51" i="1"/>
  <c r="I57" i="1"/>
  <c r="AM58" i="1"/>
  <c r="K58" i="1"/>
  <c r="AA58" i="1"/>
  <c r="O58" i="1"/>
  <c r="I58" i="1"/>
  <c r="AP59" i="1"/>
  <c r="AQ59" i="1" s="1"/>
  <c r="Y59" i="1"/>
  <c r="AS65" i="1"/>
  <c r="AO65" i="1"/>
  <c r="AK65" i="1"/>
  <c r="AG65" i="1"/>
  <c r="K65" i="1"/>
  <c r="S65" i="1"/>
  <c r="AE65" i="1"/>
  <c r="AM65" i="1"/>
  <c r="S66" i="1"/>
  <c r="AO66" i="1"/>
  <c r="AU66" i="1"/>
  <c r="G68" i="1"/>
  <c r="AK68" i="1"/>
  <c r="AA71" i="1"/>
  <c r="K75" i="1"/>
  <c r="AA76" i="1"/>
  <c r="AP76" i="1"/>
  <c r="AQ76" i="1" s="1"/>
  <c r="AC77" i="1"/>
  <c r="AO77" i="1"/>
  <c r="E94" i="1"/>
  <c r="P94" i="1"/>
  <c r="AP102" i="1"/>
  <c r="AQ102" i="1" s="1"/>
  <c r="Y102" i="1"/>
  <c r="AP104" i="1"/>
  <c r="AQ104" i="1" s="1"/>
  <c r="AS105" i="1"/>
  <c r="AO105" i="1"/>
  <c r="AK105" i="1"/>
  <c r="AG105" i="1"/>
  <c r="AC105" i="1"/>
  <c r="Y105" i="1"/>
  <c r="U105" i="1"/>
  <c r="M105" i="1"/>
  <c r="I105" i="1"/>
  <c r="E105" i="1"/>
  <c r="AE105" i="1"/>
  <c r="S105" i="1"/>
  <c r="G105" i="1"/>
  <c r="AU105" i="1"/>
  <c r="AI105" i="1"/>
  <c r="K105" i="1"/>
  <c r="AA105" i="1"/>
  <c r="AE109" i="1"/>
  <c r="P17" i="1"/>
  <c r="P21" i="1"/>
  <c r="P25" i="1"/>
  <c r="P29" i="1"/>
  <c r="P33" i="1"/>
  <c r="AG34" i="1"/>
  <c r="AS34" i="1"/>
  <c r="AS37" i="1"/>
  <c r="AO37" i="1"/>
  <c r="AK37" i="1"/>
  <c r="AG37" i="1"/>
  <c r="AC37" i="1"/>
  <c r="Y37" i="1"/>
  <c r="U37" i="1"/>
  <c r="M37" i="1"/>
  <c r="I37" i="1"/>
  <c r="AP37" i="1"/>
  <c r="AQ37" i="1" s="1"/>
  <c r="AP38" i="1"/>
  <c r="AQ38" i="1" s="1"/>
  <c r="Y38" i="1"/>
  <c r="AC41" i="1"/>
  <c r="E42" i="1"/>
  <c r="U42" i="1"/>
  <c r="AG42" i="1"/>
  <c r="AS42" i="1"/>
  <c r="AS45" i="1"/>
  <c r="AO45" i="1"/>
  <c r="AK45" i="1"/>
  <c r="AG45" i="1"/>
  <c r="I45" i="1"/>
  <c r="U45" i="1"/>
  <c r="AP45" i="1"/>
  <c r="AQ45" i="1" s="1"/>
  <c r="AP46" i="1"/>
  <c r="AQ46" i="1" s="1"/>
  <c r="Y46" i="1"/>
  <c r="AC49" i="1"/>
  <c r="E50" i="1"/>
  <c r="U50" i="1"/>
  <c r="AG50" i="1"/>
  <c r="AS50" i="1"/>
  <c r="AS53" i="1"/>
  <c r="AO53" i="1"/>
  <c r="AK53" i="1"/>
  <c r="AG53" i="1"/>
  <c r="I53" i="1"/>
  <c r="U53" i="1"/>
  <c r="AP53" i="1"/>
  <c r="AQ53" i="1" s="1"/>
  <c r="AP54" i="1"/>
  <c r="AQ54" i="1" s="1"/>
  <c r="Y54" i="1"/>
  <c r="AC57" i="1"/>
  <c r="E58" i="1"/>
  <c r="U58" i="1"/>
  <c r="AG58" i="1"/>
  <c r="AS58" i="1"/>
  <c r="AS61" i="1"/>
  <c r="AO61" i="1"/>
  <c r="AK61" i="1"/>
  <c r="AG61" i="1"/>
  <c r="I61" i="1"/>
  <c r="U61" i="1"/>
  <c r="AP61" i="1"/>
  <c r="AQ61" i="1" s="1"/>
  <c r="AP62" i="1"/>
  <c r="AQ62" i="1" s="1"/>
  <c r="Y62" i="1"/>
  <c r="AC65" i="1"/>
  <c r="E66" i="1"/>
  <c r="U66" i="1"/>
  <c r="AG66" i="1"/>
  <c r="AS66" i="1"/>
  <c r="V68" i="1"/>
  <c r="Q68" i="1"/>
  <c r="AC68" i="1"/>
  <c r="O80" i="1"/>
  <c r="AA80" i="1"/>
  <c r="AP80" i="1"/>
  <c r="P83" i="1"/>
  <c r="AP85" i="1"/>
  <c r="AQ85" i="1" s="1"/>
  <c r="AP88" i="1"/>
  <c r="AQ88" i="1" s="1"/>
  <c r="AS89" i="1"/>
  <c r="AO89" i="1"/>
  <c r="AK89" i="1"/>
  <c r="AG89" i="1"/>
  <c r="AC89" i="1"/>
  <c r="Y89" i="1"/>
  <c r="U89" i="1"/>
  <c r="M89" i="1"/>
  <c r="I89" i="1"/>
  <c r="AE89" i="1"/>
  <c r="S89" i="1"/>
  <c r="G89" i="1"/>
  <c r="AU89" i="1"/>
  <c r="AI89" i="1"/>
  <c r="K89" i="1"/>
  <c r="AM89" i="1"/>
  <c r="AP92" i="1"/>
  <c r="AQ92" i="1" s="1"/>
  <c r="AS93" i="1"/>
  <c r="AO93" i="1"/>
  <c r="AK93" i="1"/>
  <c r="AG93" i="1"/>
  <c r="AC93" i="1"/>
  <c r="Y93" i="1"/>
  <c r="U93" i="1"/>
  <c r="M93" i="1"/>
  <c r="I93" i="1"/>
  <c r="E93" i="1"/>
  <c r="AU93" i="1"/>
  <c r="AI93" i="1"/>
  <c r="K93" i="1"/>
  <c r="AM93" i="1"/>
  <c r="O93" i="1"/>
  <c r="AE93" i="1"/>
  <c r="E106" i="1"/>
  <c r="P106" i="1"/>
  <c r="AP106" i="1"/>
  <c r="AQ106" i="1" s="1"/>
  <c r="Y106" i="1"/>
  <c r="E110" i="1"/>
  <c r="P110" i="1"/>
  <c r="M34" i="1"/>
  <c r="AC34" i="1"/>
  <c r="E37" i="1"/>
  <c r="I38" i="1"/>
  <c r="S38" i="1"/>
  <c r="AK38" i="1"/>
  <c r="AP39" i="1"/>
  <c r="AQ39" i="1" s="1"/>
  <c r="P40" i="1"/>
  <c r="AP40" i="1"/>
  <c r="AQ40" i="1" s="1"/>
  <c r="M41" i="1"/>
  <c r="Y41" i="1"/>
  <c r="P42" i="1"/>
  <c r="AC42" i="1"/>
  <c r="E45" i="1"/>
  <c r="I46" i="1"/>
  <c r="S46" i="1"/>
  <c r="AK46" i="1"/>
  <c r="AP47" i="1"/>
  <c r="AQ47" i="1" s="1"/>
  <c r="P48" i="1"/>
  <c r="AP48" i="1"/>
  <c r="AQ48" i="1" s="1"/>
  <c r="M49" i="1"/>
  <c r="Y49" i="1"/>
  <c r="P50" i="1"/>
  <c r="AC50" i="1"/>
  <c r="E53" i="1"/>
  <c r="I54" i="1"/>
  <c r="S54" i="1"/>
  <c r="AK54" i="1"/>
  <c r="AP55" i="1"/>
  <c r="AQ55" i="1" s="1"/>
  <c r="P56" i="1"/>
  <c r="AP56" i="1"/>
  <c r="AQ56" i="1" s="1"/>
  <c r="M57" i="1"/>
  <c r="Y57" i="1"/>
  <c r="P58" i="1"/>
  <c r="AC58" i="1"/>
  <c r="E61" i="1"/>
  <c r="I62" i="1"/>
  <c r="S62" i="1"/>
  <c r="AK62" i="1"/>
  <c r="AP63" i="1"/>
  <c r="AQ63" i="1" s="1"/>
  <c r="P64" i="1"/>
  <c r="AP64" i="1"/>
  <c r="AQ64" i="1" s="1"/>
  <c r="M65" i="1"/>
  <c r="Y65" i="1"/>
  <c r="P66" i="1"/>
  <c r="AC66" i="1"/>
  <c r="AP68" i="1"/>
  <c r="AQ68" i="1" s="1"/>
  <c r="Y68" i="1"/>
  <c r="AO68" i="1"/>
  <c r="P71" i="1"/>
  <c r="Z120" i="1"/>
  <c r="Z129" i="1" s="1"/>
  <c r="AA75" i="1"/>
  <c r="AP75" i="1"/>
  <c r="O76" i="1"/>
  <c r="AP77" i="1"/>
  <c r="AQ77" i="1" s="1"/>
  <c r="Y77" i="1"/>
  <c r="K80" i="1"/>
  <c r="AL120" i="1"/>
  <c r="AL129" i="1" s="1"/>
  <c r="AM80" i="1"/>
  <c r="AS81" i="1"/>
  <c r="AO81" i="1"/>
  <c r="AK81" i="1"/>
  <c r="AG81" i="1"/>
  <c r="AC81" i="1"/>
  <c r="Y81" i="1"/>
  <c r="U81" i="1"/>
  <c r="M81" i="1"/>
  <c r="I81" i="1"/>
  <c r="AM81" i="1"/>
  <c r="K81" i="1"/>
  <c r="AA81" i="1"/>
  <c r="AP82" i="1"/>
  <c r="AQ82" i="1" s="1"/>
  <c r="Y82" i="1"/>
  <c r="AU86" i="1"/>
  <c r="AM86" i="1"/>
  <c r="AI86" i="1"/>
  <c r="AE86" i="1"/>
  <c r="AA86" i="1"/>
  <c r="S86" i="1"/>
  <c r="O86" i="1"/>
  <c r="G86" i="1"/>
  <c r="K86" i="1"/>
  <c r="V88" i="1"/>
  <c r="E89" i="1"/>
  <c r="AA89" i="1"/>
  <c r="E90" i="1"/>
  <c r="P90" i="1"/>
  <c r="AP90" i="1"/>
  <c r="AQ90" i="1" s="1"/>
  <c r="Y90" i="1"/>
  <c r="S93" i="1"/>
  <c r="AA93" i="1"/>
  <c r="AA112" i="1"/>
  <c r="P37" i="1"/>
  <c r="P41" i="1"/>
  <c r="P45" i="1"/>
  <c r="P49" i="1"/>
  <c r="P53" i="1"/>
  <c r="P57" i="1"/>
  <c r="P61" i="1"/>
  <c r="P65" i="1"/>
  <c r="AO67" i="1"/>
  <c r="M71" i="1"/>
  <c r="AC71" i="1"/>
  <c r="AS71" i="1"/>
  <c r="C78" i="1"/>
  <c r="R120" i="1"/>
  <c r="R129" i="1" s="1"/>
  <c r="S75" i="1"/>
  <c r="AH120" i="1"/>
  <c r="AH129" i="1" s="1"/>
  <c r="AI75" i="1"/>
  <c r="P76" i="1"/>
  <c r="I77" i="1"/>
  <c r="S77" i="1"/>
  <c r="AE77" i="1"/>
  <c r="AK77" i="1"/>
  <c r="F120" i="1"/>
  <c r="F129" i="1" s="1"/>
  <c r="G80" i="1"/>
  <c r="S80" i="1"/>
  <c r="AI80" i="1"/>
  <c r="E81" i="1"/>
  <c r="I82" i="1"/>
  <c r="S82" i="1"/>
  <c r="AE82" i="1"/>
  <c r="AK82" i="1"/>
  <c r="AP83" i="1"/>
  <c r="AQ83" i="1" s="1"/>
  <c r="P84" i="1"/>
  <c r="AP84" i="1"/>
  <c r="AQ84" i="1" s="1"/>
  <c r="AC86" i="1"/>
  <c r="AK86" i="1"/>
  <c r="P92" i="1"/>
  <c r="V93" i="1"/>
  <c r="AP94" i="1"/>
  <c r="AQ94" i="1" s="1"/>
  <c r="Y94" i="1"/>
  <c r="AP96" i="1"/>
  <c r="AQ96" i="1" s="1"/>
  <c r="AS97" i="1"/>
  <c r="AO97" i="1"/>
  <c r="AK97" i="1"/>
  <c r="AG97" i="1"/>
  <c r="AC97" i="1"/>
  <c r="Y97" i="1"/>
  <c r="U97" i="1"/>
  <c r="M97" i="1"/>
  <c r="I97" i="1"/>
  <c r="E97" i="1"/>
  <c r="AA97" i="1"/>
  <c r="G101" i="1"/>
  <c r="S101" i="1"/>
  <c r="P108" i="1"/>
  <c r="V109" i="1"/>
  <c r="Q109" i="1"/>
  <c r="AP110" i="1"/>
  <c r="AQ110" i="1" s="1"/>
  <c r="Y110" i="1"/>
  <c r="AP111" i="1"/>
  <c r="AQ111" i="1" s="1"/>
  <c r="Y111" i="1"/>
  <c r="S112" i="1"/>
  <c r="P113" i="1"/>
  <c r="E114" i="1"/>
  <c r="P114" i="1"/>
  <c r="O35" i="1"/>
  <c r="S35" i="1"/>
  <c r="AA35" i="1"/>
  <c r="AE35" i="1"/>
  <c r="AI35" i="1"/>
  <c r="AM35" i="1"/>
  <c r="K39" i="1"/>
  <c r="O39" i="1"/>
  <c r="S39" i="1"/>
  <c r="AA39" i="1"/>
  <c r="AE39" i="1"/>
  <c r="AI39" i="1"/>
  <c r="AM39" i="1"/>
  <c r="AM43" i="1"/>
  <c r="AM47" i="1"/>
  <c r="AI51" i="1"/>
  <c r="AM51" i="1"/>
  <c r="AI55" i="1"/>
  <c r="AM55" i="1"/>
  <c r="AI59" i="1"/>
  <c r="AM59" i="1"/>
  <c r="AI63" i="1"/>
  <c r="AM63" i="1"/>
  <c r="AK67" i="1"/>
  <c r="P70" i="1"/>
  <c r="I71" i="1"/>
  <c r="S71" i="1"/>
  <c r="Y71" i="1"/>
  <c r="AO71" i="1"/>
  <c r="N120" i="1"/>
  <c r="N129" i="1" s="1"/>
  <c r="O75" i="1"/>
  <c r="AD120" i="1"/>
  <c r="AD129" i="1" s="1"/>
  <c r="AE75" i="1"/>
  <c r="AU75" i="1"/>
  <c r="O77" i="1"/>
  <c r="U77" i="1"/>
  <c r="AG77" i="1"/>
  <c r="AS77" i="1"/>
  <c r="AR120" i="1"/>
  <c r="AR129" i="1" s="1"/>
  <c r="AE80" i="1"/>
  <c r="AG82" i="1"/>
  <c r="AS82" i="1"/>
  <c r="AS85" i="1"/>
  <c r="AO85" i="1"/>
  <c r="AK85" i="1"/>
  <c r="AG85" i="1"/>
  <c r="AC85" i="1"/>
  <c r="Y85" i="1"/>
  <c r="U85" i="1"/>
  <c r="M85" i="1"/>
  <c r="I85" i="1"/>
  <c r="M86" i="1"/>
  <c r="U86" i="1"/>
  <c r="P96" i="1"/>
  <c r="O97" i="1"/>
  <c r="AM97" i="1"/>
  <c r="AP98" i="1"/>
  <c r="AQ98" i="1" s="1"/>
  <c r="Y98" i="1"/>
  <c r="AP100" i="1"/>
  <c r="AQ100" i="1" s="1"/>
  <c r="AS101" i="1"/>
  <c r="AO101" i="1"/>
  <c r="AK101" i="1"/>
  <c r="AG101" i="1"/>
  <c r="AC101" i="1"/>
  <c r="Y101" i="1"/>
  <c r="U101" i="1"/>
  <c r="M101" i="1"/>
  <c r="I101" i="1"/>
  <c r="E101" i="1"/>
  <c r="AA101" i="1"/>
  <c r="AT120" i="1"/>
  <c r="AT129" i="1" s="1"/>
  <c r="P81" i="1"/>
  <c r="P85" i="1"/>
  <c r="P89" i="1"/>
  <c r="O111" i="1"/>
  <c r="AE111" i="1"/>
  <c r="AU111" i="1"/>
  <c r="P112" i="1"/>
  <c r="I113" i="1"/>
  <c r="Y113" i="1"/>
  <c r="AO113" i="1"/>
  <c r="K114" i="1"/>
  <c r="AI114" i="1"/>
  <c r="AO114" i="1"/>
  <c r="AU114" i="1"/>
  <c r="P115" i="1"/>
  <c r="G118" i="1"/>
  <c r="M118" i="1"/>
  <c r="S118" i="1"/>
  <c r="AE118" i="1"/>
  <c r="AK118" i="1"/>
  <c r="AA122" i="1"/>
  <c r="H120" i="1"/>
  <c r="H129" i="1" s="1"/>
  <c r="L120" i="1"/>
  <c r="L129" i="1" s="1"/>
  <c r="P80" i="1"/>
  <c r="AF120" i="1"/>
  <c r="AF129" i="1" s="1"/>
  <c r="AJ120" i="1"/>
  <c r="AJ129" i="1" s="1"/>
  <c r="AN120" i="1"/>
  <c r="AN129" i="1" s="1"/>
  <c r="O83" i="1"/>
  <c r="S83" i="1"/>
  <c r="AA83" i="1"/>
  <c r="AE83" i="1"/>
  <c r="AI83" i="1"/>
  <c r="AM83" i="1"/>
  <c r="K87" i="1"/>
  <c r="O87" i="1"/>
  <c r="S87" i="1"/>
  <c r="AA87" i="1"/>
  <c r="AE87" i="1"/>
  <c r="AI87" i="1"/>
  <c r="AM87" i="1"/>
  <c r="K91" i="1"/>
  <c r="O91" i="1"/>
  <c r="S91" i="1"/>
  <c r="AA91" i="1"/>
  <c r="AE91" i="1"/>
  <c r="AI91" i="1"/>
  <c r="AM91" i="1"/>
  <c r="G95" i="1"/>
  <c r="K95" i="1"/>
  <c r="O95" i="1"/>
  <c r="S95" i="1"/>
  <c r="AA95" i="1"/>
  <c r="AE95" i="1"/>
  <c r="AI95" i="1"/>
  <c r="AM95" i="1"/>
  <c r="G99" i="1"/>
  <c r="K99" i="1"/>
  <c r="O99" i="1"/>
  <c r="S99" i="1"/>
  <c r="AA99" i="1"/>
  <c r="AE99" i="1"/>
  <c r="AI99" i="1"/>
  <c r="AM99" i="1"/>
  <c r="G103" i="1"/>
  <c r="K103" i="1"/>
  <c r="O103" i="1"/>
  <c r="S103" i="1"/>
  <c r="AA103" i="1"/>
  <c r="AE103" i="1"/>
  <c r="AI103" i="1"/>
  <c r="AM103" i="1"/>
  <c r="G107" i="1"/>
  <c r="K107" i="1"/>
  <c r="O107" i="1"/>
  <c r="S107" i="1"/>
  <c r="AA107" i="1"/>
  <c r="AE107" i="1"/>
  <c r="AI107" i="1"/>
  <c r="AM107" i="1"/>
  <c r="G111" i="1"/>
  <c r="K111" i="1"/>
  <c r="U111" i="1"/>
  <c r="AA111" i="1"/>
  <c r="AP112" i="1"/>
  <c r="AQ112" i="1" s="1"/>
  <c r="O113" i="1"/>
  <c r="U113" i="1"/>
  <c r="AE113" i="1"/>
  <c r="AK113" i="1"/>
  <c r="G114" i="1"/>
  <c r="M114" i="1"/>
  <c r="S114" i="1"/>
  <c r="AE114" i="1"/>
  <c r="AK114" i="1"/>
  <c r="AQ114" i="1"/>
  <c r="I118" i="1"/>
  <c r="U118" i="1"/>
  <c r="AA118" i="1"/>
  <c r="AG118" i="1"/>
  <c r="AS118" i="1"/>
  <c r="P119" i="1"/>
  <c r="E119" i="1"/>
  <c r="E122" i="1"/>
  <c r="P122" i="1"/>
  <c r="K122" i="1"/>
  <c r="P123" i="1"/>
  <c r="E123" i="1"/>
  <c r="G90" i="1"/>
  <c r="K90" i="1"/>
  <c r="O90" i="1"/>
  <c r="S90" i="1"/>
  <c r="AA90" i="1"/>
  <c r="AE90" i="1"/>
  <c r="AI90" i="1"/>
  <c r="AM90" i="1"/>
  <c r="G94" i="1"/>
  <c r="K94" i="1"/>
  <c r="O94" i="1"/>
  <c r="S94" i="1"/>
  <c r="AA94" i="1"/>
  <c r="AE94" i="1"/>
  <c r="AI94" i="1"/>
  <c r="AM94" i="1"/>
  <c r="G98" i="1"/>
  <c r="K98" i="1"/>
  <c r="O98" i="1"/>
  <c r="S98" i="1"/>
  <c r="AA98" i="1"/>
  <c r="AE98" i="1"/>
  <c r="AI98" i="1"/>
  <c r="AM98" i="1"/>
  <c r="G102" i="1"/>
  <c r="K102" i="1"/>
  <c r="O102" i="1"/>
  <c r="S102" i="1"/>
  <c r="AA102" i="1"/>
  <c r="AE102" i="1"/>
  <c r="AI102" i="1"/>
  <c r="AM102" i="1"/>
  <c r="G106" i="1"/>
  <c r="K106" i="1"/>
  <c r="O106" i="1"/>
  <c r="S106" i="1"/>
  <c r="AA106" i="1"/>
  <c r="AE106" i="1"/>
  <c r="AI106" i="1"/>
  <c r="AM106" i="1"/>
  <c r="G110" i="1"/>
  <c r="K110" i="1"/>
  <c r="O110" i="1"/>
  <c r="S110" i="1"/>
  <c r="AA110" i="1"/>
  <c r="AE110" i="1"/>
  <c r="AI110" i="1"/>
  <c r="AM110" i="1"/>
  <c r="I114" i="1"/>
  <c r="U114" i="1"/>
  <c r="AG114" i="1"/>
  <c r="AS114" i="1"/>
  <c r="AP117" i="1"/>
  <c r="AQ117" i="1" s="1"/>
  <c r="E118" i="1"/>
  <c r="O118" i="1"/>
  <c r="AC118" i="1"/>
  <c r="AP119" i="1"/>
  <c r="AQ119" i="1" s="1"/>
  <c r="Y119" i="1"/>
  <c r="U122" i="1"/>
  <c r="AK122" i="1"/>
  <c r="AP116" i="1"/>
  <c r="AQ116" i="1" s="1"/>
  <c r="P118" i="1"/>
  <c r="AG122" i="1"/>
  <c r="AP123" i="1"/>
  <c r="AQ123" i="1" s="1"/>
  <c r="Y114" i="1"/>
  <c r="P117" i="1"/>
  <c r="Y118" i="1"/>
  <c r="M122" i="1"/>
  <c r="AC122" i="1"/>
  <c r="AM122" i="1"/>
  <c r="AS122" i="1"/>
  <c r="AM119" i="1"/>
  <c r="I122" i="1"/>
  <c r="S122" i="1"/>
  <c r="Y122" i="1"/>
  <c r="AI122" i="1"/>
  <c r="AO122" i="1"/>
  <c r="G124" i="1"/>
  <c r="K124" i="1"/>
  <c r="O124" i="1"/>
  <c r="S124" i="1"/>
  <c r="AA124" i="1"/>
  <c r="AE124" i="1"/>
  <c r="AI124" i="1"/>
  <c r="AM124" i="1"/>
  <c r="AP126" i="1"/>
  <c r="AQ126" i="1" s="1"/>
  <c r="AP125" i="1"/>
  <c r="AQ125" i="1" s="1"/>
  <c r="Y125" i="1"/>
  <c r="P126" i="1"/>
  <c r="I125" i="1"/>
  <c r="S125" i="1"/>
  <c r="AE125" i="1"/>
  <c r="AK125" i="1"/>
  <c r="AO126" i="1"/>
  <c r="E125" i="1"/>
  <c r="O125" i="1"/>
  <c r="U125" i="1"/>
  <c r="AG125" i="1"/>
  <c r="AS125" i="1"/>
  <c r="V5" i="1" l="1"/>
  <c r="Q87" i="1"/>
  <c r="Q111" i="1"/>
  <c r="Q107" i="1"/>
  <c r="AV107" i="1"/>
  <c r="AW107" i="1" s="1"/>
  <c r="I78" i="1"/>
  <c r="Y78" i="1"/>
  <c r="M78" i="1"/>
  <c r="AC78" i="1"/>
  <c r="AS78" i="1"/>
  <c r="AO78" i="1"/>
  <c r="AG78" i="1"/>
  <c r="S78" i="1"/>
  <c r="U78" i="1"/>
  <c r="AU78" i="1"/>
  <c r="AE78" i="1"/>
  <c r="AI78" i="1"/>
  <c r="K78" i="1"/>
  <c r="AK78" i="1"/>
  <c r="AM78" i="1"/>
  <c r="AA78" i="1"/>
  <c r="O78" i="1"/>
  <c r="G78" i="1"/>
  <c r="AP78" i="1"/>
  <c r="AQ78" i="1" s="1"/>
  <c r="P73" i="1"/>
  <c r="P127" i="1"/>
  <c r="Q127" i="1" s="1"/>
  <c r="P78" i="1"/>
  <c r="Q78" i="1" s="1"/>
  <c r="AQ122" i="1"/>
  <c r="AP127" i="1"/>
  <c r="AQ127" i="1" s="1"/>
  <c r="AP73" i="1"/>
  <c r="Q23" i="1"/>
  <c r="AB120" i="1"/>
  <c r="AB129" i="1" s="1"/>
  <c r="X120" i="1"/>
  <c r="X129" i="1" s="1"/>
  <c r="T120" i="1"/>
  <c r="T129" i="1" s="1"/>
  <c r="D120" i="1"/>
  <c r="D129" i="1" s="1"/>
  <c r="J120" i="1"/>
  <c r="J129" i="1" s="1"/>
  <c r="V103" i="1"/>
  <c r="Q43" i="1"/>
  <c r="V101" i="1"/>
  <c r="W101" i="1" s="1"/>
  <c r="V19" i="1"/>
  <c r="W19" i="1" s="1"/>
  <c r="V36" i="1"/>
  <c r="V4" i="1"/>
  <c r="W4" i="1" s="1"/>
  <c r="E78" i="1"/>
  <c r="V105" i="1"/>
  <c r="AV105" i="1" s="1"/>
  <c r="AW105" i="1" s="1"/>
  <c r="Q18" i="1"/>
  <c r="Q24" i="1"/>
  <c r="Q16" i="1"/>
  <c r="V104" i="1"/>
  <c r="AV104" i="1" s="1"/>
  <c r="AW104" i="1" s="1"/>
  <c r="V100" i="1"/>
  <c r="Q67" i="1"/>
  <c r="Q38" i="1"/>
  <c r="V11" i="1"/>
  <c r="AV11" i="1" s="1"/>
  <c r="AW11" i="1" s="1"/>
  <c r="V27" i="1"/>
  <c r="Q22" i="1"/>
  <c r="Q31" i="1"/>
  <c r="C120" i="1"/>
  <c r="C129" i="1" s="1"/>
  <c r="Q125" i="1"/>
  <c r="Q97" i="1"/>
  <c r="V52" i="1"/>
  <c r="AV52" i="1" s="1"/>
  <c r="AW52" i="1" s="1"/>
  <c r="Q14" i="1"/>
  <c r="V124" i="1"/>
  <c r="Q124" i="1"/>
  <c r="V116" i="1"/>
  <c r="W116" i="1" s="1"/>
  <c r="Q116" i="1"/>
  <c r="Q35" i="1"/>
  <c r="Q32" i="1"/>
  <c r="AV16" i="1"/>
  <c r="AW16" i="1" s="1"/>
  <c r="Q26" i="1"/>
  <c r="AV24" i="1"/>
  <c r="AW24" i="1" s="1"/>
  <c r="Q15" i="1"/>
  <c r="Q9" i="1"/>
  <c r="V91" i="1"/>
  <c r="Q91" i="1"/>
  <c r="V95" i="1"/>
  <c r="AV93" i="1" s="1"/>
  <c r="AW93" i="1" s="1"/>
  <c r="Q95" i="1"/>
  <c r="V99" i="1"/>
  <c r="Q99" i="1"/>
  <c r="AV14" i="1"/>
  <c r="AW14" i="1" s="1"/>
  <c r="W14" i="1"/>
  <c r="Q81" i="1"/>
  <c r="V81" i="1"/>
  <c r="Q96" i="1"/>
  <c r="V96" i="1"/>
  <c r="Q108" i="1"/>
  <c r="V108" i="1"/>
  <c r="Q76" i="1"/>
  <c r="V76" i="1"/>
  <c r="Q57" i="1"/>
  <c r="V57" i="1"/>
  <c r="AQ75" i="1"/>
  <c r="V64" i="1"/>
  <c r="Q64" i="1"/>
  <c r="AP120" i="1"/>
  <c r="AQ80" i="1"/>
  <c r="Q29" i="1"/>
  <c r="V29" i="1"/>
  <c r="W87" i="1"/>
  <c r="V28" i="1"/>
  <c r="Q28" i="1"/>
  <c r="V69" i="1"/>
  <c r="Q69" i="1"/>
  <c r="Q6" i="1"/>
  <c r="V6" i="1"/>
  <c r="Q92" i="1"/>
  <c r="V92" i="1"/>
  <c r="Q53" i="1"/>
  <c r="V53" i="1"/>
  <c r="W88" i="1"/>
  <c r="V42" i="1"/>
  <c r="Q42" i="1"/>
  <c r="V106" i="1"/>
  <c r="Q106" i="1"/>
  <c r="Q25" i="1"/>
  <c r="V25" i="1"/>
  <c r="AV67" i="1"/>
  <c r="AW67" i="1" s="1"/>
  <c r="V30" i="1"/>
  <c r="Q30" i="1"/>
  <c r="AV35" i="1"/>
  <c r="AW35" i="1" s="1"/>
  <c r="AV26" i="1"/>
  <c r="AW26" i="1" s="1"/>
  <c r="W26" i="1"/>
  <c r="V86" i="1"/>
  <c r="Q86" i="1"/>
  <c r="AV38" i="1"/>
  <c r="AW38" i="1" s="1"/>
  <c r="W38" i="1"/>
  <c r="AV125" i="1"/>
  <c r="AW125" i="1" s="1"/>
  <c r="W111" i="1"/>
  <c r="Q113" i="1"/>
  <c r="V113" i="1"/>
  <c r="AV111" i="1" s="1"/>
  <c r="AW111" i="1" s="1"/>
  <c r="W93" i="1"/>
  <c r="Q41" i="1"/>
  <c r="V41" i="1"/>
  <c r="V66" i="1"/>
  <c r="Q66" i="1"/>
  <c r="V94" i="1"/>
  <c r="Q94" i="1"/>
  <c r="V59" i="1"/>
  <c r="Q59" i="1"/>
  <c r="V12" i="1"/>
  <c r="Q12" i="1"/>
  <c r="W125" i="1"/>
  <c r="Q37" i="1"/>
  <c r="V37" i="1"/>
  <c r="V90" i="1"/>
  <c r="AV88" i="1" s="1"/>
  <c r="AW88" i="1" s="1"/>
  <c r="Q90" i="1"/>
  <c r="V40" i="1"/>
  <c r="Q40" i="1"/>
  <c r="V110" i="1"/>
  <c r="Q110" i="1"/>
  <c r="W104" i="1"/>
  <c r="AV68" i="1"/>
  <c r="AW68" i="1" s="1"/>
  <c r="W68" i="1"/>
  <c r="AV103" i="1"/>
  <c r="AW103" i="1" s="1"/>
  <c r="W103" i="1"/>
  <c r="V47" i="1"/>
  <c r="Q47" i="1"/>
  <c r="V77" i="1"/>
  <c r="Q77" i="1"/>
  <c r="AV18" i="1"/>
  <c r="AW18" i="1" s="1"/>
  <c r="W18" i="1"/>
  <c r="V44" i="1"/>
  <c r="Q44" i="1"/>
  <c r="AV4" i="1"/>
  <c r="AW4" i="1" s="1"/>
  <c r="W23" i="1"/>
  <c r="AV23" i="1"/>
  <c r="AW23" i="1" s="1"/>
  <c r="AV5" i="1"/>
  <c r="AW5" i="1" s="1"/>
  <c r="W5" i="1"/>
  <c r="Q126" i="1"/>
  <c r="V126" i="1"/>
  <c r="V123" i="1"/>
  <c r="Q123" i="1"/>
  <c r="V115" i="1"/>
  <c r="Q115" i="1"/>
  <c r="V112" i="1"/>
  <c r="Q112" i="1"/>
  <c r="V89" i="1"/>
  <c r="AV87" i="1" s="1"/>
  <c r="AW87" i="1" s="1"/>
  <c r="Q89" i="1"/>
  <c r="V114" i="1"/>
  <c r="Q114" i="1"/>
  <c r="Q65" i="1"/>
  <c r="V65" i="1"/>
  <c r="Q49" i="1"/>
  <c r="V49" i="1"/>
  <c r="V50" i="1"/>
  <c r="Q50" i="1"/>
  <c r="V48" i="1"/>
  <c r="Q48" i="1"/>
  <c r="W100" i="1"/>
  <c r="Q21" i="1"/>
  <c r="V21" i="1"/>
  <c r="V46" i="1"/>
  <c r="Q46" i="1"/>
  <c r="AQ3" i="1"/>
  <c r="V54" i="1"/>
  <c r="Q54" i="1"/>
  <c r="V20" i="1"/>
  <c r="Q20" i="1"/>
  <c r="V10" i="1"/>
  <c r="Q10" i="1"/>
  <c r="V55" i="1"/>
  <c r="Q55" i="1"/>
  <c r="V98" i="1"/>
  <c r="Q98" i="1"/>
  <c r="V63" i="1"/>
  <c r="Q63" i="1"/>
  <c r="V102" i="1"/>
  <c r="AV100" i="1" s="1"/>
  <c r="AW100" i="1" s="1"/>
  <c r="Q102" i="1"/>
  <c r="Q117" i="1"/>
  <c r="V117" i="1"/>
  <c r="V118" i="1"/>
  <c r="Q118" i="1"/>
  <c r="Q122" i="1"/>
  <c r="V122" i="1"/>
  <c r="V127" i="1" s="1"/>
  <c r="W127" i="1" s="1"/>
  <c r="V119" i="1"/>
  <c r="Q119" i="1"/>
  <c r="V80" i="1"/>
  <c r="Q80" i="1"/>
  <c r="Q85" i="1"/>
  <c r="V85" i="1"/>
  <c r="AV97" i="1"/>
  <c r="AW97" i="1" s="1"/>
  <c r="W97" i="1"/>
  <c r="Q70" i="1"/>
  <c r="V70" i="1"/>
  <c r="AV109" i="1"/>
  <c r="AW109" i="1" s="1"/>
  <c r="W109" i="1"/>
  <c r="V84" i="1"/>
  <c r="Q84" i="1"/>
  <c r="Q61" i="1"/>
  <c r="V61" i="1"/>
  <c r="Q45" i="1"/>
  <c r="V45" i="1"/>
  <c r="Q71" i="1"/>
  <c r="V71" i="1"/>
  <c r="V58" i="1"/>
  <c r="Q58" i="1"/>
  <c r="V56" i="1"/>
  <c r="Q56" i="1"/>
  <c r="V83" i="1"/>
  <c r="Q83" i="1"/>
  <c r="Q33" i="1"/>
  <c r="V33" i="1"/>
  <c r="Q17" i="1"/>
  <c r="V17" i="1"/>
  <c r="V51" i="1"/>
  <c r="Q51" i="1"/>
  <c r="Q34" i="1"/>
  <c r="V34" i="1"/>
  <c r="V60" i="1"/>
  <c r="Q60" i="1"/>
  <c r="AV43" i="1"/>
  <c r="AW43" i="1" s="1"/>
  <c r="V82" i="1"/>
  <c r="Q82" i="1"/>
  <c r="V62" i="1"/>
  <c r="Q62" i="1"/>
  <c r="AV36" i="1"/>
  <c r="AW36" i="1" s="1"/>
  <c r="W36" i="1"/>
  <c r="V7" i="1"/>
  <c r="Q7" i="1"/>
  <c r="V3" i="1"/>
  <c r="Q3" i="1"/>
  <c r="Q75" i="1"/>
  <c r="V75" i="1"/>
  <c r="V39" i="1"/>
  <c r="Q39" i="1"/>
  <c r="Q13" i="1"/>
  <c r="V13" i="1"/>
  <c r="V8" i="1"/>
  <c r="Q8" i="1"/>
  <c r="W27" i="1"/>
  <c r="AV27" i="1"/>
  <c r="AW27" i="1" s="1"/>
  <c r="AV22" i="1"/>
  <c r="AW22" i="1" s="1"/>
  <c r="W22" i="1"/>
  <c r="AV32" i="1"/>
  <c r="AW32" i="1" s="1"/>
  <c r="W31" i="1"/>
  <c r="AV31" i="1"/>
  <c r="AW31" i="1" s="1"/>
  <c r="W15" i="1"/>
  <c r="AV15" i="1"/>
  <c r="AW15" i="1" s="1"/>
  <c r="AV9" i="1"/>
  <c r="AW9" i="1" s="1"/>
  <c r="W9" i="1"/>
  <c r="AV19" i="1" l="1"/>
  <c r="AW19" i="1" s="1"/>
  <c r="AQ120" i="1"/>
  <c r="W105" i="1"/>
  <c r="W11" i="1"/>
  <c r="M129" i="1"/>
  <c r="AK129" i="1"/>
  <c r="S129" i="1"/>
  <c r="AU129" i="1"/>
  <c r="AI129" i="1"/>
  <c r="AA129" i="1"/>
  <c r="AM129" i="1"/>
  <c r="AS129" i="1"/>
  <c r="AO129" i="1"/>
  <c r="AG129" i="1"/>
  <c r="I129" i="1"/>
  <c r="O129" i="1"/>
  <c r="AE129" i="1"/>
  <c r="G129" i="1"/>
  <c r="AV101" i="1"/>
  <c r="AW101" i="1" s="1"/>
  <c r="Y129" i="1"/>
  <c r="Q73" i="1"/>
  <c r="W52" i="1"/>
  <c r="K129" i="1"/>
  <c r="AC129" i="1"/>
  <c r="U129" i="1"/>
  <c r="AQ73" i="1"/>
  <c r="AP129" i="1"/>
  <c r="AQ129" i="1" s="1"/>
  <c r="V78" i="1"/>
  <c r="W78" i="1" s="1"/>
  <c r="V73" i="1"/>
  <c r="E120" i="1"/>
  <c r="I120" i="1"/>
  <c r="G120" i="1"/>
  <c r="AU120" i="1"/>
  <c r="U120" i="1"/>
  <c r="S120" i="1"/>
  <c r="AG120" i="1"/>
  <c r="K120" i="1"/>
  <c r="M120" i="1"/>
  <c r="AA120" i="1"/>
  <c r="AI120" i="1"/>
  <c r="Y120" i="1"/>
  <c r="AC120" i="1"/>
  <c r="P120" i="1"/>
  <c r="P129" i="1" s="1"/>
  <c r="Q129" i="1" s="1"/>
  <c r="AM120" i="1"/>
  <c r="AE120" i="1"/>
  <c r="AO120" i="1"/>
  <c r="AS120" i="1"/>
  <c r="O120" i="1"/>
  <c r="AV116" i="1"/>
  <c r="AW116" i="1" s="1"/>
  <c r="AV91" i="1"/>
  <c r="AW91" i="1" s="1"/>
  <c r="W91" i="1"/>
  <c r="AV99" i="1"/>
  <c r="AW99" i="1" s="1"/>
  <c r="W99" i="1"/>
  <c r="AV95" i="1"/>
  <c r="AW95" i="1" s="1"/>
  <c r="W95" i="1"/>
  <c r="AV124" i="1"/>
  <c r="AW124" i="1" s="1"/>
  <c r="W124" i="1"/>
  <c r="W8" i="1"/>
  <c r="AV8" i="1"/>
  <c r="AW8" i="1" s="1"/>
  <c r="W34" i="1"/>
  <c r="AV34" i="1"/>
  <c r="AW34" i="1" s="1"/>
  <c r="AV17" i="1"/>
  <c r="AW17" i="1" s="1"/>
  <c r="W17" i="1"/>
  <c r="AV70" i="1"/>
  <c r="AW70" i="1" s="1"/>
  <c r="W70" i="1"/>
  <c r="AV80" i="1"/>
  <c r="W80" i="1"/>
  <c r="W94" i="1"/>
  <c r="AV94" i="1"/>
  <c r="AW94" i="1" s="1"/>
  <c r="AV25" i="1"/>
  <c r="AW25" i="1" s="1"/>
  <c r="W25" i="1"/>
  <c r="AV6" i="1"/>
  <c r="AW6" i="1" s="1"/>
  <c r="W6" i="1"/>
  <c r="AV29" i="1"/>
  <c r="AW29" i="1" s="1"/>
  <c r="W29" i="1"/>
  <c r="AV57" i="1"/>
  <c r="AW57" i="1" s="1"/>
  <c r="W57" i="1"/>
  <c r="AV13" i="1"/>
  <c r="AW13" i="1" s="1"/>
  <c r="W13" i="1"/>
  <c r="AV7" i="1"/>
  <c r="AW7" i="1" s="1"/>
  <c r="W7" i="1"/>
  <c r="AV62" i="1"/>
  <c r="AW62" i="1" s="1"/>
  <c r="W62" i="1"/>
  <c r="W83" i="1"/>
  <c r="AV83" i="1"/>
  <c r="AW83" i="1" s="1"/>
  <c r="W58" i="1"/>
  <c r="AV58" i="1"/>
  <c r="AW58" i="1" s="1"/>
  <c r="AV84" i="1"/>
  <c r="AW84" i="1" s="1"/>
  <c r="W84" i="1"/>
  <c r="AV85" i="1"/>
  <c r="AW85" i="1" s="1"/>
  <c r="W85" i="1"/>
  <c r="W102" i="1"/>
  <c r="AV102" i="1"/>
  <c r="AW102" i="1" s="1"/>
  <c r="W98" i="1"/>
  <c r="AV98" i="1"/>
  <c r="AW98" i="1" s="1"/>
  <c r="AV10" i="1"/>
  <c r="AW10" i="1" s="1"/>
  <c r="W10" i="1"/>
  <c r="AV54" i="1"/>
  <c r="AW54" i="1" s="1"/>
  <c r="W54" i="1"/>
  <c r="AV46" i="1"/>
  <c r="AW46" i="1" s="1"/>
  <c r="W46" i="1"/>
  <c r="AV21" i="1"/>
  <c r="AW21" i="1" s="1"/>
  <c r="W21" i="1"/>
  <c r="W50" i="1"/>
  <c r="AV50" i="1"/>
  <c r="AW50" i="1" s="1"/>
  <c r="AV65" i="1"/>
  <c r="AW65" i="1" s="1"/>
  <c r="W65" i="1"/>
  <c r="AV114" i="1"/>
  <c r="AW114" i="1" s="1"/>
  <c r="W114" i="1"/>
  <c r="W123" i="1"/>
  <c r="AV123" i="1"/>
  <c r="AW123" i="1" s="1"/>
  <c r="AV44" i="1"/>
  <c r="AW44" i="1" s="1"/>
  <c r="W44" i="1"/>
  <c r="AV77" i="1"/>
  <c r="AW77" i="1" s="1"/>
  <c r="W77" i="1"/>
  <c r="W110" i="1"/>
  <c r="AV110" i="1"/>
  <c r="AW110" i="1" s="1"/>
  <c r="W90" i="1"/>
  <c r="AV90" i="1"/>
  <c r="AW90" i="1" s="1"/>
  <c r="W86" i="1"/>
  <c r="AV86" i="1"/>
  <c r="AW86" i="1" s="1"/>
  <c r="W42" i="1"/>
  <c r="AV42" i="1"/>
  <c r="AW42" i="1" s="1"/>
  <c r="AV28" i="1"/>
  <c r="AW28" i="1" s="1"/>
  <c r="W28" i="1"/>
  <c r="AV64" i="1"/>
  <c r="AW64" i="1" s="1"/>
  <c r="W64" i="1"/>
  <c r="AV3" i="1"/>
  <c r="W3" i="1"/>
  <c r="AV82" i="1"/>
  <c r="AW82" i="1" s="1"/>
  <c r="W82" i="1"/>
  <c r="AV60" i="1"/>
  <c r="AW60" i="1" s="1"/>
  <c r="W60" i="1"/>
  <c r="W51" i="1"/>
  <c r="AV51" i="1"/>
  <c r="AW51" i="1" s="1"/>
  <c r="AV56" i="1"/>
  <c r="AW56" i="1" s="1"/>
  <c r="W56" i="1"/>
  <c r="W119" i="1"/>
  <c r="AV119" i="1"/>
  <c r="AW119" i="1" s="1"/>
  <c r="AV117" i="1"/>
  <c r="AW117" i="1" s="1"/>
  <c r="W117" i="1"/>
  <c r="W63" i="1"/>
  <c r="AV63" i="1"/>
  <c r="AW63" i="1" s="1"/>
  <c r="W55" i="1"/>
  <c r="AV55" i="1"/>
  <c r="AW55" i="1" s="1"/>
  <c r="AV20" i="1"/>
  <c r="AW20" i="1" s="1"/>
  <c r="W20" i="1"/>
  <c r="AV48" i="1"/>
  <c r="AW48" i="1" s="1"/>
  <c r="W48" i="1"/>
  <c r="AV49" i="1"/>
  <c r="AW49" i="1" s="1"/>
  <c r="W49" i="1"/>
  <c r="W47" i="1"/>
  <c r="AV47" i="1"/>
  <c r="AW47" i="1" s="1"/>
  <c r="AV40" i="1"/>
  <c r="AW40" i="1" s="1"/>
  <c r="W40" i="1"/>
  <c r="AV41" i="1"/>
  <c r="AW41" i="1" s="1"/>
  <c r="W41" i="1"/>
  <c r="AV113" i="1"/>
  <c r="AW113" i="1" s="1"/>
  <c r="W113" i="1"/>
  <c r="W106" i="1"/>
  <c r="AV106" i="1"/>
  <c r="AW106" i="1" s="1"/>
  <c r="W69" i="1"/>
  <c r="AV69" i="1"/>
  <c r="AW69" i="1" s="1"/>
  <c r="W39" i="1"/>
  <c r="AV39" i="1"/>
  <c r="AW39" i="1" s="1"/>
  <c r="AV45" i="1"/>
  <c r="AW45" i="1" s="1"/>
  <c r="W45" i="1"/>
  <c r="W122" i="1"/>
  <c r="AV122" i="1"/>
  <c r="AV118" i="1"/>
  <c r="AW118" i="1" s="1"/>
  <c r="W118" i="1"/>
  <c r="AV112" i="1"/>
  <c r="AW112" i="1" s="1"/>
  <c r="W112" i="1"/>
  <c r="AV12" i="1"/>
  <c r="AW12" i="1" s="1"/>
  <c r="W12" i="1"/>
  <c r="AV53" i="1"/>
  <c r="AW53" i="1" s="1"/>
  <c r="W53" i="1"/>
  <c r="AV108" i="1"/>
  <c r="AW108" i="1" s="1"/>
  <c r="W108" i="1"/>
  <c r="AV81" i="1"/>
  <c r="AW81" i="1" s="1"/>
  <c r="W81" i="1"/>
  <c r="AV75" i="1"/>
  <c r="W75" i="1"/>
  <c r="AV33" i="1"/>
  <c r="AW33" i="1" s="1"/>
  <c r="W33" i="1"/>
  <c r="W71" i="1"/>
  <c r="AV71" i="1"/>
  <c r="AW71" i="1" s="1"/>
  <c r="AV61" i="1"/>
  <c r="AW61" i="1" s="1"/>
  <c r="W61" i="1"/>
  <c r="AV89" i="1"/>
  <c r="AW89" i="1" s="1"/>
  <c r="W89" i="1"/>
  <c r="W115" i="1"/>
  <c r="AV115" i="1"/>
  <c r="AW115" i="1" s="1"/>
  <c r="AV126" i="1"/>
  <c r="AW126" i="1" s="1"/>
  <c r="W126" i="1"/>
  <c r="AV37" i="1"/>
  <c r="AW37" i="1" s="1"/>
  <c r="W37" i="1"/>
  <c r="W59" i="1"/>
  <c r="AV59" i="1"/>
  <c r="AW59" i="1" s="1"/>
  <c r="W66" i="1"/>
  <c r="AV66" i="1"/>
  <c r="AW66" i="1" s="1"/>
  <c r="W30" i="1"/>
  <c r="AV30" i="1"/>
  <c r="AW30" i="1" s="1"/>
  <c r="AV92" i="1"/>
  <c r="AW92" i="1" s="1"/>
  <c r="W92" i="1"/>
  <c r="AV76" i="1"/>
  <c r="AW76" i="1" s="1"/>
  <c r="W76" i="1"/>
  <c r="AV96" i="1"/>
  <c r="AW96" i="1" s="1"/>
  <c r="W96" i="1"/>
  <c r="W73" i="1" l="1"/>
  <c r="AV73" i="1"/>
  <c r="AV127" i="1"/>
  <c r="AW127" i="1" s="1"/>
  <c r="AV78" i="1"/>
  <c r="AW78" i="1" s="1"/>
  <c r="Q120" i="1"/>
  <c r="V120" i="1"/>
  <c r="V129" i="1" s="1"/>
  <c r="W129" i="1" s="1"/>
  <c r="AW75" i="1"/>
  <c r="AW80" i="1"/>
  <c r="AW122" i="1"/>
  <c r="AW3" i="1"/>
  <c r="AW73" i="1" l="1"/>
  <c r="E129" i="1"/>
  <c r="W120" i="1"/>
  <c r="AV120" i="1"/>
  <c r="AW120" i="1" s="1"/>
  <c r="AV129" i="1" l="1"/>
  <c r="AW129" i="1" s="1"/>
</calcChain>
</file>

<file path=xl/sharedStrings.xml><?xml version="1.0" encoding="utf-8"?>
<sst xmlns="http://schemas.openxmlformats.org/spreadsheetml/2006/main" count="225" uniqueCount="203">
  <si>
    <t>2016-2017</t>
  </si>
  <si>
    <t>Oct. 2016
Elementary
Secondary
Membership</t>
  </si>
  <si>
    <t>Regular Education</t>
  </si>
  <si>
    <t>Special Education</t>
  </si>
  <si>
    <t>Career and Tech Education</t>
  </si>
  <si>
    <t>Other Instructional Programs</t>
  </si>
  <si>
    <t>Adult Education</t>
  </si>
  <si>
    <t>Special Programs</t>
  </si>
  <si>
    <r>
      <t xml:space="preserve">Classroom Instruction 
</t>
    </r>
    <r>
      <rPr>
        <sz val="10"/>
        <rFont val="Arial Narrow"/>
        <family val="2"/>
      </rPr>
      <t>(subset of Instruction)</t>
    </r>
  </si>
  <si>
    <t xml:space="preserve">Pupil Support Programs </t>
  </si>
  <si>
    <t>Instructional Staff Services</t>
  </si>
  <si>
    <t>Total Instruction</t>
  </si>
  <si>
    <t>School Administration</t>
  </si>
  <si>
    <t>General Administration</t>
  </si>
  <si>
    <t>Business Services</t>
  </si>
  <si>
    <t>Operations &amp; Maintenance</t>
  </si>
  <si>
    <t>Student Transportation Services</t>
  </si>
  <si>
    <t>Central Services</t>
  </si>
  <si>
    <t>Food Service Operations</t>
  </si>
  <si>
    <t>Enterprise Operations</t>
  </si>
  <si>
    <t>Community Service Operations</t>
  </si>
  <si>
    <t>Total Support</t>
  </si>
  <si>
    <t>Facility Acquisition &amp; Construction</t>
  </si>
  <si>
    <t>Debt Service</t>
  </si>
  <si>
    <t>Total Expenditures</t>
  </si>
  <si>
    <t>LEA</t>
  </si>
  <si>
    <t>DISTRICT</t>
  </si>
  <si>
    <t>Group Code 1211</t>
  </si>
  <si>
    <t>Group Code 1212</t>
  </si>
  <si>
    <t>Group Code 1213</t>
  </si>
  <si>
    <t>Group Code 1214</t>
  </si>
  <si>
    <t>Group Code 1215</t>
  </si>
  <si>
    <t>Group Code 1217</t>
  </si>
  <si>
    <t>Group Code 1221</t>
  </si>
  <si>
    <t>Group Code 1222</t>
  </si>
  <si>
    <t>Group Code 1223</t>
  </si>
  <si>
    <t>Group Code 1231</t>
  </si>
  <si>
    <t>Group Code 1232</t>
  </si>
  <si>
    <t>Group Code 1233</t>
  </si>
  <si>
    <t>Group Code 1234</t>
  </si>
  <si>
    <t>Group Code 1235</t>
  </si>
  <si>
    <t>Group Code 1241</t>
  </si>
  <si>
    <t>Group Code 1251</t>
  </si>
  <si>
    <t>Group Code 1261</t>
  </si>
  <si>
    <t>Group Code 1271</t>
  </si>
  <si>
    <t>Group Code 1281</t>
  </si>
  <si>
    <t>Total</t>
  </si>
  <si>
    <t>Acadia Parish School Board</t>
  </si>
  <si>
    <t xml:space="preserve">Allen Parish School Board 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</si>
  <si>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</si>
  <si>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</si>
  <si>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</si>
  <si>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</si>
  <si>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</si>
  <si>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</si>
  <si>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Calcasieu Parish School Board *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</si>
  <si>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</si>
  <si>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</si>
  <si>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</si>
  <si>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</si>
  <si>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</si>
  <si>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</si>
  <si>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</si>
  <si>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</si>
  <si>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</si>
  <si>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</si>
  <si>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</si>
  <si>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</si>
  <si>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</si>
  <si>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</si>
  <si>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Board*</t>
  </si>
  <si>
    <t xml:space="preserve">Jefferson Davis Parish School Board </t>
  </si>
  <si>
    <t xml:space="preserve">Lafourche Parish School Board </t>
  </si>
  <si>
    <t>LaSalle Parish School Board</t>
  </si>
  <si>
    <t>Lincoln Parish School Board</t>
  </si>
  <si>
    <t>Madison Parish School Board</t>
  </si>
  <si>
    <t>Morehouse Parish School Board</t>
  </si>
  <si>
    <t>Natchitoches Parish School Board</t>
  </si>
  <si>
    <t>Orleans Parish School Board *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</si>
  <si>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</si>
  <si>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</si>
  <si>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</si>
  <si>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</si>
  <si>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</si>
  <si>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</si>
  <si>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</si>
  <si>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</si>
  <si>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</si>
  <si>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</si>
  <si>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</si>
  <si>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Martin Parish School Board</t>
  </si>
  <si>
    <t>St. Mary Parish School Board</t>
  </si>
  <si>
    <t>St. Tammany Parish School Board *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</si>
  <si>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</si>
  <si>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</si>
  <si>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</si>
  <si>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</si>
  <si>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</si>
  <si>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</si>
  <si>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</si>
  <si>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</si>
  <si>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</si>
  <si>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</si>
  <si>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</si>
  <si>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</si>
  <si>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</si>
  <si>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 xml:space="preserve"> Total City/Parish School Districts</t>
  </si>
  <si>
    <t>LSU Laboratory School</t>
  </si>
  <si>
    <t>Southern University Lab School</t>
  </si>
  <si>
    <t>A02</t>
  </si>
  <si>
    <t xml:space="preserve">Office of Juvenile Justice </t>
  </si>
  <si>
    <t>Total Lab &amp; State Approved Schools</t>
  </si>
  <si>
    <t>New Vision Learning</t>
  </si>
  <si>
    <t xml:space="preserve">Glencoe Charter School </t>
  </si>
  <si>
    <t xml:space="preserve">International School of LA </t>
  </si>
  <si>
    <t xml:space="preserve">Avoyelles Public Charter School </t>
  </si>
  <si>
    <t xml:space="preserve">Delhi Charter School </t>
  </si>
  <si>
    <t xml:space="preserve">Belle Chasse Academy </t>
  </si>
  <si>
    <t xml:space="preserve">Milestone Academy </t>
  </si>
  <si>
    <t xml:space="preserve">The MAX Charter School </t>
  </si>
  <si>
    <t xml:space="preserve">D'Arbonne Woods </t>
  </si>
  <si>
    <t xml:space="preserve">Madison Prep (CSAL) </t>
  </si>
  <si>
    <t xml:space="preserve">Int'l High School of N. O. </t>
  </si>
  <si>
    <t xml:space="preserve">Louisiana Connections Academy </t>
  </si>
  <si>
    <t xml:space="preserve">Lake Charles Charter Academy </t>
  </si>
  <si>
    <t xml:space="preserve">Lycee Francois de la Nouvelle Orleans </t>
  </si>
  <si>
    <t xml:space="preserve">New Orleans Military/Maritime Admy </t>
  </si>
  <si>
    <t>W1A001</t>
  </si>
  <si>
    <t xml:space="preserve">Jefferson Chamber Foundation </t>
  </si>
  <si>
    <t>W1B001</t>
  </si>
  <si>
    <t>Advantage Charter Academy</t>
  </si>
  <si>
    <t>W2A001</t>
  </si>
  <si>
    <t xml:space="preserve">Tallulah Charter School </t>
  </si>
  <si>
    <t>W2B001</t>
  </si>
  <si>
    <t>Williow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</si>
  <si>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</si>
  <si>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</si>
  <si>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</si>
  <si>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</si>
  <si>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</si>
  <si>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</si>
  <si>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</si>
  <si>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</si>
  <si>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</si>
  <si>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</t>
  </si>
  <si>
    <t>W3A001</t>
  </si>
  <si>
    <t xml:space="preserve">Baton Rouge Charter Academy at Mid-City </t>
  </si>
  <si>
    <t>W3B001</t>
  </si>
  <si>
    <t>Iberville Charter Academy</t>
  </si>
  <si>
    <t>W4A001</t>
  </si>
  <si>
    <t xml:space="preserve">Delta Charter School </t>
  </si>
  <si>
    <t>W4B001</t>
  </si>
  <si>
    <t>Lake Charles College Prep</t>
  </si>
  <si>
    <t>W5B001</t>
  </si>
  <si>
    <t>Northeast Claiborne Charter</t>
  </si>
  <si>
    <t>W6A001</t>
  </si>
  <si>
    <t xml:space="preserve">Northshore Charter School </t>
  </si>
  <si>
    <t>W6B001</t>
  </si>
  <si>
    <t>Acadiana Renaissance</t>
  </si>
  <si>
    <t>W7A001</t>
  </si>
  <si>
    <t xml:space="preserve">Louisiana Key Academy </t>
  </si>
  <si>
    <t>W7B001</t>
  </si>
  <si>
    <t>Lafayette Renaissance</t>
  </si>
  <si>
    <t>W8A001</t>
  </si>
  <si>
    <t>Impact Charter</t>
  </si>
  <si>
    <t>W9A001</t>
  </si>
  <si>
    <t>Vision Academy</t>
  </si>
  <si>
    <t>WAG001</t>
  </si>
  <si>
    <t>Louisiana Virtual Charter Academy (LAVCA)</t>
  </si>
  <si>
    <t>WAK001</t>
  </si>
  <si>
    <t xml:space="preserve">Southwest LA Charter School </t>
  </si>
  <si>
    <t>WAL001</t>
  </si>
  <si>
    <t xml:space="preserve">J. S. Clark Leadership Academy </t>
  </si>
  <si>
    <t>WAR001</t>
  </si>
  <si>
    <t>Tangi Academy</t>
  </si>
  <si>
    <t>WAU001</t>
  </si>
  <si>
    <t>GEO Prep Academy of Greater Baton Rouge</t>
  </si>
  <si>
    <t>Total Type 2 Charter Schools</t>
  </si>
  <si>
    <t>W12001</t>
  </si>
  <si>
    <t xml:space="preserve">Pierre A. Capdau Learning Acdmy </t>
  </si>
  <si>
    <t>W13001</t>
  </si>
  <si>
    <t xml:space="preserve">Lake Area New Tech Early College </t>
  </si>
  <si>
    <t>W31001</t>
  </si>
  <si>
    <t>Dr. MLK, Jr Charter  (Friends of King)</t>
  </si>
  <si>
    <t>W84001</t>
  </si>
  <si>
    <t>KIPP Renaissance High (KIPP N.O.)</t>
  </si>
  <si>
    <t>W5A001</t>
  </si>
  <si>
    <t xml:space="preserve">Mary D. Coghill Accelerated </t>
  </si>
  <si>
    <t>Total State</t>
  </si>
  <si>
    <t>St. John Parish School Board*</t>
  </si>
  <si>
    <t>Ascension Parish School Board*</t>
  </si>
  <si>
    <t>East Baton Rouge Parish School Board*</t>
  </si>
  <si>
    <t>Lafayette Parish School Board*</t>
  </si>
  <si>
    <t>Livingston Parish School Board*</t>
  </si>
  <si>
    <t>St. Landry Parish School Board*</t>
  </si>
  <si>
    <t>Tangipahoa Parish School Board *</t>
  </si>
  <si>
    <t>Zachary Community School Board*</t>
  </si>
  <si>
    <t>City of Baker School Board*</t>
  </si>
  <si>
    <t>Central Community School Board*</t>
  </si>
  <si>
    <t>Recovery School District (Type 5 Charter Schools)</t>
  </si>
  <si>
    <t>Total Type 3B Charter Schools</t>
  </si>
  <si>
    <t>*  Excludes one-time hurricane and/or flood related expenditures</t>
  </si>
  <si>
    <t>Per
Pupil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</si>
</sst>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7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/>
  </cellStyleXfs>
  <cellXfs count="116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7" borderId="3" xfId="1" applyFont="1" applyFill="1" applyBorder="1" applyAlignment="1">
      <alignment horizontal="center"/>
    </xf>
    <xf numFmtId="0" fontId="4" fillId="7" borderId="4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 wrapText="1"/>
    </xf>
    <xf numFmtId="0" fontId="2" fillId="8" borderId="0" xfId="0" applyFont="1" applyFill="1" applyBorder="1"/>
    <xf numFmtId="0" fontId="4" fillId="0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vertical="center" wrapText="1"/>
    </xf>
    <xf numFmtId="3" fontId="4" fillId="9" borderId="8" xfId="1" applyNumberFormat="1" applyFont="1" applyFill="1" applyBorder="1" applyAlignment="1">
      <alignment horizontal="right" wrapText="1"/>
    </xf>
    <xf numFmtId="164" fontId="4" fillId="0" borderId="8" xfId="1" applyNumberFormat="1" applyFont="1" applyFill="1" applyBorder="1" applyAlignment="1">
      <alignment horizontal="right" wrapText="1"/>
    </xf>
    <xf numFmtId="164" fontId="4" fillId="10" borderId="9" xfId="1" applyNumberFormat="1" applyFont="1" applyFill="1" applyBorder="1" applyAlignment="1">
      <alignment horizontal="right" wrapText="1"/>
    </xf>
    <xf numFmtId="164" fontId="4" fillId="10" borderId="8" xfId="1" applyNumberFormat="1" applyFont="1" applyFill="1" applyBorder="1" applyAlignment="1">
      <alignment horizontal="right" wrapText="1"/>
    </xf>
    <xf numFmtId="164" fontId="4" fillId="11" borderId="8" xfId="1" applyNumberFormat="1" applyFont="1" applyFill="1" applyBorder="1" applyAlignment="1">
      <alignment horizontal="right" wrapText="1"/>
    </xf>
    <xf numFmtId="164" fontId="4" fillId="12" borderId="8" xfId="1" applyNumberFormat="1" applyFont="1" applyFill="1" applyBorder="1" applyAlignment="1">
      <alignment horizontal="right" wrapText="1"/>
    </xf>
    <xf numFmtId="164" fontId="4" fillId="13" borderId="8" xfId="1" applyNumberFormat="1" applyFont="1" applyFill="1" applyBorder="1" applyAlignment="1">
      <alignment horizontal="right" wrapText="1"/>
    </xf>
    <xf numFmtId="3" fontId="4" fillId="9" borderId="9" xfId="1" applyNumberFormat="1" applyFont="1" applyFill="1" applyBorder="1" applyAlignment="1">
      <alignment horizontal="right" wrapText="1"/>
    </xf>
    <xf numFmtId="164" fontId="4" fillId="0" borderId="9" xfId="1" applyNumberFormat="1" applyFont="1" applyFill="1" applyBorder="1" applyAlignment="1">
      <alignment horizontal="right" wrapText="1"/>
    </xf>
    <xf numFmtId="164" fontId="4" fillId="11" borderId="9" xfId="1" applyNumberFormat="1" applyFont="1" applyFill="1" applyBorder="1" applyAlignment="1">
      <alignment horizontal="right" wrapText="1"/>
    </xf>
    <xf numFmtId="164" fontId="4" fillId="12" borderId="9" xfId="1" applyNumberFormat="1" applyFont="1" applyFill="1" applyBorder="1" applyAlignment="1">
      <alignment horizontal="right" wrapText="1"/>
    </xf>
    <xf numFmtId="164" fontId="4" fillId="13" borderId="9" xfId="1" applyNumberFormat="1" applyFont="1" applyFill="1" applyBorder="1" applyAlignment="1">
      <alignment horizontal="right" wrapText="1"/>
    </xf>
    <xf numFmtId="0" fontId="2" fillId="0" borderId="0" xfId="0" applyFont="1" applyBorder="1"/>
    <xf numFmtId="0" fontId="4" fillId="0" borderId="10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left" vertical="center" wrapText="1"/>
    </xf>
    <xf numFmtId="3" fontId="4" fillId="9" borderId="10" xfId="1" applyNumberFormat="1" applyFont="1" applyFill="1" applyBorder="1" applyAlignment="1">
      <alignment horizontal="right" wrapText="1"/>
    </xf>
    <xf numFmtId="164" fontId="4" fillId="0" borderId="10" xfId="1" applyNumberFormat="1" applyFont="1" applyFill="1" applyBorder="1" applyAlignment="1">
      <alignment horizontal="right" wrapText="1"/>
    </xf>
    <xf numFmtId="164" fontId="4" fillId="10" borderId="10" xfId="1" applyNumberFormat="1" applyFont="1" applyFill="1" applyBorder="1" applyAlignment="1">
      <alignment horizontal="right" wrapText="1"/>
    </xf>
    <xf numFmtId="164" fontId="4" fillId="11" borderId="10" xfId="1" applyNumberFormat="1" applyFont="1" applyFill="1" applyBorder="1" applyAlignment="1">
      <alignment horizontal="right" wrapText="1"/>
    </xf>
    <xf numFmtId="164" fontId="4" fillId="12" borderId="10" xfId="1" applyNumberFormat="1" applyFont="1" applyFill="1" applyBorder="1" applyAlignment="1">
      <alignment horizontal="right" wrapText="1"/>
    </xf>
    <xf numFmtId="164" fontId="4" fillId="13" borderId="10" xfId="1" applyNumberFormat="1" applyFont="1" applyFill="1" applyBorder="1" applyAlignment="1">
      <alignment horizontal="right" wrapText="1"/>
    </xf>
    <xf numFmtId="0" fontId="2" fillId="8" borderId="0" xfId="0" applyFont="1" applyFill="1" applyBorder="1" applyAlignment="1">
      <alignment vertical="top"/>
    </xf>
    <xf numFmtId="0" fontId="1" fillId="0" borderId="11" xfId="0" applyFont="1" applyBorder="1" applyAlignment="1">
      <alignment horizontal="left"/>
    </xf>
    <xf numFmtId="3" fontId="1" fillId="2" borderId="11" xfId="0" applyNumberFormat="1" applyFont="1" applyFill="1" applyBorder="1"/>
    <xf numFmtId="164" fontId="1" fillId="0" borderId="11" xfId="0" applyNumberFormat="1" applyFont="1" applyBorder="1"/>
    <xf numFmtId="164" fontId="1" fillId="3" borderId="4" xfId="0" applyNumberFormat="1" applyFont="1" applyFill="1" applyBorder="1"/>
    <xf numFmtId="164" fontId="1" fillId="3" borderId="11" xfId="0" applyNumberFormat="1" applyFont="1" applyFill="1" applyBorder="1"/>
    <xf numFmtId="164" fontId="1" fillId="4" borderId="4" xfId="0" applyNumberFormat="1" applyFont="1" applyFill="1" applyBorder="1"/>
    <xf numFmtId="164" fontId="1" fillId="4" borderId="11" xfId="0" applyNumberFormat="1" applyFont="1" applyFill="1" applyBorder="1"/>
    <xf numFmtId="164" fontId="1" fillId="0" borderId="4" xfId="0" applyNumberFormat="1" applyFont="1" applyBorder="1"/>
    <xf numFmtId="164" fontId="1" fillId="5" borderId="11" xfId="0" applyNumberFormat="1" applyFont="1" applyFill="1" applyBorder="1"/>
    <xf numFmtId="164" fontId="1" fillId="6" borderId="11" xfId="0" applyNumberFormat="1" applyFont="1" applyFill="1" applyBorder="1"/>
    <xf numFmtId="164" fontId="5" fillId="13" borderId="11" xfId="1" applyNumberFormat="1" applyFont="1" applyFill="1" applyBorder="1" applyAlignment="1">
      <alignment horizontal="right" wrapText="1"/>
    </xf>
    <xf numFmtId="0" fontId="2" fillId="7" borderId="12" xfId="0" applyFont="1" applyFill="1" applyBorder="1"/>
    <xf numFmtId="0" fontId="2" fillId="7" borderId="13" xfId="0" applyFont="1" applyFill="1" applyBorder="1"/>
    <xf numFmtId="0" fontId="2" fillId="7" borderId="4" xfId="0" applyFont="1" applyFill="1" applyBorder="1"/>
    <xf numFmtId="0" fontId="2" fillId="7" borderId="14" xfId="0" applyFont="1" applyFill="1" applyBorder="1"/>
    <xf numFmtId="0" fontId="2" fillId="7" borderId="15" xfId="0" applyFont="1" applyFill="1" applyBorder="1"/>
    <xf numFmtId="0" fontId="4" fillId="0" borderId="7" xfId="1" applyFont="1" applyFill="1" applyBorder="1" applyAlignment="1">
      <alignment horizontal="left" vertical="center" wrapText="1"/>
    </xf>
    <xf numFmtId="6" fontId="4" fillId="0" borderId="16" xfId="2" applyNumberFormat="1" applyFont="1" applyFill="1" applyBorder="1" applyAlignment="1">
      <alignment horizontal="right" wrapText="1"/>
    </xf>
    <xf numFmtId="164" fontId="4" fillId="0" borderId="5" xfId="1" applyNumberFormat="1" applyFont="1" applyFill="1" applyBorder="1" applyAlignment="1">
      <alignment horizontal="right" wrapText="1"/>
    </xf>
    <xf numFmtId="0" fontId="4" fillId="0" borderId="10" xfId="1" applyFont="1" applyFill="1" applyBorder="1" applyAlignment="1">
      <alignment vertical="center" wrapText="1"/>
    </xf>
    <xf numFmtId="0" fontId="2" fillId="8" borderId="20" xfId="0" applyFont="1" applyFill="1" applyBorder="1" applyAlignment="1">
      <alignment vertical="top"/>
    </xf>
    <xf numFmtId="0" fontId="2" fillId="0" borderId="20" xfId="0" applyFont="1" applyBorder="1"/>
    <xf numFmtId="0" fontId="2" fillId="8" borderId="20" xfId="0" applyFont="1" applyFill="1" applyBorder="1"/>
    <xf numFmtId="0" fontId="4" fillId="0" borderId="18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vertical="center" wrapText="1"/>
    </xf>
    <xf numFmtId="3" fontId="4" fillId="9" borderId="21" xfId="1" applyNumberFormat="1" applyFont="1" applyFill="1" applyBorder="1" applyAlignment="1">
      <alignment horizontal="right" wrapText="1"/>
    </xf>
    <xf numFmtId="164" fontId="4" fillId="0" borderId="21" xfId="1" applyNumberFormat="1" applyFont="1" applyFill="1" applyBorder="1" applyAlignment="1">
      <alignment horizontal="right" wrapText="1"/>
    </xf>
    <xf numFmtId="164" fontId="4" fillId="10" borderId="21" xfId="1" applyNumberFormat="1" applyFont="1" applyFill="1" applyBorder="1" applyAlignment="1">
      <alignment horizontal="right" wrapText="1"/>
    </xf>
    <xf numFmtId="164" fontId="4" fillId="11" borderId="21" xfId="1" applyNumberFormat="1" applyFont="1" applyFill="1" applyBorder="1" applyAlignment="1">
      <alignment horizontal="right" wrapText="1"/>
    </xf>
    <xf numFmtId="164" fontId="4" fillId="12" borderId="21" xfId="1" applyNumberFormat="1" applyFont="1" applyFill="1" applyBorder="1" applyAlignment="1">
      <alignment horizontal="right" wrapText="1"/>
    </xf>
    <xf numFmtId="164" fontId="4" fillId="13" borderId="21" xfId="1" applyNumberFormat="1" applyFont="1" applyFill="1" applyBorder="1" applyAlignment="1">
      <alignment horizontal="right" wrapText="1"/>
    </xf>
    <xf numFmtId="3" fontId="4" fillId="9" borderId="7" xfId="1" applyNumberFormat="1" applyFont="1" applyFill="1" applyBorder="1" applyAlignment="1">
      <alignment horizontal="right" wrapText="1"/>
    </xf>
    <xf numFmtId="164" fontId="4" fillId="0" borderId="7" xfId="1" applyNumberFormat="1" applyFont="1" applyFill="1" applyBorder="1" applyAlignment="1">
      <alignment horizontal="right" wrapText="1"/>
    </xf>
    <xf numFmtId="164" fontId="4" fillId="10" borderId="7" xfId="1" applyNumberFormat="1" applyFont="1" applyFill="1" applyBorder="1" applyAlignment="1">
      <alignment horizontal="right" wrapText="1"/>
    </xf>
    <xf numFmtId="164" fontId="4" fillId="11" borderId="7" xfId="1" applyNumberFormat="1" applyFont="1" applyFill="1" applyBorder="1" applyAlignment="1">
      <alignment horizontal="right" wrapText="1"/>
    </xf>
    <xf numFmtId="164" fontId="4" fillId="12" borderId="7" xfId="1" applyNumberFormat="1" applyFont="1" applyFill="1" applyBorder="1" applyAlignment="1">
      <alignment horizontal="right" wrapText="1"/>
    </xf>
    <xf numFmtId="0" fontId="2" fillId="7" borderId="22" xfId="0" applyFont="1" applyFill="1" applyBorder="1"/>
    <xf numFmtId="3" fontId="4" fillId="9" borderId="18" xfId="1" applyNumberFormat="1" applyFont="1" applyFill="1" applyBorder="1" applyAlignment="1">
      <alignment horizontal="right" wrapText="1"/>
    </xf>
    <xf numFmtId="164" fontId="4" fillId="0" borderId="18" xfId="1" applyNumberFormat="1" applyFont="1" applyFill="1" applyBorder="1" applyAlignment="1">
      <alignment horizontal="right" wrapText="1"/>
    </xf>
    <xf numFmtId="164" fontId="4" fillId="10" borderId="18" xfId="1" applyNumberFormat="1" applyFont="1" applyFill="1" applyBorder="1" applyAlignment="1">
      <alignment horizontal="right" wrapText="1"/>
    </xf>
    <xf numFmtId="164" fontId="4" fillId="11" borderId="18" xfId="1" applyNumberFormat="1" applyFont="1" applyFill="1" applyBorder="1" applyAlignment="1">
      <alignment horizontal="right" wrapText="1"/>
    </xf>
    <xf numFmtId="164" fontId="4" fillId="12" borderId="18" xfId="1" applyNumberFormat="1" applyFont="1" applyFill="1" applyBorder="1" applyAlignment="1">
      <alignment horizontal="right" wrapText="1"/>
    </xf>
    <xf numFmtId="164" fontId="4" fillId="13" borderId="18" xfId="1" applyNumberFormat="1" applyFont="1" applyFill="1" applyBorder="1" applyAlignment="1">
      <alignment horizontal="right" wrapText="1"/>
    </xf>
    <xf numFmtId="0" fontId="2" fillId="7" borderId="19" xfId="0" applyFont="1" applyFill="1" applyBorder="1"/>
    <xf numFmtId="0" fontId="2" fillId="7" borderId="20" xfId="0" applyFont="1" applyFill="1" applyBorder="1"/>
    <xf numFmtId="0" fontId="2" fillId="0" borderId="23" xfId="0" applyFont="1" applyBorder="1"/>
    <xf numFmtId="0" fontId="1" fillId="0" borderId="24" xfId="0" applyFont="1" applyBorder="1" applyAlignment="1">
      <alignment horizontal="left"/>
    </xf>
    <xf numFmtId="3" fontId="1" fillId="9" borderId="25" xfId="0" applyNumberFormat="1" applyFont="1" applyFill="1" applyBorder="1"/>
    <xf numFmtId="164" fontId="1" fillId="0" borderId="26" xfId="0" applyNumberFormat="1" applyFont="1" applyBorder="1"/>
    <xf numFmtId="164" fontId="1" fillId="0" borderId="27" xfId="0" applyNumberFormat="1" applyFont="1" applyBorder="1"/>
    <xf numFmtId="164" fontId="1" fillId="0" borderId="28" xfId="0" applyNumberFormat="1" applyFont="1" applyBorder="1"/>
    <xf numFmtId="164" fontId="1" fillId="0" borderId="25" xfId="0" applyNumberFormat="1" applyFont="1" applyFill="1" applyBorder="1"/>
    <xf numFmtId="164" fontId="1" fillId="0" borderId="25" xfId="0" applyNumberFormat="1" applyFont="1" applyBorder="1"/>
    <xf numFmtId="164" fontId="1" fillId="14" borderId="29" xfId="0" applyNumberFormat="1" applyFont="1" applyFill="1" applyBorder="1"/>
    <xf numFmtId="164" fontId="1" fillId="3" borderId="29" xfId="0" applyNumberFormat="1" applyFont="1" applyFill="1" applyBorder="1"/>
    <xf numFmtId="164" fontId="1" fillId="15" borderId="29" xfId="0" applyNumberFormat="1" applyFont="1" applyFill="1" applyBorder="1"/>
    <xf numFmtId="164" fontId="1" fillId="4" borderId="27" xfId="0" applyNumberFormat="1" applyFont="1" applyFill="1" applyBorder="1"/>
    <xf numFmtId="164" fontId="1" fillId="16" borderId="30" xfId="0" applyNumberFormat="1" applyFont="1" applyFill="1" applyBorder="1"/>
    <xf numFmtId="164" fontId="1" fillId="5" borderId="28" xfId="0" applyNumberFormat="1" applyFont="1" applyFill="1" applyBorder="1"/>
    <xf numFmtId="164" fontId="1" fillId="17" borderId="31" xfId="0" applyNumberFormat="1" applyFont="1" applyFill="1" applyBorder="1"/>
    <xf numFmtId="164" fontId="1" fillId="6" borderId="28" xfId="0" applyNumberFormat="1" applyFont="1" applyFill="1" applyBorder="1"/>
    <xf numFmtId="38" fontId="2" fillId="0" borderId="0" xfId="3" applyNumberFormat="1" applyFont="1" applyFill="1" applyAlignment="1">
      <alignment vertical="center" wrapText="1"/>
    </xf>
    <xf numFmtId="38" fontId="2" fillId="0" borderId="0" xfId="3" applyNumberFormat="1" applyFont="1" applyFill="1" applyAlignment="1">
      <alignment vertical="center"/>
    </xf>
    <xf numFmtId="164" fontId="4" fillId="10" borderId="17" xfId="1" applyNumberFormat="1" applyFont="1" applyFill="1" applyBorder="1" applyAlignment="1">
      <alignment horizontal="right" wrapText="1"/>
    </xf>
    <xf numFmtId="164" fontId="4" fillId="11" borderId="17" xfId="1" applyNumberFormat="1" applyFont="1" applyFill="1" applyBorder="1" applyAlignment="1">
      <alignment horizontal="right" wrapText="1"/>
    </xf>
    <xf numFmtId="164" fontId="4" fillId="0" borderId="17" xfId="1" applyNumberFormat="1" applyFont="1" applyFill="1" applyBorder="1" applyAlignment="1">
      <alignment horizontal="right" wrapText="1"/>
    </xf>
    <xf numFmtId="0" fontId="1" fillId="18" borderId="11" xfId="0" applyFont="1" applyFill="1" applyBorder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 wrapText="1"/>
    </xf>
    <xf numFmtId="0" fontId="1" fillId="14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6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center" vertical="center" wrapText="1"/>
    </xf>
    <xf numFmtId="38" fontId="2" fillId="0" borderId="0" xfId="3" applyNumberFormat="1" applyFont="1" applyFill="1" applyAlignment="1">
      <alignment horizontal="left" vertical="center"/>
    </xf>
    <xf numFmtId="38" fontId="2" fillId="0" borderId="0" xfId="3" applyNumberFormat="1" applyFont="1" applyFill="1" applyAlignment="1">
      <alignment horizontal="left" vertical="center" wrapText="1"/>
    </xf>
  </cellXfs>
  <cellStyles count="4">
    <cellStyle name="Normal" xfId="0" builtinId="0"/>
    <cellStyle name="Normal 38 2" xfId="3"/>
    <cellStyle name="Normal_Expend by Group" xfId="2"/>
    <cellStyle name="Normal_Sheet1" xfId="1"/>
  </cellStyles>
  <dxfs count="0"/>
  <tableStyles count="0" defaultTableStyle="TableStyleMedium2" defaultPivotStyle="PivotStyleLight16"/>
  <colors>
    <mruColors>
      <color rgb="FFCCFFCC"/>
      <color rgb="FFCCFFFF"/>
      <color rgb="FFFFFF99"/>
      <color rgb="FFFFCC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0"/>
  <sheetViews>
    <sheetView tabSelected="1" view="pageBreakPreview" zoomScaleNormal="60" zoomScaleSheetLayoutView="100" workbookViewId="0"/>
  </sheetViews>
  <sheetFormatPr defaultRowHeight="15" customHeight="1" x14ac:dyDescent="0.2"/>
  <cols>
    <col min="1" max="1" width="8.5703125" style="4" bestFit="1" customWidth="1"/>
    <col min="2" max="2" width="36.85546875" style="4" customWidth="1"/>
    <col min="3" max="3" width="12.140625" style="4" customWidth="1"/>
    <col min="4" max="4" width="15.140625" style="4" customWidth="1"/>
    <col min="5" max="5" width="8.140625" style="4" customWidth="1"/>
    <col min="6" max="6" width="16" style="4" customWidth="1"/>
    <col min="7" max="7" width="7.85546875" style="4" customWidth="1"/>
    <col min="8" max="8" width="16.85546875" style="4" customWidth="1"/>
    <col min="9" max="9" width="7.140625" style="4" bestFit="1" customWidth="1"/>
    <col min="10" max="10" width="14.85546875" style="4" customWidth="1"/>
    <col min="11" max="11" width="7.140625" style="4" customWidth="1"/>
    <col min="12" max="12" width="16.42578125" style="4" customWidth="1"/>
    <col min="13" max="13" width="7.140625" style="4" bestFit="1" customWidth="1"/>
    <col min="14" max="14" width="14" style="4" customWidth="1"/>
    <col min="15" max="15" width="7.140625" style="4" bestFit="1" customWidth="1"/>
    <col min="16" max="16" width="15.140625" style="4" customWidth="1"/>
    <col min="17" max="17" width="7.140625" style="4" customWidth="1"/>
    <col min="18" max="18" width="16.7109375" style="4" bestFit="1" customWidth="1"/>
    <col min="19" max="19" width="9.140625" style="4" bestFit="1" customWidth="1"/>
    <col min="20" max="20" width="16.7109375" style="4" bestFit="1" customWidth="1"/>
    <col min="21" max="21" width="9.140625" style="4" bestFit="1" customWidth="1"/>
    <col min="22" max="22" width="18.42578125" style="4" bestFit="1" customWidth="1"/>
    <col min="23" max="23" width="10" style="4" bestFit="1" customWidth="1"/>
    <col min="24" max="24" width="13.85546875" style="4" customWidth="1"/>
    <col min="25" max="25" width="7.42578125" style="4" customWidth="1"/>
    <col min="26" max="26" width="13.140625" style="4" customWidth="1"/>
    <col min="27" max="27" width="7.140625" style="4" bestFit="1" customWidth="1"/>
    <col min="28" max="28" width="13.140625" style="4" customWidth="1"/>
    <col min="29" max="29" width="10" style="4" bestFit="1" customWidth="1"/>
    <col min="30" max="30" width="14.140625" style="4" customWidth="1"/>
    <col min="31" max="31" width="9.140625" style="4" bestFit="1" customWidth="1"/>
    <col min="32" max="32" width="15.28515625" style="4" customWidth="1"/>
    <col min="33" max="33" width="9.140625" style="4" bestFit="1" customWidth="1"/>
    <col min="34" max="34" width="14.85546875" style="4" customWidth="1"/>
    <col min="35" max="35" width="7.140625" style="4" bestFit="1" customWidth="1"/>
    <col min="36" max="36" width="13.140625" style="4" customWidth="1"/>
    <col min="37" max="37" width="9.140625" style="4" bestFit="1" customWidth="1"/>
    <col min="38" max="38" width="11.7109375" style="4" customWidth="1"/>
    <col min="39" max="39" width="7.140625" style="4" bestFit="1" customWidth="1"/>
    <col min="40" max="40" width="13.140625" style="4" bestFit="1" customWidth="1"/>
    <col min="41" max="41" width="7.140625" style="4" bestFit="1" customWidth="1"/>
    <col min="42" max="42" width="18.85546875" style="4" bestFit="1" customWidth="1"/>
    <col min="43" max="43" width="11.140625" style="4" bestFit="1" customWidth="1"/>
    <col min="44" max="44" width="18.28515625" style="4" customWidth="1"/>
    <col min="45" max="45" width="9.140625" style="4" bestFit="1" customWidth="1"/>
    <col min="46" max="46" width="14.5703125" style="4" customWidth="1"/>
    <col min="47" max="47" width="7.140625" style="4" bestFit="1" customWidth="1"/>
    <col min="48" max="48" width="16.7109375" style="4" customWidth="1"/>
    <col min="49" max="49" width="10.42578125" style="4" bestFit="1" customWidth="1"/>
    <col min="50" max="50" width="6.7109375" style="4" customWidth="1"/>
    <col min="51" max="16384" width="9.140625" style="4"/>
  </cols>
  <sheetData>
    <row r="1" spans="1:50" ht="51" customHeight="1" x14ac:dyDescent="0.2">
      <c r="A1" s="1"/>
      <c r="B1" s="2" t="s">
        <v>0</v>
      </c>
      <c r="C1" s="104" t="s">
        <v>1</v>
      </c>
      <c r="D1" s="3" t="s">
        <v>2</v>
      </c>
      <c r="E1" s="99" t="s">
        <v>202</v>
      </c>
      <c r="F1" s="3" t="s">
        <v>3</v>
      </c>
      <c r="G1" s="99" t="s">
        <v>202</v>
      </c>
      <c r="H1" s="3" t="s">
        <v>4</v>
      </c>
      <c r="I1" s="99" t="s">
        <v>202</v>
      </c>
      <c r="J1" s="3" t="s">
        <v>5</v>
      </c>
      <c r="K1" s="99" t="s">
        <v>202</v>
      </c>
      <c r="L1" s="3" t="s">
        <v>6</v>
      </c>
      <c r="M1" s="99" t="s">
        <v>202</v>
      </c>
      <c r="N1" s="3" t="s">
        <v>7</v>
      </c>
      <c r="O1" s="99" t="s">
        <v>202</v>
      </c>
      <c r="P1" s="106" t="s">
        <v>8</v>
      </c>
      <c r="Q1" s="103" t="s">
        <v>202</v>
      </c>
      <c r="R1" s="3" t="s">
        <v>9</v>
      </c>
      <c r="S1" s="99" t="s">
        <v>202</v>
      </c>
      <c r="T1" s="3" t="s">
        <v>10</v>
      </c>
      <c r="U1" s="99" t="s">
        <v>202</v>
      </c>
      <c r="V1" s="108" t="s">
        <v>11</v>
      </c>
      <c r="W1" s="102" t="s">
        <v>202</v>
      </c>
      <c r="X1" s="3" t="s">
        <v>12</v>
      </c>
      <c r="Y1" s="99" t="s">
        <v>202</v>
      </c>
      <c r="Z1" s="3" t="s">
        <v>13</v>
      </c>
      <c r="AA1" s="99" t="s">
        <v>202</v>
      </c>
      <c r="AB1" s="3" t="s">
        <v>14</v>
      </c>
      <c r="AC1" s="99" t="s">
        <v>202</v>
      </c>
      <c r="AD1" s="3" t="s">
        <v>15</v>
      </c>
      <c r="AE1" s="99" t="s">
        <v>202</v>
      </c>
      <c r="AF1" s="3" t="s">
        <v>16</v>
      </c>
      <c r="AG1" s="99" t="s">
        <v>202</v>
      </c>
      <c r="AH1" s="3" t="s">
        <v>17</v>
      </c>
      <c r="AI1" s="99" t="s">
        <v>202</v>
      </c>
      <c r="AJ1" s="3" t="s">
        <v>18</v>
      </c>
      <c r="AK1" s="99" t="s">
        <v>202</v>
      </c>
      <c r="AL1" s="3" t="s">
        <v>19</v>
      </c>
      <c r="AM1" s="99" t="s">
        <v>202</v>
      </c>
      <c r="AN1" s="3" t="s">
        <v>20</v>
      </c>
      <c r="AO1" s="99" t="s">
        <v>202</v>
      </c>
      <c r="AP1" s="110" t="s">
        <v>21</v>
      </c>
      <c r="AQ1" s="101" t="s">
        <v>202</v>
      </c>
      <c r="AR1" s="3" t="s">
        <v>22</v>
      </c>
      <c r="AS1" s="99" t="s">
        <v>202</v>
      </c>
      <c r="AT1" s="3" t="s">
        <v>23</v>
      </c>
      <c r="AU1" s="99" t="s">
        <v>202</v>
      </c>
      <c r="AV1" s="112" t="s">
        <v>24</v>
      </c>
      <c r="AW1" s="100" t="s">
        <v>202</v>
      </c>
    </row>
    <row r="2" spans="1:50" ht="35.25" customHeight="1" x14ac:dyDescent="0.2">
      <c r="A2" s="5" t="s">
        <v>25</v>
      </c>
      <c r="B2" s="6" t="s">
        <v>26</v>
      </c>
      <c r="C2" s="105"/>
      <c r="D2" s="7" t="s">
        <v>27</v>
      </c>
      <c r="E2" s="99"/>
      <c r="F2" s="7" t="s">
        <v>28</v>
      </c>
      <c r="G2" s="99"/>
      <c r="H2" s="7" t="s">
        <v>29</v>
      </c>
      <c r="I2" s="99"/>
      <c r="J2" s="7" t="s">
        <v>30</v>
      </c>
      <c r="K2" s="99"/>
      <c r="L2" s="7" t="s">
        <v>31</v>
      </c>
      <c r="M2" s="99"/>
      <c r="N2" s="7" t="s">
        <v>32</v>
      </c>
      <c r="O2" s="99"/>
      <c r="P2" s="107"/>
      <c r="Q2" s="103"/>
      <c r="R2" s="7" t="s">
        <v>33</v>
      </c>
      <c r="S2" s="99"/>
      <c r="T2" s="7" t="s">
        <v>34</v>
      </c>
      <c r="U2" s="99"/>
      <c r="V2" s="109"/>
      <c r="W2" s="102"/>
      <c r="X2" s="7" t="s">
        <v>35</v>
      </c>
      <c r="Y2" s="99"/>
      <c r="Z2" s="7" t="s">
        <v>36</v>
      </c>
      <c r="AA2" s="99"/>
      <c r="AB2" s="7" t="s">
        <v>37</v>
      </c>
      <c r="AC2" s="99"/>
      <c r="AD2" s="7" t="s">
        <v>38</v>
      </c>
      <c r="AE2" s="99"/>
      <c r="AF2" s="7" t="s">
        <v>39</v>
      </c>
      <c r="AG2" s="99"/>
      <c r="AH2" s="7" t="s">
        <v>40</v>
      </c>
      <c r="AI2" s="99"/>
      <c r="AJ2" s="7" t="s">
        <v>41</v>
      </c>
      <c r="AK2" s="99"/>
      <c r="AL2" s="7" t="s">
        <v>42</v>
      </c>
      <c r="AM2" s="99"/>
      <c r="AN2" s="7" t="s">
        <v>43</v>
      </c>
      <c r="AO2" s="99"/>
      <c r="AP2" s="111"/>
      <c r="AQ2" s="101"/>
      <c r="AR2" s="7" t="s">
        <v>44</v>
      </c>
      <c r="AS2" s="99"/>
      <c r="AT2" s="7" t="s">
        <v>45</v>
      </c>
      <c r="AU2" s="99"/>
      <c r="AV2" s="113" t="s">
        <v>46</v>
      </c>
      <c r="AW2" s="100"/>
      <c r="AX2" s="8"/>
    </row>
    <row r="3" spans="1:50" ht="15" customHeight="1" x14ac:dyDescent="0.2">
      <c r="A3" s="9">
        <v>1</v>
      </c>
      <c r="B3" s="10" t="s">
        <v>47</v>
      </c>
      <c r="C3" s="11">
        <v>9839</v>
      </c>
      <c r="D3" s="12">
        <v>42000961</v>
      </c>
      <c r="E3" s="12">
        <f>D3/C3</f>
        <v>4268.8241691228786</v>
      </c>
      <c r="F3" s="12">
        <v>7394046</v>
      </c>
      <c r="G3" s="12">
        <f>F3/C3</f>
        <v>751.50381136294334</v>
      </c>
      <c r="H3" s="12">
        <v>1792180</v>
      </c>
      <c r="I3" s="12">
        <f>H3/$C3</f>
        <v>182.15062506352271</v>
      </c>
      <c r="J3" s="12">
        <v>426044</v>
      </c>
      <c r="K3" s="12">
        <f>J3/$C3</f>
        <v>43.301555036080906</v>
      </c>
      <c r="L3" s="12">
        <v>105490</v>
      </c>
      <c r="M3" s="12">
        <f>L3/$C3</f>
        <v>10.7216180506149</v>
      </c>
      <c r="N3" s="12">
        <v>3659383</v>
      </c>
      <c r="O3" s="12">
        <f>N3/$C3</f>
        <v>371.92631364976114</v>
      </c>
      <c r="P3" s="13">
        <f>D3+F3+H3+J3+L3+N3</f>
        <v>55378104</v>
      </c>
      <c r="Q3" s="14">
        <f>P3/$C3</f>
        <v>5628.4280922858015</v>
      </c>
      <c r="R3" s="12">
        <v>5142649</v>
      </c>
      <c r="S3" s="12">
        <f>R3/$C3</f>
        <v>522.68004878544571</v>
      </c>
      <c r="T3" s="12">
        <v>3506946</v>
      </c>
      <c r="U3" s="12">
        <f>T3/$C3</f>
        <v>356.43317410305923</v>
      </c>
      <c r="V3" s="15">
        <f>P3+R3+T3</f>
        <v>64027699</v>
      </c>
      <c r="W3" s="15">
        <f>V3/$C3</f>
        <v>6507.541315174306</v>
      </c>
      <c r="X3" s="12">
        <v>5606977</v>
      </c>
      <c r="Y3" s="12">
        <f>X3/$C3</f>
        <v>569.87264965951829</v>
      </c>
      <c r="Z3" s="12">
        <v>1630562</v>
      </c>
      <c r="AA3" s="12">
        <f>Z3/$C3</f>
        <v>165.72436223193415</v>
      </c>
      <c r="AB3" s="12">
        <v>767483</v>
      </c>
      <c r="AC3" s="12">
        <f>AB3/$C3</f>
        <v>78.004167090151441</v>
      </c>
      <c r="AD3" s="12">
        <v>8699908</v>
      </c>
      <c r="AE3" s="12">
        <f>AD3/$C3</f>
        <v>884.22685232239053</v>
      </c>
      <c r="AF3" s="12">
        <v>4587198</v>
      </c>
      <c r="AG3" s="12">
        <f>AF3/$C3</f>
        <v>466.22603923162922</v>
      </c>
      <c r="AH3" s="12">
        <v>964864</v>
      </c>
      <c r="AI3" s="12">
        <f>AH3/$C3</f>
        <v>98.065250533590813</v>
      </c>
      <c r="AJ3" s="12">
        <v>6494529</v>
      </c>
      <c r="AK3" s="12">
        <f>AJ3/$C3</f>
        <v>660.0801910763289</v>
      </c>
      <c r="AL3" s="12">
        <v>0</v>
      </c>
      <c r="AM3" s="12">
        <f>AL3/$C3</f>
        <v>0</v>
      </c>
      <c r="AN3" s="12">
        <v>427301</v>
      </c>
      <c r="AO3" s="12">
        <f>AN3/$C3</f>
        <v>43.429311921943288</v>
      </c>
      <c r="AP3" s="16">
        <f>X3+Z3+AB3+AD3+AF3+AJ3+AL3+AN3+AH3</f>
        <v>29178822</v>
      </c>
      <c r="AQ3" s="16">
        <f>AP3/$C3</f>
        <v>2965.6288240674867</v>
      </c>
      <c r="AR3" s="12">
        <v>636812</v>
      </c>
      <c r="AS3" s="12">
        <f>AR3/$C3</f>
        <v>64.723244232137418</v>
      </c>
      <c r="AT3" s="12">
        <v>1760379</v>
      </c>
      <c r="AU3" s="12">
        <f>AT3/$C3</f>
        <v>178.91848765118405</v>
      </c>
      <c r="AV3" s="17">
        <f>+V3+AP3+AR3+AT3</f>
        <v>95603712</v>
      </c>
      <c r="AW3" s="17">
        <f>AV3/$C3</f>
        <v>9716.8118711251136</v>
      </c>
      <c r="AX3" s="8"/>
    </row>
    <row r="4" spans="1:50" s="23" customFormat="1" ht="15" customHeight="1" x14ac:dyDescent="0.2">
      <c r="A4" s="9">
        <v>2</v>
      </c>
      <c r="B4" s="10" t="s">
        <v>48</v>
      </c>
      <c r="C4" s="18">
        <v>4279</v>
      </c>
      <c r="D4" s="19">
        <v>20015173</v>
      </c>
      <c r="E4" s="19">
        <f t="shared" ref="E4:E67" si="0">D4/C4</f>
        <v>4677.5351717691046</v>
      </c>
      <c r="F4" s="19">
        <v>3405495</v>
      </c>
      <c r="G4" s="19">
        <f t="shared" ref="G4:G67" si="1">F4/C4</f>
        <v>795.8623510165927</v>
      </c>
      <c r="H4" s="19">
        <v>1343005</v>
      </c>
      <c r="I4" s="19">
        <f t="shared" ref="I4:I67" si="2">H4/$C4</f>
        <v>313.85954662304277</v>
      </c>
      <c r="J4" s="19">
        <v>196887</v>
      </c>
      <c r="K4" s="19">
        <f t="shared" ref="K4:K67" si="3">J4/$C4</f>
        <v>46.012386071512033</v>
      </c>
      <c r="L4" s="19">
        <v>0</v>
      </c>
      <c r="M4" s="19">
        <f t="shared" ref="M4:M67" si="4">L4/$C4</f>
        <v>0</v>
      </c>
      <c r="N4" s="19">
        <v>1816926</v>
      </c>
      <c r="O4" s="19">
        <f t="shared" ref="O4:O67" si="5">N4/$C4</f>
        <v>424.61462958635195</v>
      </c>
      <c r="P4" s="13">
        <f>D4+F4+H4+J4+L4+N4</f>
        <v>26777486</v>
      </c>
      <c r="Q4" s="13">
        <f t="shared" ref="Q4:Q67" si="6">P4/$C4</f>
        <v>6257.8840850666047</v>
      </c>
      <c r="R4" s="19">
        <v>2937257</v>
      </c>
      <c r="S4" s="19">
        <f t="shared" ref="S4:S67" si="7">R4/$C4</f>
        <v>686.43538209862118</v>
      </c>
      <c r="T4" s="19">
        <v>2301260</v>
      </c>
      <c r="U4" s="19">
        <f t="shared" ref="U4:U67" si="8">T4/$C4</f>
        <v>537.80322505258243</v>
      </c>
      <c r="V4" s="20">
        <f t="shared" ref="V4:V67" si="9">P4+R4+T4</f>
        <v>32016003</v>
      </c>
      <c r="W4" s="20">
        <f t="shared" ref="W4:W67" si="10">V4/$C4</f>
        <v>7482.1226922178075</v>
      </c>
      <c r="X4" s="19">
        <v>3702515</v>
      </c>
      <c r="Y4" s="19">
        <f t="shared" ref="Y4:Y67" si="11">X4/$C4</f>
        <v>865.27576536573963</v>
      </c>
      <c r="Z4" s="19">
        <v>1059889</v>
      </c>
      <c r="AA4" s="19">
        <f t="shared" ref="AA4:AA67" si="12">Z4/$C4</f>
        <v>247.69548960037392</v>
      </c>
      <c r="AB4" s="19">
        <v>366425</v>
      </c>
      <c r="AC4" s="19">
        <f t="shared" ref="AC4:AC67" si="13">AB4/$C4</f>
        <v>85.633325543351248</v>
      </c>
      <c r="AD4" s="19">
        <v>4055787</v>
      </c>
      <c r="AE4" s="19">
        <f t="shared" ref="AE4:AE67" si="14">AD4/$C4</f>
        <v>947.83524187894363</v>
      </c>
      <c r="AF4" s="19">
        <v>3116142</v>
      </c>
      <c r="AG4" s="19">
        <f t="shared" ref="AG4:AG67" si="15">AF4/$C4</f>
        <v>728.24071044636594</v>
      </c>
      <c r="AH4" s="19">
        <v>103698</v>
      </c>
      <c r="AI4" s="19">
        <f t="shared" ref="AI4:AI67" si="16">AH4/$C4</f>
        <v>24.23416686141622</v>
      </c>
      <c r="AJ4" s="19">
        <v>2501887</v>
      </c>
      <c r="AK4" s="19">
        <f t="shared" ref="AK4:AK67" si="17">AJ4/$C4</f>
        <v>584.68964711381159</v>
      </c>
      <c r="AL4" s="19">
        <v>0</v>
      </c>
      <c r="AM4" s="19">
        <f t="shared" ref="AM4:AM67" si="18">AL4/$C4</f>
        <v>0</v>
      </c>
      <c r="AN4" s="19">
        <v>29334</v>
      </c>
      <c r="AO4" s="19">
        <f t="shared" ref="AO4:AO67" si="19">AN4/$C4</f>
        <v>6.8553400327179244</v>
      </c>
      <c r="AP4" s="21">
        <f t="shared" ref="AP4:AP67" si="20">X4+Z4+AB4+AD4+AF4+AJ4+AL4+AN4+AH4</f>
        <v>14935677</v>
      </c>
      <c r="AQ4" s="21">
        <f t="shared" ref="AQ4:AQ67" si="21">AP4/$C4</f>
        <v>3490.4596868427202</v>
      </c>
      <c r="AR4" s="19">
        <v>36210</v>
      </c>
      <c r="AS4" s="19">
        <f t="shared" ref="AS4:AS67" si="22">AR4/$C4</f>
        <v>8.462257536807666</v>
      </c>
      <c r="AT4" s="19">
        <v>1737556</v>
      </c>
      <c r="AU4" s="19">
        <f t="shared" ref="AU4:AU67" si="23">AT4/$C4</f>
        <v>406.0659032484225</v>
      </c>
      <c r="AV4" s="22">
        <f t="shared" ref="AV4:AV67" si="24">+V4+AP4+AR4+AT4</f>
        <v>48725446</v>
      </c>
      <c r="AW4" s="22">
        <f t="shared" ref="AW4:AW67" si="25">AV4/$C4</f>
        <v>11387.110539845758</v>
      </c>
      <c r="AX4" s="8"/>
    </row>
    <row r="5" spans="1:50" s="23" customFormat="1" ht="15" customHeight="1" x14ac:dyDescent="0.2">
      <c r="A5" s="9">
        <v>3</v>
      </c>
      <c r="B5" s="10" t="s">
        <v>190</v>
      </c>
      <c r="C5" s="18">
        <v>22048</v>
      </c>
      <c r="D5" s="19">
        <v>113187064</v>
      </c>
      <c r="E5" s="19">
        <f t="shared" si="0"/>
        <v>5133.6658200290276</v>
      </c>
      <c r="F5" s="19">
        <v>24820940</v>
      </c>
      <c r="G5" s="19">
        <f t="shared" si="1"/>
        <v>1125.7683236574746</v>
      </c>
      <c r="H5" s="19">
        <v>2186110</v>
      </c>
      <c r="I5" s="19">
        <f t="shared" si="2"/>
        <v>99.152304063860669</v>
      </c>
      <c r="J5" s="19">
        <v>8425041</v>
      </c>
      <c r="K5" s="19">
        <f t="shared" si="3"/>
        <v>382.12268686502176</v>
      </c>
      <c r="L5" s="19">
        <v>0</v>
      </c>
      <c r="M5" s="19">
        <f t="shared" si="4"/>
        <v>0</v>
      </c>
      <c r="N5" s="19">
        <v>6777368</v>
      </c>
      <c r="O5" s="19">
        <f t="shared" si="5"/>
        <v>307.39150943396226</v>
      </c>
      <c r="P5" s="13">
        <f t="shared" ref="P5:P67" si="26">D5+F5+H5+J5+L5+N5</f>
        <v>155396523</v>
      </c>
      <c r="Q5" s="13">
        <f t="shared" si="6"/>
        <v>7048.1006440493466</v>
      </c>
      <c r="R5" s="19">
        <v>13867987</v>
      </c>
      <c r="S5" s="19">
        <f t="shared" si="7"/>
        <v>628.99070210449929</v>
      </c>
      <c r="T5" s="19">
        <v>13927088</v>
      </c>
      <c r="U5" s="19">
        <f t="shared" si="8"/>
        <v>631.67126269956464</v>
      </c>
      <c r="V5" s="20">
        <f t="shared" si="9"/>
        <v>183191598</v>
      </c>
      <c r="W5" s="20">
        <f t="shared" si="10"/>
        <v>8308.7626088534107</v>
      </c>
      <c r="X5" s="19">
        <v>15126150</v>
      </c>
      <c r="Y5" s="19">
        <f t="shared" si="11"/>
        <v>686.05542452830184</v>
      </c>
      <c r="Z5" s="19">
        <v>4877914</v>
      </c>
      <c r="AA5" s="19">
        <f t="shared" si="12"/>
        <v>221.24065674891148</v>
      </c>
      <c r="AB5" s="19">
        <v>2428069</v>
      </c>
      <c r="AC5" s="19">
        <f t="shared" si="13"/>
        <v>110.12649673439768</v>
      </c>
      <c r="AD5" s="19">
        <v>24223611</v>
      </c>
      <c r="AE5" s="19">
        <f t="shared" si="14"/>
        <v>1098.67611574746</v>
      </c>
      <c r="AF5" s="19">
        <v>15903610</v>
      </c>
      <c r="AG5" s="19">
        <f t="shared" si="15"/>
        <v>721.31757982583451</v>
      </c>
      <c r="AH5" s="19">
        <v>6024759</v>
      </c>
      <c r="AI5" s="19">
        <f t="shared" si="16"/>
        <v>273.25648584905662</v>
      </c>
      <c r="AJ5" s="19">
        <v>10557551</v>
      </c>
      <c r="AK5" s="19">
        <f t="shared" si="17"/>
        <v>478.84393142235126</v>
      </c>
      <c r="AL5" s="19">
        <v>0</v>
      </c>
      <c r="AM5" s="19">
        <f t="shared" si="18"/>
        <v>0</v>
      </c>
      <c r="AN5" s="19">
        <v>0</v>
      </c>
      <c r="AO5" s="19">
        <f t="shared" si="19"/>
        <v>0</v>
      </c>
      <c r="AP5" s="21">
        <f t="shared" si="20"/>
        <v>79141664</v>
      </c>
      <c r="AQ5" s="21">
        <f t="shared" si="21"/>
        <v>3589.5166908563133</v>
      </c>
      <c r="AR5" s="19">
        <v>24421093</v>
      </c>
      <c r="AS5" s="19">
        <f t="shared" si="22"/>
        <v>1107.633027939042</v>
      </c>
      <c r="AT5" s="19">
        <v>15455765</v>
      </c>
      <c r="AU5" s="19">
        <f t="shared" si="23"/>
        <v>701.00530660377353</v>
      </c>
      <c r="AV5" s="22">
        <f t="shared" si="24"/>
        <v>302210120</v>
      </c>
      <c r="AW5" s="22">
        <f t="shared" si="25"/>
        <v>13706.917634252541</v>
      </c>
      <c r="AX5" s="8"/>
    </row>
    <row r="6" spans="1:50" s="23" customFormat="1" ht="15" customHeight="1" x14ac:dyDescent="0.2">
      <c r="A6" s="9">
        <v>4</v>
      </c>
      <c r="B6" s="10" t="s">
        <v>49</v>
      </c>
      <c r="C6" s="18">
        <v>3589</v>
      </c>
      <c r="D6" s="19">
        <v>13615698</v>
      </c>
      <c r="E6" s="19">
        <f t="shared" si="0"/>
        <v>3793.7302869880191</v>
      </c>
      <c r="F6" s="19">
        <v>3963603</v>
      </c>
      <c r="G6" s="19">
        <f t="shared" si="1"/>
        <v>1104.3753134577878</v>
      </c>
      <c r="H6" s="19">
        <v>909885</v>
      </c>
      <c r="I6" s="19">
        <f t="shared" si="2"/>
        <v>253.52047924212872</v>
      </c>
      <c r="J6" s="19">
        <v>1141261</v>
      </c>
      <c r="K6" s="19">
        <f t="shared" si="3"/>
        <v>317.98857620507107</v>
      </c>
      <c r="L6" s="19">
        <v>0</v>
      </c>
      <c r="M6" s="19">
        <f t="shared" si="4"/>
        <v>0</v>
      </c>
      <c r="N6" s="19">
        <v>2241475</v>
      </c>
      <c r="O6" s="19">
        <f t="shared" si="5"/>
        <v>624.54026191139599</v>
      </c>
      <c r="P6" s="13">
        <f t="shared" si="26"/>
        <v>21871922</v>
      </c>
      <c r="Q6" s="13">
        <f t="shared" si="6"/>
        <v>6094.1549178044024</v>
      </c>
      <c r="R6" s="19">
        <v>3408002</v>
      </c>
      <c r="S6" s="19">
        <f t="shared" si="7"/>
        <v>949.56868208414596</v>
      </c>
      <c r="T6" s="19">
        <v>2001182</v>
      </c>
      <c r="U6" s="19">
        <f t="shared" si="8"/>
        <v>557.58762886597935</v>
      </c>
      <c r="V6" s="20">
        <f t="shared" si="9"/>
        <v>27281106</v>
      </c>
      <c r="W6" s="20">
        <f t="shared" si="10"/>
        <v>7601.3112287545273</v>
      </c>
      <c r="X6" s="19">
        <v>2873050</v>
      </c>
      <c r="Y6" s="19">
        <f t="shared" si="11"/>
        <v>800.51546391752572</v>
      </c>
      <c r="Z6" s="19">
        <v>1740261</v>
      </c>
      <c r="AA6" s="19">
        <f t="shared" si="12"/>
        <v>484.88743382557817</v>
      </c>
      <c r="AB6" s="19">
        <v>476185</v>
      </c>
      <c r="AC6" s="19">
        <f t="shared" si="13"/>
        <v>132.67901922541097</v>
      </c>
      <c r="AD6" s="19">
        <v>3980676</v>
      </c>
      <c r="AE6" s="19">
        <f t="shared" si="14"/>
        <v>1109.132348843689</v>
      </c>
      <c r="AF6" s="19">
        <v>2569042</v>
      </c>
      <c r="AG6" s="19">
        <f t="shared" si="15"/>
        <v>715.80997492337701</v>
      </c>
      <c r="AH6" s="19">
        <v>1124573</v>
      </c>
      <c r="AI6" s="19">
        <f t="shared" si="16"/>
        <v>313.33881303984396</v>
      </c>
      <c r="AJ6" s="19">
        <v>2302929</v>
      </c>
      <c r="AK6" s="19">
        <f t="shared" si="17"/>
        <v>641.66313736416828</v>
      </c>
      <c r="AL6" s="19">
        <v>0</v>
      </c>
      <c r="AM6" s="19">
        <f t="shared" si="18"/>
        <v>0</v>
      </c>
      <c r="AN6" s="19">
        <v>28014</v>
      </c>
      <c r="AO6" s="19">
        <f t="shared" si="19"/>
        <v>7.8055168570632487</v>
      </c>
      <c r="AP6" s="21">
        <f t="shared" si="20"/>
        <v>15094730</v>
      </c>
      <c r="AQ6" s="21">
        <f t="shared" si="21"/>
        <v>4205.8317079966564</v>
      </c>
      <c r="AR6" s="19">
        <v>507473</v>
      </c>
      <c r="AS6" s="19">
        <f t="shared" si="22"/>
        <v>141.39676790192254</v>
      </c>
      <c r="AT6" s="19">
        <v>1560175</v>
      </c>
      <c r="AU6" s="19">
        <f t="shared" si="23"/>
        <v>434.71022568960711</v>
      </c>
      <c r="AV6" s="22">
        <f t="shared" si="24"/>
        <v>44443484</v>
      </c>
      <c r="AW6" s="22">
        <f t="shared" si="25"/>
        <v>12383.249930342714</v>
      </c>
      <c r="AX6" s="8"/>
    </row>
    <row r="7" spans="1:50" ht="15" customHeight="1" x14ac:dyDescent="0.2">
      <c r="A7" s="24">
        <v>5</v>
      </c>
      <c r="B7" s="25" t="s">
        <v>50</v>
      </c>
      <c r="C7" s="26">
        <v>5534</v>
      </c>
      <c r="D7" s="27">
        <v>18274856</v>
      </c>
      <c r="E7" s="27">
        <f t="shared" si="0"/>
        <v>3302.2869533791109</v>
      </c>
      <c r="F7" s="27">
        <v>5261140</v>
      </c>
      <c r="G7" s="27">
        <f t="shared" si="1"/>
        <v>950.69389230213233</v>
      </c>
      <c r="H7" s="27">
        <v>1709883</v>
      </c>
      <c r="I7" s="27">
        <f t="shared" si="2"/>
        <v>308.97777376219733</v>
      </c>
      <c r="J7" s="27">
        <v>632236</v>
      </c>
      <c r="K7" s="27">
        <f t="shared" si="3"/>
        <v>114.24575352367185</v>
      </c>
      <c r="L7" s="27">
        <v>62065</v>
      </c>
      <c r="M7" s="27">
        <f t="shared" si="4"/>
        <v>11.215215034333212</v>
      </c>
      <c r="N7" s="27">
        <v>3480406</v>
      </c>
      <c r="O7" s="27">
        <f t="shared" si="5"/>
        <v>628.91326346223343</v>
      </c>
      <c r="P7" s="28">
        <f t="shared" si="26"/>
        <v>29420586</v>
      </c>
      <c r="Q7" s="28">
        <f t="shared" si="6"/>
        <v>5316.3328514636787</v>
      </c>
      <c r="R7" s="27">
        <v>2505680</v>
      </c>
      <c r="S7" s="27">
        <f t="shared" si="7"/>
        <v>452.77918323093604</v>
      </c>
      <c r="T7" s="27">
        <v>2468470</v>
      </c>
      <c r="U7" s="27">
        <f t="shared" si="8"/>
        <v>446.05529454282618</v>
      </c>
      <c r="V7" s="29">
        <f t="shared" si="9"/>
        <v>34394736</v>
      </c>
      <c r="W7" s="29">
        <f t="shared" si="10"/>
        <v>6215.1673292374417</v>
      </c>
      <c r="X7" s="27">
        <v>3518927</v>
      </c>
      <c r="Y7" s="27">
        <f t="shared" si="11"/>
        <v>635.87405131911817</v>
      </c>
      <c r="Z7" s="27">
        <v>1459060</v>
      </c>
      <c r="AA7" s="27">
        <f t="shared" si="12"/>
        <v>263.65377665341526</v>
      </c>
      <c r="AB7" s="27">
        <v>632002</v>
      </c>
      <c r="AC7" s="27">
        <f t="shared" si="13"/>
        <v>114.20346946151066</v>
      </c>
      <c r="AD7" s="27">
        <v>4549136</v>
      </c>
      <c r="AE7" s="27">
        <f t="shared" si="14"/>
        <v>822.03397181062519</v>
      </c>
      <c r="AF7" s="27">
        <v>4603802</v>
      </c>
      <c r="AG7" s="27">
        <f t="shared" si="15"/>
        <v>831.91217925551143</v>
      </c>
      <c r="AH7" s="27">
        <v>160333</v>
      </c>
      <c r="AI7" s="27">
        <f t="shared" si="16"/>
        <v>28.972352728586916</v>
      </c>
      <c r="AJ7" s="27">
        <v>4253968</v>
      </c>
      <c r="AK7" s="27">
        <f t="shared" si="17"/>
        <v>768.69678352005781</v>
      </c>
      <c r="AL7" s="27">
        <v>0</v>
      </c>
      <c r="AM7" s="27">
        <f t="shared" si="18"/>
        <v>0</v>
      </c>
      <c r="AN7" s="27">
        <v>57201</v>
      </c>
      <c r="AO7" s="27">
        <f t="shared" si="19"/>
        <v>10.336284784965667</v>
      </c>
      <c r="AP7" s="30">
        <f t="shared" si="20"/>
        <v>19234429</v>
      </c>
      <c r="AQ7" s="30">
        <f t="shared" si="21"/>
        <v>3475.6828695337913</v>
      </c>
      <c r="AR7" s="27">
        <v>12420</v>
      </c>
      <c r="AS7" s="27">
        <f t="shared" si="22"/>
        <v>2.2443079147090712</v>
      </c>
      <c r="AT7" s="27">
        <v>839868</v>
      </c>
      <c r="AU7" s="27">
        <f t="shared" si="23"/>
        <v>151.76508854354898</v>
      </c>
      <c r="AV7" s="31">
        <f t="shared" si="24"/>
        <v>54481453</v>
      </c>
      <c r="AW7" s="31">
        <f t="shared" si="25"/>
        <v>9844.8595952294909</v>
      </c>
      <c r="AX7" s="8"/>
    </row>
    <row r="8" spans="1:50" ht="15" customHeight="1" x14ac:dyDescent="0.2">
      <c r="A8" s="9">
        <v>6</v>
      </c>
      <c r="B8" s="10" t="s">
        <v>51</v>
      </c>
      <c r="C8" s="11">
        <v>5952</v>
      </c>
      <c r="D8" s="12">
        <v>23863067</v>
      </c>
      <c r="E8" s="12">
        <f t="shared" si="0"/>
        <v>4009.2518481182797</v>
      </c>
      <c r="F8" s="12">
        <v>6289588</v>
      </c>
      <c r="G8" s="12">
        <f t="shared" si="1"/>
        <v>1056.7184139784947</v>
      </c>
      <c r="H8" s="12">
        <v>1842066</v>
      </c>
      <c r="I8" s="12">
        <f t="shared" si="2"/>
        <v>309.48689516129031</v>
      </c>
      <c r="J8" s="12">
        <v>1682433</v>
      </c>
      <c r="K8" s="12">
        <f t="shared" si="3"/>
        <v>282.66683467741933</v>
      </c>
      <c r="L8" s="12">
        <v>0</v>
      </c>
      <c r="M8" s="12">
        <f t="shared" si="4"/>
        <v>0</v>
      </c>
      <c r="N8" s="12">
        <v>1697572</v>
      </c>
      <c r="O8" s="12">
        <f t="shared" si="5"/>
        <v>285.21034946236557</v>
      </c>
      <c r="P8" s="13">
        <f>D8+F8+H8+J8+L8+N8</f>
        <v>35374726</v>
      </c>
      <c r="Q8" s="14">
        <f t="shared" si="6"/>
        <v>5943.3343413978491</v>
      </c>
      <c r="R8" s="12">
        <v>3500419</v>
      </c>
      <c r="S8" s="12">
        <f t="shared" si="7"/>
        <v>588.1080309139785</v>
      </c>
      <c r="T8" s="12">
        <v>2763296</v>
      </c>
      <c r="U8" s="12">
        <f t="shared" si="8"/>
        <v>464.26344086021504</v>
      </c>
      <c r="V8" s="15">
        <f t="shared" si="9"/>
        <v>41638441</v>
      </c>
      <c r="W8" s="15">
        <f t="shared" si="10"/>
        <v>6995.7058131720432</v>
      </c>
      <c r="X8" s="12">
        <v>3895485</v>
      </c>
      <c r="Y8" s="12">
        <f t="shared" si="11"/>
        <v>654.4833669354839</v>
      </c>
      <c r="Z8" s="12">
        <v>1386388</v>
      </c>
      <c r="AA8" s="12">
        <f t="shared" si="12"/>
        <v>232.92809139784947</v>
      </c>
      <c r="AB8" s="12">
        <v>642913</v>
      </c>
      <c r="AC8" s="12">
        <f t="shared" si="13"/>
        <v>108.01629704301075</v>
      </c>
      <c r="AD8" s="12">
        <v>5645987</v>
      </c>
      <c r="AE8" s="12">
        <f t="shared" si="14"/>
        <v>948.58652553763443</v>
      </c>
      <c r="AF8" s="12">
        <v>3846406</v>
      </c>
      <c r="AG8" s="12">
        <f t="shared" si="15"/>
        <v>646.23756720430106</v>
      </c>
      <c r="AH8" s="12">
        <v>1056695</v>
      </c>
      <c r="AI8" s="12">
        <f t="shared" si="16"/>
        <v>177.53612231182797</v>
      </c>
      <c r="AJ8" s="12">
        <v>3038410</v>
      </c>
      <c r="AK8" s="12">
        <f t="shared" si="17"/>
        <v>510.4855510752688</v>
      </c>
      <c r="AL8" s="12">
        <v>0</v>
      </c>
      <c r="AM8" s="12">
        <f t="shared" si="18"/>
        <v>0</v>
      </c>
      <c r="AN8" s="12">
        <v>14450</v>
      </c>
      <c r="AO8" s="12">
        <f t="shared" si="19"/>
        <v>2.427755376344086</v>
      </c>
      <c r="AP8" s="16">
        <f t="shared" si="20"/>
        <v>19526734</v>
      </c>
      <c r="AQ8" s="16">
        <f t="shared" si="21"/>
        <v>3280.7012768817203</v>
      </c>
      <c r="AR8" s="12">
        <v>1103144</v>
      </c>
      <c r="AS8" s="12">
        <f t="shared" si="22"/>
        <v>185.34005376344086</v>
      </c>
      <c r="AT8" s="12">
        <v>4469725</v>
      </c>
      <c r="AU8" s="12">
        <f t="shared" si="23"/>
        <v>750.96186155913983</v>
      </c>
      <c r="AV8" s="17">
        <f t="shared" si="24"/>
        <v>66738044</v>
      </c>
      <c r="AW8" s="17">
        <f t="shared" si="25"/>
        <v>11212.709005376344</v>
      </c>
      <c r="AX8" s="8"/>
    </row>
    <row r="9" spans="1:50" s="23" customFormat="1" ht="15" customHeight="1" x14ac:dyDescent="0.2">
      <c r="A9" s="9">
        <v>7</v>
      </c>
      <c r="B9" s="10" t="s">
        <v>52</v>
      </c>
      <c r="C9" s="18">
        <v>2262</v>
      </c>
      <c r="D9" s="19">
        <v>12814300</v>
      </c>
      <c r="E9" s="19">
        <f t="shared" si="0"/>
        <v>5665.0309460654289</v>
      </c>
      <c r="F9" s="19">
        <v>2423216</v>
      </c>
      <c r="G9" s="19">
        <f t="shared" si="1"/>
        <v>1071.2714412024757</v>
      </c>
      <c r="H9" s="19">
        <v>1019037</v>
      </c>
      <c r="I9" s="19">
        <f t="shared" si="2"/>
        <v>450.5026525198939</v>
      </c>
      <c r="J9" s="19">
        <v>216105</v>
      </c>
      <c r="K9" s="19">
        <f t="shared" si="3"/>
        <v>95.537135278514583</v>
      </c>
      <c r="L9" s="19">
        <v>0</v>
      </c>
      <c r="M9" s="19">
        <f t="shared" si="4"/>
        <v>0</v>
      </c>
      <c r="N9" s="19">
        <v>1898129</v>
      </c>
      <c r="O9" s="19">
        <f t="shared" si="5"/>
        <v>839.13748894783373</v>
      </c>
      <c r="P9" s="13">
        <f t="shared" si="26"/>
        <v>18370787</v>
      </c>
      <c r="Q9" s="13">
        <f t="shared" si="6"/>
        <v>8121.4796640141467</v>
      </c>
      <c r="R9" s="19">
        <v>1394102</v>
      </c>
      <c r="S9" s="19">
        <f t="shared" si="7"/>
        <v>616.31388152077807</v>
      </c>
      <c r="T9" s="19">
        <v>1410660</v>
      </c>
      <c r="U9" s="19">
        <f t="shared" si="8"/>
        <v>623.63395225464194</v>
      </c>
      <c r="V9" s="20">
        <f t="shared" si="9"/>
        <v>21175549</v>
      </c>
      <c r="W9" s="20">
        <f t="shared" si="10"/>
        <v>9361.4274977895675</v>
      </c>
      <c r="X9" s="19">
        <v>1713733</v>
      </c>
      <c r="Y9" s="19">
        <f t="shared" si="11"/>
        <v>757.61847922192749</v>
      </c>
      <c r="Z9" s="19">
        <v>2224008</v>
      </c>
      <c r="AA9" s="19">
        <f t="shared" si="12"/>
        <v>983.20424403183029</v>
      </c>
      <c r="AB9" s="19">
        <v>530344</v>
      </c>
      <c r="AC9" s="19">
        <f t="shared" si="13"/>
        <v>234.45800176834661</v>
      </c>
      <c r="AD9" s="19">
        <v>3415321</v>
      </c>
      <c r="AE9" s="19">
        <f t="shared" si="14"/>
        <v>1509.867816091954</v>
      </c>
      <c r="AF9" s="19">
        <v>2840075</v>
      </c>
      <c r="AG9" s="19">
        <f t="shared" si="15"/>
        <v>1255.5592396109637</v>
      </c>
      <c r="AH9" s="19">
        <v>536</v>
      </c>
      <c r="AI9" s="19">
        <f t="shared" si="16"/>
        <v>0.23695844385499559</v>
      </c>
      <c r="AJ9" s="19">
        <v>2007377</v>
      </c>
      <c r="AK9" s="19">
        <f t="shared" si="17"/>
        <v>887.43457117595051</v>
      </c>
      <c r="AL9" s="19">
        <v>0</v>
      </c>
      <c r="AM9" s="19">
        <f t="shared" si="18"/>
        <v>0</v>
      </c>
      <c r="AN9" s="19">
        <v>30706</v>
      </c>
      <c r="AO9" s="19">
        <f t="shared" si="19"/>
        <v>13.574712643678161</v>
      </c>
      <c r="AP9" s="21">
        <f t="shared" si="20"/>
        <v>12762100</v>
      </c>
      <c r="AQ9" s="21">
        <f t="shared" si="21"/>
        <v>5641.954022988506</v>
      </c>
      <c r="AR9" s="19">
        <v>148027</v>
      </c>
      <c r="AS9" s="19">
        <f t="shared" si="22"/>
        <v>65.440760389036257</v>
      </c>
      <c r="AT9" s="19">
        <v>1520631</v>
      </c>
      <c r="AU9" s="19">
        <f t="shared" si="23"/>
        <v>672.25066312997342</v>
      </c>
      <c r="AV9" s="22">
        <f t="shared" si="24"/>
        <v>35606307</v>
      </c>
      <c r="AW9" s="22">
        <f t="shared" si="25"/>
        <v>15741.072944297082</v>
      </c>
      <c r="AX9" s="8"/>
    </row>
    <row r="10" spans="1:50" s="23" customFormat="1" ht="15" customHeight="1" x14ac:dyDescent="0.2">
      <c r="A10" s="9">
        <v>8</v>
      </c>
      <c r="B10" s="10" t="s">
        <v>53</v>
      </c>
      <c r="C10" s="18">
        <v>22251</v>
      </c>
      <c r="D10" s="19">
        <v>88400372</v>
      </c>
      <c r="E10" s="19">
        <f t="shared" si="0"/>
        <v>3972.8718709271493</v>
      </c>
      <c r="F10" s="19">
        <v>26623170</v>
      </c>
      <c r="G10" s="19">
        <f t="shared" si="1"/>
        <v>1196.4931913172443</v>
      </c>
      <c r="H10" s="19">
        <v>4890114</v>
      </c>
      <c r="I10" s="19">
        <f t="shared" si="2"/>
        <v>219.77052716731833</v>
      </c>
      <c r="J10" s="19">
        <v>8822306</v>
      </c>
      <c r="K10" s="19">
        <f t="shared" si="3"/>
        <v>396.4903150420206</v>
      </c>
      <c r="L10" s="19">
        <v>0</v>
      </c>
      <c r="M10" s="19">
        <f t="shared" si="4"/>
        <v>0</v>
      </c>
      <c r="N10" s="19">
        <v>5851209</v>
      </c>
      <c r="O10" s="19">
        <f t="shared" si="5"/>
        <v>262.96386679250372</v>
      </c>
      <c r="P10" s="13">
        <f t="shared" si="26"/>
        <v>134587171</v>
      </c>
      <c r="Q10" s="13">
        <f t="shared" si="6"/>
        <v>6048.5897712462365</v>
      </c>
      <c r="R10" s="19">
        <v>13160107</v>
      </c>
      <c r="S10" s="19">
        <f t="shared" si="7"/>
        <v>591.43890162239904</v>
      </c>
      <c r="T10" s="19">
        <v>15837441</v>
      </c>
      <c r="U10" s="19">
        <f t="shared" si="8"/>
        <v>711.76311177025752</v>
      </c>
      <c r="V10" s="20">
        <f t="shared" si="9"/>
        <v>163584719</v>
      </c>
      <c r="W10" s="20">
        <f t="shared" si="10"/>
        <v>7351.7917846388928</v>
      </c>
      <c r="X10" s="19">
        <v>13984458</v>
      </c>
      <c r="Y10" s="19">
        <f t="shared" si="11"/>
        <v>628.48671969799113</v>
      </c>
      <c r="Z10" s="19">
        <v>5114825</v>
      </c>
      <c r="AA10" s="19">
        <f t="shared" si="12"/>
        <v>229.86944406992944</v>
      </c>
      <c r="AB10" s="19">
        <v>2341332</v>
      </c>
      <c r="AC10" s="19">
        <f t="shared" si="13"/>
        <v>105.22367534043414</v>
      </c>
      <c r="AD10" s="19">
        <v>23080565</v>
      </c>
      <c r="AE10" s="19">
        <f t="shared" si="14"/>
        <v>1037.2821446227135</v>
      </c>
      <c r="AF10" s="19">
        <v>15614161</v>
      </c>
      <c r="AG10" s="19">
        <f t="shared" si="15"/>
        <v>701.72850658397374</v>
      </c>
      <c r="AH10" s="19">
        <v>1677749</v>
      </c>
      <c r="AI10" s="19">
        <f t="shared" si="16"/>
        <v>75.4010606264887</v>
      </c>
      <c r="AJ10" s="19">
        <v>11022002</v>
      </c>
      <c r="AK10" s="19">
        <f t="shared" si="17"/>
        <v>495.34861354545865</v>
      </c>
      <c r="AL10" s="19">
        <v>0</v>
      </c>
      <c r="AM10" s="19">
        <f t="shared" si="18"/>
        <v>0</v>
      </c>
      <c r="AN10" s="19">
        <v>50783</v>
      </c>
      <c r="AO10" s="19">
        <f t="shared" si="19"/>
        <v>2.2822794481146915</v>
      </c>
      <c r="AP10" s="21">
        <f t="shared" si="20"/>
        <v>72885875</v>
      </c>
      <c r="AQ10" s="21">
        <f t="shared" si="21"/>
        <v>3275.622443935104</v>
      </c>
      <c r="AR10" s="19">
        <v>31104513</v>
      </c>
      <c r="AS10" s="19">
        <f t="shared" si="22"/>
        <v>1397.892813806121</v>
      </c>
      <c r="AT10" s="19">
        <v>12984691</v>
      </c>
      <c r="AU10" s="19">
        <f t="shared" si="23"/>
        <v>583.55539076895423</v>
      </c>
      <c r="AV10" s="22">
        <f t="shared" si="24"/>
        <v>280559798</v>
      </c>
      <c r="AW10" s="22">
        <f t="shared" si="25"/>
        <v>12608.862433149072</v>
      </c>
      <c r="AX10" s="8"/>
    </row>
    <row r="11" spans="1:50" s="23" customFormat="1" ht="15" customHeight="1" x14ac:dyDescent="0.2">
      <c r="A11" s="9">
        <v>9</v>
      </c>
      <c r="B11" s="10" t="s">
        <v>54</v>
      </c>
      <c r="C11" s="18">
        <v>39921</v>
      </c>
      <c r="D11" s="19">
        <v>156812424</v>
      </c>
      <c r="E11" s="19">
        <f t="shared" si="0"/>
        <v>3928.0685353573308</v>
      </c>
      <c r="F11" s="19">
        <v>56781741</v>
      </c>
      <c r="G11" s="19">
        <f t="shared" si="1"/>
        <v>1422.3526715262644</v>
      </c>
      <c r="H11" s="19">
        <v>4088177</v>
      </c>
      <c r="I11" s="19">
        <f t="shared" si="2"/>
        <v>102.40667818942411</v>
      </c>
      <c r="J11" s="19">
        <v>17282269</v>
      </c>
      <c r="K11" s="19">
        <f t="shared" si="3"/>
        <v>432.91172565817487</v>
      </c>
      <c r="L11" s="19">
        <v>283186</v>
      </c>
      <c r="M11" s="19">
        <f t="shared" si="4"/>
        <v>7.0936599784574534</v>
      </c>
      <c r="N11" s="19">
        <v>14910216</v>
      </c>
      <c r="O11" s="19">
        <f t="shared" si="5"/>
        <v>373.49304877132334</v>
      </c>
      <c r="P11" s="13">
        <f t="shared" si="26"/>
        <v>250158013</v>
      </c>
      <c r="Q11" s="13">
        <f t="shared" si="6"/>
        <v>6266.3263194809751</v>
      </c>
      <c r="R11" s="19">
        <v>30154438</v>
      </c>
      <c r="S11" s="19">
        <f t="shared" si="7"/>
        <v>755.35277172415522</v>
      </c>
      <c r="T11" s="19">
        <v>26732325</v>
      </c>
      <c r="U11" s="19">
        <f t="shared" si="8"/>
        <v>669.63064552491176</v>
      </c>
      <c r="V11" s="20">
        <f t="shared" si="9"/>
        <v>307044776</v>
      </c>
      <c r="W11" s="20">
        <f t="shared" si="10"/>
        <v>7691.3097367300415</v>
      </c>
      <c r="X11" s="19">
        <v>30106678</v>
      </c>
      <c r="Y11" s="19">
        <f t="shared" si="11"/>
        <v>754.15640890759255</v>
      </c>
      <c r="Z11" s="19">
        <v>9422191</v>
      </c>
      <c r="AA11" s="19">
        <f t="shared" si="12"/>
        <v>236.02091630971168</v>
      </c>
      <c r="AB11" s="19">
        <v>4427228</v>
      </c>
      <c r="AC11" s="19">
        <f t="shared" si="13"/>
        <v>110.89972696074747</v>
      </c>
      <c r="AD11" s="19">
        <v>48168995</v>
      </c>
      <c r="AE11" s="19">
        <f t="shared" si="14"/>
        <v>1206.607925653165</v>
      </c>
      <c r="AF11" s="19">
        <v>22938210</v>
      </c>
      <c r="AG11" s="19">
        <f t="shared" si="15"/>
        <v>574.59006537912376</v>
      </c>
      <c r="AH11" s="19">
        <v>7349246</v>
      </c>
      <c r="AI11" s="19">
        <f t="shared" si="16"/>
        <v>184.09473710578393</v>
      </c>
      <c r="AJ11" s="19">
        <v>18105535</v>
      </c>
      <c r="AK11" s="19">
        <f t="shared" si="17"/>
        <v>453.53410485709276</v>
      </c>
      <c r="AL11" s="19">
        <v>0</v>
      </c>
      <c r="AM11" s="19">
        <f t="shared" si="18"/>
        <v>0</v>
      </c>
      <c r="AN11" s="19">
        <v>690196</v>
      </c>
      <c r="AO11" s="19">
        <f t="shared" si="19"/>
        <v>17.28904586558453</v>
      </c>
      <c r="AP11" s="21">
        <f t="shared" si="20"/>
        <v>141208279</v>
      </c>
      <c r="AQ11" s="21">
        <f t="shared" si="21"/>
        <v>3537.1929310388018</v>
      </c>
      <c r="AR11" s="19">
        <v>37242707</v>
      </c>
      <c r="AS11" s="19">
        <f t="shared" si="22"/>
        <v>932.91017259086698</v>
      </c>
      <c r="AT11" s="19">
        <v>13450256</v>
      </c>
      <c r="AU11" s="19">
        <f t="shared" si="23"/>
        <v>336.92182059567648</v>
      </c>
      <c r="AV11" s="22">
        <f t="shared" si="24"/>
        <v>498946018</v>
      </c>
      <c r="AW11" s="22">
        <f t="shared" si="25"/>
        <v>12498.334660955386</v>
      </c>
      <c r="AX11" s="8"/>
    </row>
    <row r="12" spans="1:50" ht="15" customHeight="1" x14ac:dyDescent="0.2">
      <c r="A12" s="24">
        <v>10</v>
      </c>
      <c r="B12" s="25" t="s">
        <v>55</v>
      </c>
      <c r="C12" s="26">
        <v>32623</v>
      </c>
      <c r="D12" s="27">
        <v>140059678</v>
      </c>
      <c r="E12" s="27">
        <f t="shared" si="0"/>
        <v>4293.2801397786834</v>
      </c>
      <c r="F12" s="27">
        <v>47214967</v>
      </c>
      <c r="G12" s="27">
        <f t="shared" si="1"/>
        <v>1447.2907764460656</v>
      </c>
      <c r="H12" s="27">
        <v>7089285</v>
      </c>
      <c r="I12" s="27">
        <f t="shared" si="2"/>
        <v>217.30941360389909</v>
      </c>
      <c r="J12" s="27">
        <v>5206463</v>
      </c>
      <c r="K12" s="27">
        <f t="shared" si="3"/>
        <v>159.59485638966373</v>
      </c>
      <c r="L12" s="27">
        <v>0</v>
      </c>
      <c r="M12" s="27">
        <f t="shared" si="4"/>
        <v>0</v>
      </c>
      <c r="N12" s="27">
        <v>16438160</v>
      </c>
      <c r="O12" s="27">
        <f t="shared" si="5"/>
        <v>503.88253686049717</v>
      </c>
      <c r="P12" s="28">
        <f t="shared" si="26"/>
        <v>216008553</v>
      </c>
      <c r="Q12" s="28">
        <f t="shared" si="6"/>
        <v>6621.3577230788096</v>
      </c>
      <c r="R12" s="27">
        <v>25732746</v>
      </c>
      <c r="S12" s="27">
        <f t="shared" si="7"/>
        <v>788.79152744995861</v>
      </c>
      <c r="T12" s="27">
        <v>25959376</v>
      </c>
      <c r="U12" s="27">
        <f t="shared" si="8"/>
        <v>795.73846672592958</v>
      </c>
      <c r="V12" s="29">
        <f t="shared" si="9"/>
        <v>267700675</v>
      </c>
      <c r="W12" s="29">
        <f t="shared" si="10"/>
        <v>8205.8877172546981</v>
      </c>
      <c r="X12" s="27">
        <v>22411573</v>
      </c>
      <c r="Y12" s="27">
        <f t="shared" si="11"/>
        <v>686.98688042178833</v>
      </c>
      <c r="Z12" s="27">
        <v>4691099</v>
      </c>
      <c r="AA12" s="27">
        <f t="shared" si="12"/>
        <v>143.79729025534132</v>
      </c>
      <c r="AB12" s="27">
        <v>4752913</v>
      </c>
      <c r="AC12" s="27">
        <f t="shared" si="13"/>
        <v>145.69208840388683</v>
      </c>
      <c r="AD12" s="27">
        <v>37013598</v>
      </c>
      <c r="AE12" s="27">
        <f t="shared" si="14"/>
        <v>1134.5859669558288</v>
      </c>
      <c r="AF12" s="27">
        <v>16768904</v>
      </c>
      <c r="AG12" s="27">
        <f t="shared" si="15"/>
        <v>514.0209054961224</v>
      </c>
      <c r="AH12" s="27">
        <v>5318352</v>
      </c>
      <c r="AI12" s="27">
        <f t="shared" si="16"/>
        <v>163.02461453575697</v>
      </c>
      <c r="AJ12" s="27">
        <v>13882094</v>
      </c>
      <c r="AK12" s="27">
        <f t="shared" si="17"/>
        <v>425.53088311927166</v>
      </c>
      <c r="AL12" s="27">
        <v>49378</v>
      </c>
      <c r="AM12" s="27">
        <f t="shared" si="18"/>
        <v>1.513594703123563</v>
      </c>
      <c r="AN12" s="27">
        <v>37405</v>
      </c>
      <c r="AO12" s="27">
        <f t="shared" si="19"/>
        <v>1.1465836986175397</v>
      </c>
      <c r="AP12" s="30">
        <f t="shared" si="20"/>
        <v>104925316</v>
      </c>
      <c r="AQ12" s="30">
        <f t="shared" si="21"/>
        <v>3216.2988075897374</v>
      </c>
      <c r="AR12" s="27">
        <v>3804727</v>
      </c>
      <c r="AS12" s="27">
        <f t="shared" si="22"/>
        <v>116.62713423045091</v>
      </c>
      <c r="AT12" s="27">
        <v>48601148</v>
      </c>
      <c r="AU12" s="27">
        <f t="shared" si="23"/>
        <v>1489.7816877662999</v>
      </c>
      <c r="AV12" s="31">
        <f t="shared" si="24"/>
        <v>425031866</v>
      </c>
      <c r="AW12" s="31">
        <f t="shared" si="25"/>
        <v>13028.595346841186</v>
      </c>
      <c r="AX12" s="8"/>
    </row>
    <row r="13" spans="1:50" ht="15" customHeight="1" x14ac:dyDescent="0.2">
      <c r="A13" s="9">
        <v>11</v>
      </c>
      <c r="B13" s="10" t="s">
        <v>56</v>
      </c>
      <c r="C13" s="11">
        <v>1695</v>
      </c>
      <c r="D13" s="12">
        <v>6422174</v>
      </c>
      <c r="E13" s="12">
        <f t="shared" si="0"/>
        <v>3788.8932153392329</v>
      </c>
      <c r="F13" s="12">
        <v>2304470</v>
      </c>
      <c r="G13" s="12">
        <f t="shared" si="1"/>
        <v>1359.5693215339234</v>
      </c>
      <c r="H13" s="12">
        <v>527857</v>
      </c>
      <c r="I13" s="12">
        <f t="shared" si="2"/>
        <v>311.42005899705015</v>
      </c>
      <c r="J13" s="12">
        <v>339555</v>
      </c>
      <c r="K13" s="12">
        <f t="shared" si="3"/>
        <v>200.32743362831857</v>
      </c>
      <c r="L13" s="12">
        <v>0</v>
      </c>
      <c r="M13" s="12">
        <f t="shared" si="4"/>
        <v>0</v>
      </c>
      <c r="N13" s="12">
        <v>1584730</v>
      </c>
      <c r="O13" s="12">
        <f t="shared" si="5"/>
        <v>934.94395280235983</v>
      </c>
      <c r="P13" s="13">
        <f t="shared" si="26"/>
        <v>11178786</v>
      </c>
      <c r="Q13" s="14">
        <f t="shared" si="6"/>
        <v>6595.1539823008852</v>
      </c>
      <c r="R13" s="12">
        <v>784942</v>
      </c>
      <c r="S13" s="12">
        <f t="shared" si="7"/>
        <v>463.09262536873155</v>
      </c>
      <c r="T13" s="12">
        <v>1303756</v>
      </c>
      <c r="U13" s="12">
        <f t="shared" si="8"/>
        <v>769.17758112094396</v>
      </c>
      <c r="V13" s="15">
        <f t="shared" si="9"/>
        <v>13267484</v>
      </c>
      <c r="W13" s="15">
        <f t="shared" si="10"/>
        <v>7827.42418879056</v>
      </c>
      <c r="X13" s="12">
        <v>948863</v>
      </c>
      <c r="Y13" s="12">
        <f t="shared" si="11"/>
        <v>559.80117994100294</v>
      </c>
      <c r="Z13" s="12">
        <v>631695</v>
      </c>
      <c r="AA13" s="12">
        <f t="shared" si="12"/>
        <v>372.68141592920352</v>
      </c>
      <c r="AB13" s="12">
        <v>381748</v>
      </c>
      <c r="AC13" s="12">
        <f t="shared" si="13"/>
        <v>225.22005899705016</v>
      </c>
      <c r="AD13" s="12">
        <v>1451684</v>
      </c>
      <c r="AE13" s="12">
        <f t="shared" si="14"/>
        <v>856.45073746312687</v>
      </c>
      <c r="AF13" s="12">
        <v>1300898</v>
      </c>
      <c r="AG13" s="12">
        <f t="shared" si="15"/>
        <v>767.49144542772865</v>
      </c>
      <c r="AH13" s="12">
        <v>115272</v>
      </c>
      <c r="AI13" s="12">
        <f t="shared" si="16"/>
        <v>68.007079646017701</v>
      </c>
      <c r="AJ13" s="12">
        <v>1315772</v>
      </c>
      <c r="AK13" s="12">
        <f t="shared" si="17"/>
        <v>776.26666666666665</v>
      </c>
      <c r="AL13" s="12">
        <v>0</v>
      </c>
      <c r="AM13" s="12">
        <f t="shared" si="18"/>
        <v>0</v>
      </c>
      <c r="AN13" s="12">
        <v>180</v>
      </c>
      <c r="AO13" s="12">
        <f t="shared" si="19"/>
        <v>0.10619469026548672</v>
      </c>
      <c r="AP13" s="16">
        <f t="shared" si="20"/>
        <v>6146112</v>
      </c>
      <c r="AQ13" s="16">
        <f t="shared" si="21"/>
        <v>3626.024778761062</v>
      </c>
      <c r="AR13" s="12">
        <v>66413</v>
      </c>
      <c r="AS13" s="12">
        <f t="shared" si="22"/>
        <v>39.181710914454278</v>
      </c>
      <c r="AT13" s="12">
        <v>904326</v>
      </c>
      <c r="AU13" s="12">
        <f t="shared" si="23"/>
        <v>533.52566371681417</v>
      </c>
      <c r="AV13" s="17">
        <f t="shared" si="24"/>
        <v>20384335</v>
      </c>
      <c r="AW13" s="17">
        <f t="shared" si="25"/>
        <v>12026.156342182891</v>
      </c>
      <c r="AX13" s="32"/>
    </row>
    <row r="14" spans="1:50" s="23" customFormat="1" ht="15" customHeight="1" x14ac:dyDescent="0.2">
      <c r="A14" s="9">
        <v>12</v>
      </c>
      <c r="B14" s="10" t="s">
        <v>57</v>
      </c>
      <c r="C14" s="18">
        <v>1348</v>
      </c>
      <c r="D14" s="19">
        <v>8247292</v>
      </c>
      <c r="E14" s="19">
        <f t="shared" si="0"/>
        <v>6118.1691394658756</v>
      </c>
      <c r="F14" s="19">
        <v>1709121</v>
      </c>
      <c r="G14" s="19">
        <f t="shared" si="1"/>
        <v>1267.8939169139467</v>
      </c>
      <c r="H14" s="19">
        <v>994931</v>
      </c>
      <c r="I14" s="19">
        <f t="shared" si="2"/>
        <v>738.07937685459945</v>
      </c>
      <c r="J14" s="19">
        <v>405327</v>
      </c>
      <c r="K14" s="19">
        <f t="shared" si="3"/>
        <v>300.68768545994067</v>
      </c>
      <c r="L14" s="19">
        <v>0</v>
      </c>
      <c r="M14" s="19">
        <f t="shared" si="4"/>
        <v>0</v>
      </c>
      <c r="N14" s="19">
        <v>792520</v>
      </c>
      <c r="O14" s="19">
        <f t="shared" si="5"/>
        <v>587.92284866468844</v>
      </c>
      <c r="P14" s="13">
        <f>D14+F14+H14+J14+L14+N14</f>
        <v>12149191</v>
      </c>
      <c r="Q14" s="13">
        <f t="shared" si="6"/>
        <v>9012.7529673590507</v>
      </c>
      <c r="R14" s="19">
        <v>1239975</v>
      </c>
      <c r="S14" s="19">
        <f t="shared" si="7"/>
        <v>919.86275964391689</v>
      </c>
      <c r="T14" s="19">
        <v>1080372</v>
      </c>
      <c r="U14" s="19">
        <f t="shared" si="8"/>
        <v>801.46290801186944</v>
      </c>
      <c r="V14" s="20">
        <f t="shared" si="9"/>
        <v>14469538</v>
      </c>
      <c r="W14" s="20">
        <f t="shared" si="10"/>
        <v>10734.078635014837</v>
      </c>
      <c r="X14" s="19">
        <v>1577864</v>
      </c>
      <c r="Y14" s="19">
        <f t="shared" si="11"/>
        <v>1170.5222551928784</v>
      </c>
      <c r="Z14" s="19">
        <v>988873</v>
      </c>
      <c r="AA14" s="19">
        <f t="shared" si="12"/>
        <v>733.58531157270033</v>
      </c>
      <c r="AB14" s="19">
        <v>475777</v>
      </c>
      <c r="AC14" s="19">
        <f t="shared" si="13"/>
        <v>352.95029673590506</v>
      </c>
      <c r="AD14" s="19">
        <v>3504263</v>
      </c>
      <c r="AE14" s="19">
        <f t="shared" si="14"/>
        <v>2599.6016320474778</v>
      </c>
      <c r="AF14" s="19">
        <v>1192683</v>
      </c>
      <c r="AG14" s="19">
        <f t="shared" si="15"/>
        <v>884.77967359050444</v>
      </c>
      <c r="AH14" s="19">
        <v>15378</v>
      </c>
      <c r="AI14" s="19">
        <f t="shared" si="16"/>
        <v>11.408011869436201</v>
      </c>
      <c r="AJ14" s="19">
        <v>993854</v>
      </c>
      <c r="AK14" s="19">
        <f t="shared" si="17"/>
        <v>737.28041543026711</v>
      </c>
      <c r="AL14" s="19">
        <v>0</v>
      </c>
      <c r="AM14" s="19">
        <f t="shared" si="18"/>
        <v>0</v>
      </c>
      <c r="AN14" s="19">
        <v>25158</v>
      </c>
      <c r="AO14" s="19">
        <f t="shared" si="19"/>
        <v>18.663204747774479</v>
      </c>
      <c r="AP14" s="21">
        <f t="shared" si="20"/>
        <v>8773850</v>
      </c>
      <c r="AQ14" s="21">
        <f t="shared" si="21"/>
        <v>6508.790801186944</v>
      </c>
      <c r="AR14" s="19">
        <v>1372271</v>
      </c>
      <c r="AS14" s="19">
        <f t="shared" si="22"/>
        <v>1018.0051928783383</v>
      </c>
      <c r="AT14" s="19">
        <v>2348475</v>
      </c>
      <c r="AU14" s="19">
        <f t="shared" si="23"/>
        <v>1742.1921364985162</v>
      </c>
      <c r="AV14" s="22">
        <f t="shared" si="24"/>
        <v>26964134</v>
      </c>
      <c r="AW14" s="22">
        <f t="shared" si="25"/>
        <v>20003.066765578635</v>
      </c>
      <c r="AX14" s="32"/>
    </row>
    <row r="15" spans="1:50" s="23" customFormat="1" ht="15" customHeight="1" x14ac:dyDescent="0.2">
      <c r="A15" s="9">
        <v>13</v>
      </c>
      <c r="B15" s="10" t="s">
        <v>58</v>
      </c>
      <c r="C15" s="18">
        <v>1330</v>
      </c>
      <c r="D15" s="19">
        <v>5876794</v>
      </c>
      <c r="E15" s="19">
        <f t="shared" si="0"/>
        <v>4418.6421052631576</v>
      </c>
      <c r="F15" s="19">
        <v>1680962</v>
      </c>
      <c r="G15" s="19">
        <f t="shared" si="1"/>
        <v>1263.8812030075187</v>
      </c>
      <c r="H15" s="19">
        <v>717949</v>
      </c>
      <c r="I15" s="19">
        <f t="shared" si="2"/>
        <v>539.81127819548874</v>
      </c>
      <c r="J15" s="19">
        <v>352896</v>
      </c>
      <c r="K15" s="19">
        <f t="shared" si="3"/>
        <v>265.33533834586467</v>
      </c>
      <c r="L15" s="19">
        <v>223530</v>
      </c>
      <c r="M15" s="19">
        <f t="shared" si="4"/>
        <v>168.06766917293234</v>
      </c>
      <c r="N15" s="19">
        <v>763371</v>
      </c>
      <c r="O15" s="19">
        <f t="shared" si="5"/>
        <v>573.96315789473681</v>
      </c>
      <c r="P15" s="13">
        <f t="shared" si="26"/>
        <v>9615502</v>
      </c>
      <c r="Q15" s="13">
        <f t="shared" si="6"/>
        <v>7229.7007518796991</v>
      </c>
      <c r="R15" s="19">
        <v>1018668</v>
      </c>
      <c r="S15" s="19">
        <f t="shared" si="7"/>
        <v>765.91578947368419</v>
      </c>
      <c r="T15" s="19">
        <v>955941</v>
      </c>
      <c r="U15" s="19">
        <f t="shared" si="8"/>
        <v>718.75263157894733</v>
      </c>
      <c r="V15" s="20">
        <f t="shared" si="9"/>
        <v>11590111</v>
      </c>
      <c r="W15" s="20">
        <f t="shared" si="10"/>
        <v>8714.3691729323309</v>
      </c>
      <c r="X15" s="19">
        <v>732010</v>
      </c>
      <c r="Y15" s="19">
        <f t="shared" si="11"/>
        <v>550.38345864661653</v>
      </c>
      <c r="Z15" s="19">
        <v>428050</v>
      </c>
      <c r="AA15" s="19">
        <f t="shared" si="12"/>
        <v>321.84210526315792</v>
      </c>
      <c r="AB15" s="19">
        <v>508900</v>
      </c>
      <c r="AC15" s="19">
        <f t="shared" si="13"/>
        <v>382.63157894736844</v>
      </c>
      <c r="AD15" s="19">
        <v>1308286</v>
      </c>
      <c r="AE15" s="19">
        <f t="shared" si="14"/>
        <v>983.67368421052629</v>
      </c>
      <c r="AF15" s="19">
        <v>1235898</v>
      </c>
      <c r="AG15" s="19">
        <f t="shared" si="15"/>
        <v>929.24661654135343</v>
      </c>
      <c r="AH15" s="19">
        <v>27691</v>
      </c>
      <c r="AI15" s="19">
        <f t="shared" si="16"/>
        <v>20.820300751879699</v>
      </c>
      <c r="AJ15" s="19">
        <v>1128675</v>
      </c>
      <c r="AK15" s="19">
        <f t="shared" si="17"/>
        <v>848.62781954887214</v>
      </c>
      <c r="AL15" s="19">
        <v>0</v>
      </c>
      <c r="AM15" s="19">
        <f t="shared" si="18"/>
        <v>0</v>
      </c>
      <c r="AN15" s="19">
        <v>6344</v>
      </c>
      <c r="AO15" s="19">
        <f t="shared" si="19"/>
        <v>4.7699248120300748</v>
      </c>
      <c r="AP15" s="21">
        <f t="shared" si="20"/>
        <v>5375854</v>
      </c>
      <c r="AQ15" s="21">
        <f t="shared" si="21"/>
        <v>4041.9954887218046</v>
      </c>
      <c r="AR15" s="19">
        <v>0</v>
      </c>
      <c r="AS15" s="19">
        <f t="shared" si="22"/>
        <v>0</v>
      </c>
      <c r="AT15" s="19">
        <v>58680</v>
      </c>
      <c r="AU15" s="19">
        <f t="shared" si="23"/>
        <v>44.120300751879697</v>
      </c>
      <c r="AV15" s="22">
        <f t="shared" si="24"/>
        <v>17024645</v>
      </c>
      <c r="AW15" s="22">
        <f t="shared" si="25"/>
        <v>12800.484962406015</v>
      </c>
      <c r="AX15" s="32"/>
    </row>
    <row r="16" spans="1:50" s="23" customFormat="1" ht="15" customHeight="1" x14ac:dyDescent="0.2">
      <c r="A16" s="9">
        <v>14</v>
      </c>
      <c r="B16" s="10" t="s">
        <v>59</v>
      </c>
      <c r="C16" s="18">
        <v>1709</v>
      </c>
      <c r="D16" s="19">
        <v>6385267</v>
      </c>
      <c r="E16" s="19">
        <f t="shared" si="0"/>
        <v>3736.2592159157402</v>
      </c>
      <c r="F16" s="19">
        <v>1782465</v>
      </c>
      <c r="G16" s="19">
        <f t="shared" si="1"/>
        <v>1042.9871269748392</v>
      </c>
      <c r="H16" s="19">
        <v>188282</v>
      </c>
      <c r="I16" s="19">
        <f t="shared" si="2"/>
        <v>110.17086015213575</v>
      </c>
      <c r="J16" s="19">
        <v>254064</v>
      </c>
      <c r="K16" s="19">
        <f t="shared" si="3"/>
        <v>148.6623756582797</v>
      </c>
      <c r="L16" s="19">
        <v>4910</v>
      </c>
      <c r="M16" s="19">
        <f t="shared" si="4"/>
        <v>2.8730251609128143</v>
      </c>
      <c r="N16" s="19">
        <v>907072</v>
      </c>
      <c r="O16" s="19">
        <f t="shared" si="5"/>
        <v>530.76184903452315</v>
      </c>
      <c r="P16" s="13">
        <f t="shared" si="26"/>
        <v>9522060</v>
      </c>
      <c r="Q16" s="13">
        <f t="shared" si="6"/>
        <v>5571.7144528964309</v>
      </c>
      <c r="R16" s="19">
        <v>1266615</v>
      </c>
      <c r="S16" s="19">
        <f t="shared" si="7"/>
        <v>741.14394382679927</v>
      </c>
      <c r="T16" s="19">
        <v>1290038</v>
      </c>
      <c r="U16" s="19">
        <f t="shared" si="8"/>
        <v>754.84961966062019</v>
      </c>
      <c r="V16" s="20">
        <f t="shared" si="9"/>
        <v>12078713</v>
      </c>
      <c r="W16" s="20">
        <f t="shared" si="10"/>
        <v>7067.70801638385</v>
      </c>
      <c r="X16" s="19">
        <v>1293547</v>
      </c>
      <c r="Y16" s="19">
        <f t="shared" si="11"/>
        <v>756.90286717378581</v>
      </c>
      <c r="Z16" s="19">
        <v>758484</v>
      </c>
      <c r="AA16" s="19">
        <f t="shared" si="12"/>
        <v>443.81743709771797</v>
      </c>
      <c r="AB16" s="19">
        <v>182152</v>
      </c>
      <c r="AC16" s="19">
        <f t="shared" si="13"/>
        <v>106.58396723229959</v>
      </c>
      <c r="AD16" s="19">
        <v>1783077</v>
      </c>
      <c r="AE16" s="19">
        <f t="shared" si="14"/>
        <v>1043.3452311293154</v>
      </c>
      <c r="AF16" s="19">
        <v>1244462</v>
      </c>
      <c r="AG16" s="19">
        <f t="shared" si="15"/>
        <v>728.18139262726743</v>
      </c>
      <c r="AH16" s="19">
        <v>11346</v>
      </c>
      <c r="AI16" s="19">
        <f t="shared" si="16"/>
        <v>6.638970157987127</v>
      </c>
      <c r="AJ16" s="19">
        <v>1501963</v>
      </c>
      <c r="AK16" s="19">
        <f t="shared" si="17"/>
        <v>878.85488589818613</v>
      </c>
      <c r="AL16" s="19">
        <v>0</v>
      </c>
      <c r="AM16" s="19">
        <f t="shared" si="18"/>
        <v>0</v>
      </c>
      <c r="AN16" s="19">
        <v>12858</v>
      </c>
      <c r="AO16" s="19">
        <f t="shared" si="19"/>
        <v>7.5236980690462261</v>
      </c>
      <c r="AP16" s="21">
        <f t="shared" si="20"/>
        <v>6787889</v>
      </c>
      <c r="AQ16" s="21">
        <f t="shared" si="21"/>
        <v>3971.8484493856058</v>
      </c>
      <c r="AR16" s="19">
        <v>5100</v>
      </c>
      <c r="AS16" s="19">
        <f t="shared" si="22"/>
        <v>2.9842012873025161</v>
      </c>
      <c r="AT16" s="19">
        <v>1240683</v>
      </c>
      <c r="AU16" s="19">
        <f t="shared" si="23"/>
        <v>725.97015798712698</v>
      </c>
      <c r="AV16" s="22">
        <f t="shared" si="24"/>
        <v>20112385</v>
      </c>
      <c r="AW16" s="22">
        <f t="shared" si="25"/>
        <v>11768.510825043886</v>
      </c>
      <c r="AX16" s="32"/>
    </row>
    <row r="17" spans="1:50" ht="15" customHeight="1" x14ac:dyDescent="0.2">
      <c r="A17" s="24">
        <v>15</v>
      </c>
      <c r="B17" s="25" t="s">
        <v>60</v>
      </c>
      <c r="C17" s="26">
        <v>3413</v>
      </c>
      <c r="D17" s="27">
        <v>14500017</v>
      </c>
      <c r="E17" s="27">
        <f t="shared" si="0"/>
        <v>4248.466744799297</v>
      </c>
      <c r="F17" s="27">
        <v>3169124</v>
      </c>
      <c r="G17" s="27">
        <f t="shared" si="1"/>
        <v>928.54497509522412</v>
      </c>
      <c r="H17" s="27">
        <v>606451</v>
      </c>
      <c r="I17" s="27">
        <f t="shared" si="2"/>
        <v>177.68854380310577</v>
      </c>
      <c r="J17" s="27">
        <v>489436</v>
      </c>
      <c r="K17" s="27">
        <f t="shared" si="3"/>
        <v>143.40345736888369</v>
      </c>
      <c r="L17" s="27">
        <v>0</v>
      </c>
      <c r="M17" s="27">
        <f t="shared" si="4"/>
        <v>0</v>
      </c>
      <c r="N17" s="27">
        <v>1503860</v>
      </c>
      <c r="O17" s="27">
        <f t="shared" si="5"/>
        <v>440.6270143568708</v>
      </c>
      <c r="P17" s="28">
        <f t="shared" si="26"/>
        <v>20268888</v>
      </c>
      <c r="Q17" s="28">
        <f t="shared" si="6"/>
        <v>5938.7307354233808</v>
      </c>
      <c r="R17" s="27">
        <v>2263145</v>
      </c>
      <c r="S17" s="27">
        <f t="shared" si="7"/>
        <v>663.09551714034569</v>
      </c>
      <c r="T17" s="27">
        <v>1908981</v>
      </c>
      <c r="U17" s="27">
        <f t="shared" si="8"/>
        <v>559.32639906240843</v>
      </c>
      <c r="V17" s="29">
        <f t="shared" si="9"/>
        <v>24441014</v>
      </c>
      <c r="W17" s="29">
        <f t="shared" si="10"/>
        <v>7161.1526516261356</v>
      </c>
      <c r="X17" s="27">
        <v>2456759</v>
      </c>
      <c r="Y17" s="27">
        <f t="shared" si="11"/>
        <v>719.82390858482279</v>
      </c>
      <c r="Z17" s="27">
        <v>1518197</v>
      </c>
      <c r="AA17" s="27">
        <f t="shared" si="12"/>
        <v>444.82771755054205</v>
      </c>
      <c r="AB17" s="27">
        <v>525999</v>
      </c>
      <c r="AC17" s="27">
        <f t="shared" si="13"/>
        <v>154.11631995312041</v>
      </c>
      <c r="AD17" s="27">
        <v>3300993</v>
      </c>
      <c r="AE17" s="27">
        <f t="shared" si="14"/>
        <v>967.18224435980073</v>
      </c>
      <c r="AF17" s="27">
        <v>1999320</v>
      </c>
      <c r="AG17" s="27">
        <f t="shared" si="15"/>
        <v>585.79548784060944</v>
      </c>
      <c r="AH17" s="27">
        <v>454471</v>
      </c>
      <c r="AI17" s="27">
        <f t="shared" si="16"/>
        <v>133.15880457075886</v>
      </c>
      <c r="AJ17" s="27">
        <v>2462994</v>
      </c>
      <c r="AK17" s="27">
        <f t="shared" si="17"/>
        <v>721.65074714327568</v>
      </c>
      <c r="AL17" s="27">
        <v>0</v>
      </c>
      <c r="AM17" s="27">
        <f t="shared" si="18"/>
        <v>0</v>
      </c>
      <c r="AN17" s="27">
        <v>5325</v>
      </c>
      <c r="AO17" s="27">
        <f t="shared" si="19"/>
        <v>1.560210958101377</v>
      </c>
      <c r="AP17" s="30">
        <f t="shared" si="20"/>
        <v>12724058</v>
      </c>
      <c r="AQ17" s="30">
        <f t="shared" si="21"/>
        <v>3728.1154409610313</v>
      </c>
      <c r="AR17" s="27">
        <v>626338</v>
      </c>
      <c r="AS17" s="27">
        <f t="shared" si="22"/>
        <v>183.51538236155875</v>
      </c>
      <c r="AT17" s="27">
        <v>120793</v>
      </c>
      <c r="AU17" s="27">
        <f t="shared" si="23"/>
        <v>35.392030471725754</v>
      </c>
      <c r="AV17" s="31">
        <f t="shared" si="24"/>
        <v>37912203</v>
      </c>
      <c r="AW17" s="31">
        <f t="shared" si="25"/>
        <v>11108.175505420451</v>
      </c>
      <c r="AX17" s="32"/>
    </row>
    <row r="18" spans="1:50" ht="15" customHeight="1" x14ac:dyDescent="0.2">
      <c r="A18" s="9">
        <v>16</v>
      </c>
      <c r="B18" s="10" t="s">
        <v>61</v>
      </c>
      <c r="C18" s="11">
        <v>5121</v>
      </c>
      <c r="D18" s="12">
        <v>25276620</v>
      </c>
      <c r="E18" s="12">
        <f t="shared" si="0"/>
        <v>4935.8758055067374</v>
      </c>
      <c r="F18" s="12">
        <v>6989519</v>
      </c>
      <c r="G18" s="12">
        <f t="shared" si="1"/>
        <v>1364.8738527631322</v>
      </c>
      <c r="H18" s="12">
        <v>1443354</v>
      </c>
      <c r="I18" s="12">
        <f t="shared" si="2"/>
        <v>281.85002929115404</v>
      </c>
      <c r="J18" s="12">
        <v>5427126</v>
      </c>
      <c r="K18" s="12">
        <f t="shared" si="3"/>
        <v>1059.7785588752197</v>
      </c>
      <c r="L18" s="12">
        <v>0</v>
      </c>
      <c r="M18" s="12">
        <f t="shared" si="4"/>
        <v>0</v>
      </c>
      <c r="N18" s="12">
        <v>3349588</v>
      </c>
      <c r="O18" s="12">
        <f t="shared" si="5"/>
        <v>654.08865455965633</v>
      </c>
      <c r="P18" s="13">
        <f t="shared" si="26"/>
        <v>42486207</v>
      </c>
      <c r="Q18" s="14">
        <f t="shared" si="6"/>
        <v>8296.4669009958998</v>
      </c>
      <c r="R18" s="12">
        <v>4451487</v>
      </c>
      <c r="S18" s="12">
        <f t="shared" si="7"/>
        <v>869.26127709431751</v>
      </c>
      <c r="T18" s="12">
        <v>3260797</v>
      </c>
      <c r="U18" s="12">
        <f t="shared" si="8"/>
        <v>636.75004881859013</v>
      </c>
      <c r="V18" s="15">
        <f t="shared" si="9"/>
        <v>50198491</v>
      </c>
      <c r="W18" s="15">
        <f t="shared" si="10"/>
        <v>9802.4782269088064</v>
      </c>
      <c r="X18" s="12">
        <v>3984291</v>
      </c>
      <c r="Y18" s="12">
        <f t="shared" si="11"/>
        <v>778.02987697715287</v>
      </c>
      <c r="Z18" s="12">
        <v>2814880</v>
      </c>
      <c r="AA18" s="12">
        <f t="shared" si="12"/>
        <v>549.67389181800434</v>
      </c>
      <c r="AB18" s="12">
        <v>1273512</v>
      </c>
      <c r="AC18" s="12">
        <f t="shared" si="13"/>
        <v>248.68424135910954</v>
      </c>
      <c r="AD18" s="12">
        <v>7020998</v>
      </c>
      <c r="AE18" s="12">
        <f t="shared" si="14"/>
        <v>1371.020894356571</v>
      </c>
      <c r="AF18" s="12">
        <v>5557565</v>
      </c>
      <c r="AG18" s="12">
        <f t="shared" si="15"/>
        <v>1085.2499511814099</v>
      </c>
      <c r="AH18" s="12">
        <v>479651</v>
      </c>
      <c r="AI18" s="12">
        <f t="shared" si="16"/>
        <v>93.663542276899037</v>
      </c>
      <c r="AJ18" s="12">
        <v>4567693</v>
      </c>
      <c r="AK18" s="12">
        <f t="shared" si="17"/>
        <v>891.95332942784614</v>
      </c>
      <c r="AL18" s="12">
        <v>0</v>
      </c>
      <c r="AM18" s="12">
        <f t="shared" si="18"/>
        <v>0</v>
      </c>
      <c r="AN18" s="12">
        <v>0</v>
      </c>
      <c r="AO18" s="12">
        <f t="shared" si="19"/>
        <v>0</v>
      </c>
      <c r="AP18" s="16">
        <f t="shared" si="20"/>
        <v>25698590</v>
      </c>
      <c r="AQ18" s="16">
        <f t="shared" si="21"/>
        <v>5018.2757273969928</v>
      </c>
      <c r="AR18" s="12">
        <v>8103444</v>
      </c>
      <c r="AS18" s="12">
        <f t="shared" si="22"/>
        <v>1582.3948447568835</v>
      </c>
      <c r="AT18" s="12">
        <v>4294476</v>
      </c>
      <c r="AU18" s="12">
        <f t="shared" si="23"/>
        <v>838.60105448154661</v>
      </c>
      <c r="AV18" s="17">
        <f t="shared" si="24"/>
        <v>88295001</v>
      </c>
      <c r="AW18" s="17">
        <f t="shared" si="25"/>
        <v>17241.749853544228</v>
      </c>
      <c r="AX18" s="32"/>
    </row>
    <row r="19" spans="1:50" s="23" customFormat="1" ht="15" customHeight="1" x14ac:dyDescent="0.2">
      <c r="A19" s="9">
        <v>17</v>
      </c>
      <c r="B19" s="10" t="s">
        <v>191</v>
      </c>
      <c r="C19" s="18">
        <v>40579</v>
      </c>
      <c r="D19" s="19">
        <v>161171931</v>
      </c>
      <c r="E19" s="19">
        <f t="shared" si="0"/>
        <v>3971.8063776830381</v>
      </c>
      <c r="F19" s="19">
        <v>61124930</v>
      </c>
      <c r="G19" s="19">
        <f t="shared" si="1"/>
        <v>1506.3192784445157</v>
      </c>
      <c r="H19" s="19">
        <v>9324489</v>
      </c>
      <c r="I19" s="19">
        <f t="shared" si="2"/>
        <v>229.7860716133961</v>
      </c>
      <c r="J19" s="19">
        <v>18807684</v>
      </c>
      <c r="K19" s="19">
        <f t="shared" si="3"/>
        <v>463.48318095566674</v>
      </c>
      <c r="L19" s="19">
        <v>880350</v>
      </c>
      <c r="M19" s="19">
        <f t="shared" si="4"/>
        <v>21.694718943295793</v>
      </c>
      <c r="N19" s="19">
        <v>21457831</v>
      </c>
      <c r="O19" s="19">
        <f t="shared" si="5"/>
        <v>528.79151778013261</v>
      </c>
      <c r="P19" s="13">
        <f t="shared" si="26"/>
        <v>272767215</v>
      </c>
      <c r="Q19" s="13">
        <f t="shared" si="6"/>
        <v>6721.881145420045</v>
      </c>
      <c r="R19" s="19">
        <v>38386526</v>
      </c>
      <c r="S19" s="19">
        <f t="shared" si="7"/>
        <v>945.97023090761229</v>
      </c>
      <c r="T19" s="19">
        <v>28318550</v>
      </c>
      <c r="U19" s="19">
        <f t="shared" si="8"/>
        <v>697.86219473126494</v>
      </c>
      <c r="V19" s="20">
        <f t="shared" si="9"/>
        <v>339472291</v>
      </c>
      <c r="W19" s="20">
        <f t="shared" si="10"/>
        <v>8365.7135710589228</v>
      </c>
      <c r="X19" s="19">
        <v>30867697</v>
      </c>
      <c r="Y19" s="19">
        <f t="shared" si="11"/>
        <v>760.68155942728993</v>
      </c>
      <c r="Z19" s="19">
        <v>12972445</v>
      </c>
      <c r="AA19" s="19">
        <f t="shared" si="12"/>
        <v>319.68370339338082</v>
      </c>
      <c r="AB19" s="19">
        <v>5557145</v>
      </c>
      <c r="AC19" s="19">
        <f t="shared" si="13"/>
        <v>136.94632691786393</v>
      </c>
      <c r="AD19" s="19">
        <v>52912219</v>
      </c>
      <c r="AE19" s="19">
        <f t="shared" si="14"/>
        <v>1303.931072722344</v>
      </c>
      <c r="AF19" s="19">
        <v>32307104</v>
      </c>
      <c r="AG19" s="19">
        <f t="shared" si="15"/>
        <v>796.15328125385054</v>
      </c>
      <c r="AH19" s="19">
        <v>10442188</v>
      </c>
      <c r="AI19" s="19">
        <f t="shared" si="16"/>
        <v>257.32985041523943</v>
      </c>
      <c r="AJ19" s="19">
        <v>29806469</v>
      </c>
      <c r="AK19" s="19">
        <f t="shared" si="17"/>
        <v>734.52941176470586</v>
      </c>
      <c r="AL19" s="19">
        <v>0</v>
      </c>
      <c r="AM19" s="19">
        <f t="shared" si="18"/>
        <v>0</v>
      </c>
      <c r="AN19" s="19">
        <v>12350</v>
      </c>
      <c r="AO19" s="19">
        <f t="shared" si="19"/>
        <v>0.30434461174499128</v>
      </c>
      <c r="AP19" s="21">
        <f t="shared" si="20"/>
        <v>174877617</v>
      </c>
      <c r="AQ19" s="21">
        <f t="shared" si="21"/>
        <v>4309.5595505064193</v>
      </c>
      <c r="AR19" s="19">
        <v>25834397</v>
      </c>
      <c r="AS19" s="19">
        <f t="shared" si="22"/>
        <v>636.64449592153574</v>
      </c>
      <c r="AT19" s="19">
        <v>4950638</v>
      </c>
      <c r="AU19" s="19">
        <f t="shared" si="23"/>
        <v>122</v>
      </c>
      <c r="AV19" s="22">
        <f t="shared" si="24"/>
        <v>545134943</v>
      </c>
      <c r="AW19" s="22">
        <f t="shared" si="25"/>
        <v>13433.917617486877</v>
      </c>
      <c r="AX19" s="32"/>
    </row>
    <row r="20" spans="1:50" s="23" customFormat="1" ht="15" customHeight="1" x14ac:dyDescent="0.2">
      <c r="A20" s="9">
        <v>18</v>
      </c>
      <c r="B20" s="10" t="s">
        <v>62</v>
      </c>
      <c r="C20" s="18">
        <v>1049</v>
      </c>
      <c r="D20" s="19">
        <v>3523178</v>
      </c>
      <c r="E20" s="19">
        <f t="shared" si="0"/>
        <v>3358.6062917063869</v>
      </c>
      <c r="F20" s="19">
        <v>774804</v>
      </c>
      <c r="G20" s="19">
        <f t="shared" si="1"/>
        <v>738.61201143946619</v>
      </c>
      <c r="H20" s="19">
        <v>323216</v>
      </c>
      <c r="I20" s="19">
        <f t="shared" si="2"/>
        <v>308.11820781696855</v>
      </c>
      <c r="J20" s="19">
        <v>365804</v>
      </c>
      <c r="K20" s="19">
        <f t="shared" si="3"/>
        <v>348.71687321258344</v>
      </c>
      <c r="L20" s="19">
        <v>0</v>
      </c>
      <c r="M20" s="19">
        <f t="shared" si="4"/>
        <v>0</v>
      </c>
      <c r="N20" s="19">
        <v>1371813</v>
      </c>
      <c r="O20" s="19">
        <f t="shared" si="5"/>
        <v>1307.7340324118209</v>
      </c>
      <c r="P20" s="13">
        <f t="shared" si="26"/>
        <v>6358815</v>
      </c>
      <c r="Q20" s="13">
        <f t="shared" si="6"/>
        <v>6061.7874165872263</v>
      </c>
      <c r="R20" s="19">
        <v>748773</v>
      </c>
      <c r="S20" s="19">
        <f t="shared" si="7"/>
        <v>713.79694947569112</v>
      </c>
      <c r="T20" s="19">
        <v>741618</v>
      </c>
      <c r="U20" s="19">
        <f t="shared" si="8"/>
        <v>706.97616777883695</v>
      </c>
      <c r="V20" s="20">
        <f t="shared" si="9"/>
        <v>7849206</v>
      </c>
      <c r="W20" s="20">
        <f t="shared" si="10"/>
        <v>7482.5605338417545</v>
      </c>
      <c r="X20" s="19">
        <v>685440</v>
      </c>
      <c r="Y20" s="19">
        <f t="shared" si="11"/>
        <v>653.42230695900855</v>
      </c>
      <c r="Z20" s="19">
        <v>550770</v>
      </c>
      <c r="AA20" s="19">
        <f t="shared" si="12"/>
        <v>525.04289799809339</v>
      </c>
      <c r="AB20" s="19">
        <v>472319</v>
      </c>
      <c r="AC20" s="19">
        <f t="shared" si="13"/>
        <v>450.25643469971402</v>
      </c>
      <c r="AD20" s="19">
        <v>1232428</v>
      </c>
      <c r="AE20" s="19">
        <f t="shared" si="14"/>
        <v>1174.8598665395614</v>
      </c>
      <c r="AF20" s="19">
        <v>526446</v>
      </c>
      <c r="AG20" s="19">
        <f t="shared" si="15"/>
        <v>501.85510009532891</v>
      </c>
      <c r="AH20" s="19">
        <v>0</v>
      </c>
      <c r="AI20" s="19">
        <f t="shared" si="16"/>
        <v>0</v>
      </c>
      <c r="AJ20" s="19">
        <v>1076466</v>
      </c>
      <c r="AK20" s="19">
        <f t="shared" si="17"/>
        <v>1026.183031458532</v>
      </c>
      <c r="AL20" s="19">
        <v>0</v>
      </c>
      <c r="AM20" s="19">
        <f t="shared" si="18"/>
        <v>0</v>
      </c>
      <c r="AN20" s="19">
        <v>3291</v>
      </c>
      <c r="AO20" s="19">
        <f t="shared" si="19"/>
        <v>3.1372735938989513</v>
      </c>
      <c r="AP20" s="21">
        <f t="shared" si="20"/>
        <v>4547160</v>
      </c>
      <c r="AQ20" s="21">
        <f t="shared" si="21"/>
        <v>4334.7569113441368</v>
      </c>
      <c r="AR20" s="19">
        <v>160000</v>
      </c>
      <c r="AS20" s="19">
        <f t="shared" si="22"/>
        <v>152.52621544327931</v>
      </c>
      <c r="AT20" s="19">
        <v>264504</v>
      </c>
      <c r="AU20" s="19">
        <f t="shared" si="23"/>
        <v>252.14871306005719</v>
      </c>
      <c r="AV20" s="22">
        <f t="shared" si="24"/>
        <v>12820870</v>
      </c>
      <c r="AW20" s="22">
        <f t="shared" si="25"/>
        <v>12221.992373689227</v>
      </c>
      <c r="AX20" s="32"/>
    </row>
    <row r="21" spans="1:50" s="23" customFormat="1" ht="15" customHeight="1" x14ac:dyDescent="0.2">
      <c r="A21" s="9">
        <v>19</v>
      </c>
      <c r="B21" s="10" t="s">
        <v>63</v>
      </c>
      <c r="C21" s="18">
        <v>2014</v>
      </c>
      <c r="D21" s="19">
        <v>8837481</v>
      </c>
      <c r="E21" s="19">
        <f t="shared" si="0"/>
        <v>4388.0243296921553</v>
      </c>
      <c r="F21" s="19">
        <v>4138081</v>
      </c>
      <c r="G21" s="19">
        <f t="shared" si="1"/>
        <v>2054.6578947368421</v>
      </c>
      <c r="H21" s="19">
        <v>243990</v>
      </c>
      <c r="I21" s="19">
        <f t="shared" si="2"/>
        <v>121.14697120158888</v>
      </c>
      <c r="J21" s="19">
        <v>292620</v>
      </c>
      <c r="K21" s="19">
        <f t="shared" si="3"/>
        <v>145.29294935451838</v>
      </c>
      <c r="L21" s="19">
        <v>0</v>
      </c>
      <c r="M21" s="19">
        <f t="shared" si="4"/>
        <v>0</v>
      </c>
      <c r="N21" s="19">
        <v>1838898</v>
      </c>
      <c r="O21" s="19">
        <f t="shared" si="5"/>
        <v>913.05759682224425</v>
      </c>
      <c r="P21" s="13">
        <f t="shared" si="26"/>
        <v>15351070</v>
      </c>
      <c r="Q21" s="13">
        <f t="shared" si="6"/>
        <v>7622.1797418073484</v>
      </c>
      <c r="R21" s="19">
        <v>822405</v>
      </c>
      <c r="S21" s="19">
        <f t="shared" si="7"/>
        <v>408.34409136047668</v>
      </c>
      <c r="T21" s="19">
        <v>1640061</v>
      </c>
      <c r="U21" s="19">
        <f t="shared" si="8"/>
        <v>814.33018867924534</v>
      </c>
      <c r="V21" s="20">
        <f t="shared" si="9"/>
        <v>17813536</v>
      </c>
      <c r="W21" s="20">
        <f t="shared" si="10"/>
        <v>8844.8540218470698</v>
      </c>
      <c r="X21" s="19">
        <v>1392892</v>
      </c>
      <c r="Y21" s="19">
        <f t="shared" si="11"/>
        <v>691.60476663356508</v>
      </c>
      <c r="Z21" s="19">
        <v>755972</v>
      </c>
      <c r="AA21" s="19">
        <f t="shared" si="12"/>
        <v>375.35849056603774</v>
      </c>
      <c r="AB21" s="19">
        <v>708626</v>
      </c>
      <c r="AC21" s="19">
        <f t="shared" si="13"/>
        <v>351.85004965243297</v>
      </c>
      <c r="AD21" s="19">
        <v>4550333</v>
      </c>
      <c r="AE21" s="19">
        <f t="shared" si="14"/>
        <v>2259.3510427010924</v>
      </c>
      <c r="AF21" s="19">
        <v>1437335</v>
      </c>
      <c r="AG21" s="19">
        <f t="shared" si="15"/>
        <v>713.67179741807354</v>
      </c>
      <c r="AH21" s="19">
        <v>226397</v>
      </c>
      <c r="AI21" s="19">
        <f t="shared" si="16"/>
        <v>112.41161866931479</v>
      </c>
      <c r="AJ21" s="19">
        <v>1092288</v>
      </c>
      <c r="AK21" s="19">
        <f t="shared" si="17"/>
        <v>542.34756703078449</v>
      </c>
      <c r="AL21" s="19">
        <v>134</v>
      </c>
      <c r="AM21" s="19">
        <f t="shared" si="18"/>
        <v>6.6534260178748764E-2</v>
      </c>
      <c r="AN21" s="19">
        <v>1500</v>
      </c>
      <c r="AO21" s="19">
        <f t="shared" si="19"/>
        <v>0.74478649453823242</v>
      </c>
      <c r="AP21" s="21">
        <f t="shared" si="20"/>
        <v>10165477</v>
      </c>
      <c r="AQ21" s="21">
        <f t="shared" si="21"/>
        <v>5047.4066534260182</v>
      </c>
      <c r="AR21" s="19">
        <v>5895122</v>
      </c>
      <c r="AS21" s="19">
        <f t="shared" si="22"/>
        <v>2927.0714995034755</v>
      </c>
      <c r="AT21" s="19">
        <v>49700</v>
      </c>
      <c r="AU21" s="19">
        <f t="shared" si="23"/>
        <v>24.677259185700098</v>
      </c>
      <c r="AV21" s="22">
        <f t="shared" si="24"/>
        <v>33923835</v>
      </c>
      <c r="AW21" s="22">
        <f t="shared" si="25"/>
        <v>16844.009433962263</v>
      </c>
      <c r="AX21" s="32"/>
    </row>
    <row r="22" spans="1:50" ht="15" customHeight="1" x14ac:dyDescent="0.2">
      <c r="A22" s="24">
        <v>20</v>
      </c>
      <c r="B22" s="25" t="s">
        <v>64</v>
      </c>
      <c r="C22" s="26">
        <v>5974</v>
      </c>
      <c r="D22" s="27">
        <v>19539995</v>
      </c>
      <c r="E22" s="27">
        <f t="shared" si="0"/>
        <v>3270.8394710411785</v>
      </c>
      <c r="F22" s="27">
        <v>7274746</v>
      </c>
      <c r="G22" s="27">
        <f t="shared" si="1"/>
        <v>1217.734516237027</v>
      </c>
      <c r="H22" s="27">
        <v>1111210</v>
      </c>
      <c r="I22" s="27">
        <f t="shared" si="2"/>
        <v>186.00770003347841</v>
      </c>
      <c r="J22" s="27">
        <v>516438</v>
      </c>
      <c r="K22" s="27">
        <f t="shared" si="3"/>
        <v>86.44760629394041</v>
      </c>
      <c r="L22" s="27">
        <v>76956</v>
      </c>
      <c r="M22" s="27">
        <f t="shared" si="4"/>
        <v>12.881821225309675</v>
      </c>
      <c r="N22" s="27">
        <v>2754031</v>
      </c>
      <c r="O22" s="27">
        <f t="shared" si="5"/>
        <v>461.00284566454638</v>
      </c>
      <c r="P22" s="28">
        <f t="shared" si="26"/>
        <v>31273376</v>
      </c>
      <c r="Q22" s="28">
        <f t="shared" si="6"/>
        <v>5234.9139604954808</v>
      </c>
      <c r="R22" s="27">
        <v>3029944</v>
      </c>
      <c r="S22" s="27">
        <f t="shared" si="7"/>
        <v>507.18848342818882</v>
      </c>
      <c r="T22" s="27">
        <v>2150927</v>
      </c>
      <c r="U22" s="27">
        <f t="shared" si="8"/>
        <v>360.04804151322395</v>
      </c>
      <c r="V22" s="29">
        <f t="shared" si="9"/>
        <v>36454247</v>
      </c>
      <c r="W22" s="29">
        <f t="shared" si="10"/>
        <v>6102.1504854368932</v>
      </c>
      <c r="X22" s="27">
        <v>3459461</v>
      </c>
      <c r="Y22" s="27">
        <f t="shared" si="11"/>
        <v>579.08620689655174</v>
      </c>
      <c r="Z22" s="27">
        <v>1723911</v>
      </c>
      <c r="AA22" s="27">
        <f t="shared" si="12"/>
        <v>288.56896551724139</v>
      </c>
      <c r="AB22" s="27">
        <v>595259</v>
      </c>
      <c r="AC22" s="27">
        <f t="shared" si="13"/>
        <v>99.641613659189829</v>
      </c>
      <c r="AD22" s="27">
        <v>4834316</v>
      </c>
      <c r="AE22" s="27">
        <f t="shared" si="14"/>
        <v>809.225979243388</v>
      </c>
      <c r="AF22" s="27">
        <v>4729700</v>
      </c>
      <c r="AG22" s="27">
        <f t="shared" si="15"/>
        <v>791.71409440910611</v>
      </c>
      <c r="AH22" s="27">
        <v>409799</v>
      </c>
      <c r="AI22" s="27">
        <f t="shared" si="16"/>
        <v>68.597087378640779</v>
      </c>
      <c r="AJ22" s="27">
        <v>4212331</v>
      </c>
      <c r="AK22" s="27">
        <f t="shared" si="17"/>
        <v>705.11064613324402</v>
      </c>
      <c r="AL22" s="27">
        <v>0</v>
      </c>
      <c r="AM22" s="27">
        <f t="shared" si="18"/>
        <v>0</v>
      </c>
      <c r="AN22" s="27">
        <v>39415</v>
      </c>
      <c r="AO22" s="27">
        <f t="shared" si="19"/>
        <v>6.5977569467693336</v>
      </c>
      <c r="AP22" s="30">
        <f t="shared" si="20"/>
        <v>20004192</v>
      </c>
      <c r="AQ22" s="30">
        <f t="shared" si="21"/>
        <v>3348.542350184131</v>
      </c>
      <c r="AR22" s="27">
        <v>973719</v>
      </c>
      <c r="AS22" s="27">
        <f t="shared" si="22"/>
        <v>162.99280214261802</v>
      </c>
      <c r="AT22" s="27">
        <v>1828009</v>
      </c>
      <c r="AU22" s="27">
        <f t="shared" si="23"/>
        <v>305.99414127887513</v>
      </c>
      <c r="AV22" s="31">
        <f t="shared" si="24"/>
        <v>59260167</v>
      </c>
      <c r="AW22" s="31">
        <f t="shared" si="25"/>
        <v>9919.6797790425171</v>
      </c>
      <c r="AX22" s="32"/>
    </row>
    <row r="23" spans="1:50" ht="15" customHeight="1" x14ac:dyDescent="0.2">
      <c r="A23" s="9">
        <v>21</v>
      </c>
      <c r="B23" s="10" t="s">
        <v>65</v>
      </c>
      <c r="C23" s="11">
        <v>3226</v>
      </c>
      <c r="D23" s="12">
        <v>11005332</v>
      </c>
      <c r="E23" s="12">
        <f t="shared" si="0"/>
        <v>3411.4482331060135</v>
      </c>
      <c r="F23" s="12">
        <v>2774902</v>
      </c>
      <c r="G23" s="12">
        <f t="shared" si="1"/>
        <v>860.16800991940488</v>
      </c>
      <c r="H23" s="12">
        <v>438695</v>
      </c>
      <c r="I23" s="12">
        <f t="shared" si="2"/>
        <v>135.98729076255424</v>
      </c>
      <c r="J23" s="12">
        <v>1108896</v>
      </c>
      <c r="K23" s="12">
        <f t="shared" si="3"/>
        <v>343.73713577185367</v>
      </c>
      <c r="L23" s="12">
        <v>0</v>
      </c>
      <c r="M23" s="12">
        <f t="shared" si="4"/>
        <v>0</v>
      </c>
      <c r="N23" s="12">
        <v>2577604</v>
      </c>
      <c r="O23" s="12">
        <f t="shared" si="5"/>
        <v>799.00929944203347</v>
      </c>
      <c r="P23" s="13">
        <f t="shared" si="26"/>
        <v>17905429</v>
      </c>
      <c r="Q23" s="14">
        <f t="shared" si="6"/>
        <v>5550.3499690018598</v>
      </c>
      <c r="R23" s="12">
        <v>1657683</v>
      </c>
      <c r="S23" s="12">
        <f t="shared" si="7"/>
        <v>513.85089894606324</v>
      </c>
      <c r="T23" s="12">
        <v>2540195</v>
      </c>
      <c r="U23" s="12">
        <f t="shared" si="8"/>
        <v>787.4132052076875</v>
      </c>
      <c r="V23" s="15">
        <f t="shared" si="9"/>
        <v>22103307</v>
      </c>
      <c r="W23" s="15">
        <f t="shared" si="10"/>
        <v>6851.6140731556106</v>
      </c>
      <c r="X23" s="12">
        <v>1702967</v>
      </c>
      <c r="Y23" s="12">
        <f t="shared" si="11"/>
        <v>527.8880967141971</v>
      </c>
      <c r="Z23" s="12">
        <v>624462</v>
      </c>
      <c r="AA23" s="12">
        <f t="shared" si="12"/>
        <v>193.57160570365778</v>
      </c>
      <c r="AB23" s="12">
        <v>604944</v>
      </c>
      <c r="AC23" s="12">
        <f t="shared" si="13"/>
        <v>187.521388716677</v>
      </c>
      <c r="AD23" s="12">
        <v>2223216</v>
      </c>
      <c r="AE23" s="12">
        <f t="shared" si="14"/>
        <v>689.15561066336022</v>
      </c>
      <c r="AF23" s="12">
        <v>2775987</v>
      </c>
      <c r="AG23" s="12">
        <f t="shared" si="15"/>
        <v>860.5043397396156</v>
      </c>
      <c r="AH23" s="12">
        <v>65037</v>
      </c>
      <c r="AI23" s="12">
        <f t="shared" si="16"/>
        <v>20.160260384376937</v>
      </c>
      <c r="AJ23" s="12">
        <v>2061317</v>
      </c>
      <c r="AK23" s="12">
        <f t="shared" si="17"/>
        <v>638.96993180409174</v>
      </c>
      <c r="AL23" s="12">
        <v>0</v>
      </c>
      <c r="AM23" s="12">
        <f t="shared" si="18"/>
        <v>0</v>
      </c>
      <c r="AN23" s="12">
        <v>7644</v>
      </c>
      <c r="AO23" s="12">
        <f t="shared" si="19"/>
        <v>2.3694978301301921</v>
      </c>
      <c r="AP23" s="16">
        <f t="shared" si="20"/>
        <v>10065574</v>
      </c>
      <c r="AQ23" s="16">
        <f t="shared" si="21"/>
        <v>3120.1407315561069</v>
      </c>
      <c r="AR23" s="12">
        <v>347912</v>
      </c>
      <c r="AS23" s="12">
        <f t="shared" si="22"/>
        <v>107.84624922504649</v>
      </c>
      <c r="AT23" s="12">
        <v>1752647</v>
      </c>
      <c r="AU23" s="12">
        <f t="shared" si="23"/>
        <v>543.28797272163672</v>
      </c>
      <c r="AV23" s="17">
        <f t="shared" si="24"/>
        <v>34269440</v>
      </c>
      <c r="AW23" s="17">
        <f t="shared" si="25"/>
        <v>10622.8890266584</v>
      </c>
      <c r="AX23" s="32"/>
    </row>
    <row r="24" spans="1:50" s="23" customFormat="1" ht="15" customHeight="1" x14ac:dyDescent="0.2">
      <c r="A24" s="9">
        <v>22</v>
      </c>
      <c r="B24" s="10" t="s">
        <v>66</v>
      </c>
      <c r="C24" s="18">
        <v>3036</v>
      </c>
      <c r="D24" s="19">
        <v>10673839</v>
      </c>
      <c r="E24" s="19">
        <f t="shared" si="0"/>
        <v>3515.7572463768115</v>
      </c>
      <c r="F24" s="19">
        <v>3046692</v>
      </c>
      <c r="G24" s="19">
        <f t="shared" si="1"/>
        <v>1003.5217391304348</v>
      </c>
      <c r="H24" s="19">
        <v>1043726</v>
      </c>
      <c r="I24" s="19">
        <f t="shared" si="2"/>
        <v>343.7832674571805</v>
      </c>
      <c r="J24" s="19">
        <v>721866</v>
      </c>
      <c r="K24" s="19">
        <f t="shared" si="3"/>
        <v>237.76877470355731</v>
      </c>
      <c r="L24" s="19">
        <v>22710</v>
      </c>
      <c r="M24" s="19">
        <f t="shared" si="4"/>
        <v>7.4802371541501973</v>
      </c>
      <c r="N24" s="19">
        <v>565451</v>
      </c>
      <c r="O24" s="19">
        <f t="shared" si="5"/>
        <v>186.24868247694334</v>
      </c>
      <c r="P24" s="13">
        <f t="shared" si="26"/>
        <v>16074284</v>
      </c>
      <c r="Q24" s="13">
        <f t="shared" si="6"/>
        <v>5294.559947299078</v>
      </c>
      <c r="R24" s="19">
        <v>1382362</v>
      </c>
      <c r="S24" s="19">
        <f t="shared" si="7"/>
        <v>455.32345191040844</v>
      </c>
      <c r="T24" s="19">
        <v>1811937</v>
      </c>
      <c r="U24" s="19">
        <f t="shared" si="8"/>
        <v>596.81719367588937</v>
      </c>
      <c r="V24" s="20">
        <f t="shared" si="9"/>
        <v>19268583</v>
      </c>
      <c r="W24" s="20">
        <f t="shared" si="10"/>
        <v>6346.700592885375</v>
      </c>
      <c r="X24" s="19">
        <v>1812920</v>
      </c>
      <c r="Y24" s="19">
        <f t="shared" si="11"/>
        <v>597.14097496706188</v>
      </c>
      <c r="Z24" s="19">
        <v>814750</v>
      </c>
      <c r="AA24" s="19">
        <f t="shared" si="12"/>
        <v>268.36297760210806</v>
      </c>
      <c r="AB24" s="19">
        <v>464116</v>
      </c>
      <c r="AC24" s="19">
        <f t="shared" si="13"/>
        <v>152.87088274044797</v>
      </c>
      <c r="AD24" s="19">
        <v>2480008</v>
      </c>
      <c r="AE24" s="19">
        <f t="shared" si="14"/>
        <v>816.866930171278</v>
      </c>
      <c r="AF24" s="19">
        <v>2857951</v>
      </c>
      <c r="AG24" s="19">
        <f t="shared" si="15"/>
        <v>941.35408432147563</v>
      </c>
      <c r="AH24" s="19">
        <v>230042</v>
      </c>
      <c r="AI24" s="19">
        <f t="shared" si="16"/>
        <v>75.771409749670624</v>
      </c>
      <c r="AJ24" s="19">
        <v>1911299</v>
      </c>
      <c r="AK24" s="19">
        <f t="shared" si="17"/>
        <v>629.54512516469038</v>
      </c>
      <c r="AL24" s="19">
        <v>0</v>
      </c>
      <c r="AM24" s="19">
        <f t="shared" si="18"/>
        <v>0</v>
      </c>
      <c r="AN24" s="19">
        <v>14774</v>
      </c>
      <c r="AO24" s="19">
        <f t="shared" si="19"/>
        <v>4.8662714097496709</v>
      </c>
      <c r="AP24" s="21">
        <f t="shared" si="20"/>
        <v>10585860</v>
      </c>
      <c r="AQ24" s="21">
        <f t="shared" si="21"/>
        <v>3486.778656126482</v>
      </c>
      <c r="AR24" s="19">
        <v>1026728</v>
      </c>
      <c r="AS24" s="19">
        <f t="shared" si="22"/>
        <v>338.1844532279315</v>
      </c>
      <c r="AT24" s="19">
        <v>1153153</v>
      </c>
      <c r="AU24" s="19">
        <f t="shared" si="23"/>
        <v>379.82641633728588</v>
      </c>
      <c r="AV24" s="22">
        <f t="shared" si="24"/>
        <v>32034324</v>
      </c>
      <c r="AW24" s="22">
        <f t="shared" si="25"/>
        <v>10551.490118577076</v>
      </c>
      <c r="AX24" s="32"/>
    </row>
    <row r="25" spans="1:50" s="23" customFormat="1" ht="15" customHeight="1" x14ac:dyDescent="0.2">
      <c r="A25" s="9">
        <v>23</v>
      </c>
      <c r="B25" s="10" t="s">
        <v>67</v>
      </c>
      <c r="C25" s="18">
        <v>13471</v>
      </c>
      <c r="D25" s="19">
        <v>45544450</v>
      </c>
      <c r="E25" s="19">
        <f t="shared" si="0"/>
        <v>3380.9256922277486</v>
      </c>
      <c r="F25" s="19">
        <v>16750494</v>
      </c>
      <c r="G25" s="19">
        <f t="shared" si="1"/>
        <v>1243.448444807364</v>
      </c>
      <c r="H25" s="19">
        <v>3696903</v>
      </c>
      <c r="I25" s="19">
        <f t="shared" si="2"/>
        <v>274.4341919679311</v>
      </c>
      <c r="J25" s="19">
        <v>2253737</v>
      </c>
      <c r="K25" s="19">
        <f t="shared" si="3"/>
        <v>167.30287283794817</v>
      </c>
      <c r="L25" s="19">
        <v>0</v>
      </c>
      <c r="M25" s="19">
        <f t="shared" si="4"/>
        <v>0</v>
      </c>
      <c r="N25" s="19">
        <v>7437421</v>
      </c>
      <c r="O25" s="19">
        <f t="shared" si="5"/>
        <v>552.10607972682055</v>
      </c>
      <c r="P25" s="13">
        <f t="shared" si="26"/>
        <v>75683005</v>
      </c>
      <c r="Q25" s="13">
        <f t="shared" si="6"/>
        <v>5618.2172815678123</v>
      </c>
      <c r="R25" s="19">
        <v>7012286</v>
      </c>
      <c r="S25" s="19">
        <f t="shared" si="7"/>
        <v>520.54680424615844</v>
      </c>
      <c r="T25" s="19">
        <v>5523873</v>
      </c>
      <c r="U25" s="19">
        <f t="shared" si="8"/>
        <v>410.05664019003785</v>
      </c>
      <c r="V25" s="20">
        <f t="shared" si="9"/>
        <v>88219164</v>
      </c>
      <c r="W25" s="20">
        <f t="shared" si="10"/>
        <v>6548.820726004009</v>
      </c>
      <c r="X25" s="19">
        <v>6044909</v>
      </c>
      <c r="Y25" s="19">
        <f t="shared" si="11"/>
        <v>448.73498626679532</v>
      </c>
      <c r="Z25" s="19">
        <v>2627155</v>
      </c>
      <c r="AA25" s="19">
        <f t="shared" si="12"/>
        <v>195.02301239700097</v>
      </c>
      <c r="AB25" s="19">
        <v>1600723</v>
      </c>
      <c r="AC25" s="19">
        <f t="shared" si="13"/>
        <v>118.82733278895405</v>
      </c>
      <c r="AD25" s="19">
        <v>13244499</v>
      </c>
      <c r="AE25" s="19">
        <f t="shared" si="14"/>
        <v>983.18602924801428</v>
      </c>
      <c r="AF25" s="19">
        <v>8526810</v>
      </c>
      <c r="AG25" s="19">
        <f t="shared" si="15"/>
        <v>632.97528023160862</v>
      </c>
      <c r="AH25" s="19">
        <v>713966</v>
      </c>
      <c r="AI25" s="19">
        <f t="shared" si="16"/>
        <v>53.000222700616135</v>
      </c>
      <c r="AJ25" s="19">
        <v>10302757</v>
      </c>
      <c r="AK25" s="19">
        <f t="shared" si="17"/>
        <v>764.81011060797266</v>
      </c>
      <c r="AL25" s="19">
        <v>0</v>
      </c>
      <c r="AM25" s="19">
        <f t="shared" si="18"/>
        <v>0</v>
      </c>
      <c r="AN25" s="19">
        <v>570784</v>
      </c>
      <c r="AO25" s="19">
        <f t="shared" si="19"/>
        <v>42.371316160641378</v>
      </c>
      <c r="AP25" s="21">
        <f t="shared" si="20"/>
        <v>43631603</v>
      </c>
      <c r="AQ25" s="21">
        <f t="shared" si="21"/>
        <v>3238.9282904016036</v>
      </c>
      <c r="AR25" s="19">
        <v>6721867</v>
      </c>
      <c r="AS25" s="19">
        <f t="shared" si="22"/>
        <v>498.98797416672852</v>
      </c>
      <c r="AT25" s="19">
        <v>18741801</v>
      </c>
      <c r="AU25" s="19">
        <f t="shared" si="23"/>
        <v>1391.2702100809145</v>
      </c>
      <c r="AV25" s="22">
        <f t="shared" si="24"/>
        <v>157314435</v>
      </c>
      <c r="AW25" s="22">
        <f t="shared" si="25"/>
        <v>11678.007200653255</v>
      </c>
      <c r="AX25" s="32"/>
    </row>
    <row r="26" spans="1:50" s="23" customFormat="1" ht="15" customHeight="1" x14ac:dyDescent="0.2">
      <c r="A26" s="9">
        <v>24</v>
      </c>
      <c r="B26" s="10" t="s">
        <v>68</v>
      </c>
      <c r="C26" s="18">
        <v>4977</v>
      </c>
      <c r="D26" s="19">
        <v>25879747</v>
      </c>
      <c r="E26" s="19">
        <f t="shared" si="0"/>
        <v>5199.8687964637329</v>
      </c>
      <c r="F26" s="19">
        <v>4739429</v>
      </c>
      <c r="G26" s="19">
        <f t="shared" si="1"/>
        <v>952.26622463331319</v>
      </c>
      <c r="H26" s="19">
        <v>655015</v>
      </c>
      <c r="I26" s="19">
        <f t="shared" si="2"/>
        <v>131.6083986337151</v>
      </c>
      <c r="J26" s="19">
        <v>2236705</v>
      </c>
      <c r="K26" s="19">
        <f t="shared" si="3"/>
        <v>449.40827807916418</v>
      </c>
      <c r="L26" s="19">
        <v>280597</v>
      </c>
      <c r="M26" s="19">
        <f t="shared" si="4"/>
        <v>56.378742214185252</v>
      </c>
      <c r="N26" s="19">
        <v>5948686</v>
      </c>
      <c r="O26" s="19">
        <f t="shared" si="5"/>
        <v>1195.2352822985733</v>
      </c>
      <c r="P26" s="13">
        <f t="shared" si="26"/>
        <v>39740179</v>
      </c>
      <c r="Q26" s="13">
        <f t="shared" si="6"/>
        <v>7984.7657223226843</v>
      </c>
      <c r="R26" s="19">
        <v>3502719</v>
      </c>
      <c r="S26" s="19">
        <f t="shared" si="7"/>
        <v>703.78119349005419</v>
      </c>
      <c r="T26" s="19">
        <v>3627613</v>
      </c>
      <c r="U26" s="19">
        <f t="shared" si="8"/>
        <v>728.87542696403455</v>
      </c>
      <c r="V26" s="20">
        <f t="shared" si="9"/>
        <v>46870511</v>
      </c>
      <c r="W26" s="20">
        <f t="shared" si="10"/>
        <v>9417.4223427767738</v>
      </c>
      <c r="X26" s="19">
        <v>4101791</v>
      </c>
      <c r="Y26" s="19">
        <f t="shared" si="11"/>
        <v>824.14928671890698</v>
      </c>
      <c r="Z26" s="19">
        <v>2209466</v>
      </c>
      <c r="AA26" s="19">
        <f t="shared" si="12"/>
        <v>443.93530239099857</v>
      </c>
      <c r="AB26" s="19">
        <v>981435</v>
      </c>
      <c r="AC26" s="19">
        <f t="shared" si="13"/>
        <v>197.19409282700423</v>
      </c>
      <c r="AD26" s="19">
        <v>8079899</v>
      </c>
      <c r="AE26" s="19">
        <f t="shared" si="14"/>
        <v>1623.4476592324693</v>
      </c>
      <c r="AF26" s="19">
        <v>4679277</v>
      </c>
      <c r="AG26" s="19">
        <f t="shared" si="15"/>
        <v>940.18022905364683</v>
      </c>
      <c r="AH26" s="19">
        <v>714414</v>
      </c>
      <c r="AI26" s="19">
        <f t="shared" si="16"/>
        <v>143.54309825195901</v>
      </c>
      <c r="AJ26" s="19">
        <v>4451392</v>
      </c>
      <c r="AK26" s="19">
        <f t="shared" si="17"/>
        <v>894.39260598754265</v>
      </c>
      <c r="AL26" s="19">
        <v>0</v>
      </c>
      <c r="AM26" s="19">
        <f t="shared" si="18"/>
        <v>0</v>
      </c>
      <c r="AN26" s="19">
        <v>18000</v>
      </c>
      <c r="AO26" s="19">
        <f t="shared" si="19"/>
        <v>3.6166365280289332</v>
      </c>
      <c r="AP26" s="21">
        <f t="shared" si="20"/>
        <v>25235674</v>
      </c>
      <c r="AQ26" s="21">
        <f t="shared" si="21"/>
        <v>5070.4589109905564</v>
      </c>
      <c r="AR26" s="19">
        <v>8101752</v>
      </c>
      <c r="AS26" s="19">
        <f t="shared" si="22"/>
        <v>1627.838456901748</v>
      </c>
      <c r="AT26" s="19">
        <v>5673882</v>
      </c>
      <c r="AU26" s="19">
        <f t="shared" si="23"/>
        <v>1140.0204942736589</v>
      </c>
      <c r="AV26" s="22">
        <f t="shared" si="24"/>
        <v>85881819</v>
      </c>
      <c r="AW26" s="22">
        <f t="shared" si="25"/>
        <v>17255.740204942736</v>
      </c>
      <c r="AX26" s="32"/>
    </row>
    <row r="27" spans="1:50" ht="15" customHeight="1" x14ac:dyDescent="0.2">
      <c r="A27" s="24">
        <v>25</v>
      </c>
      <c r="B27" s="25" t="s">
        <v>69</v>
      </c>
      <c r="C27" s="26">
        <v>2203</v>
      </c>
      <c r="D27" s="27">
        <v>9059401</v>
      </c>
      <c r="E27" s="27">
        <f t="shared" si="0"/>
        <v>4112.3018610985018</v>
      </c>
      <c r="F27" s="27">
        <v>2234498</v>
      </c>
      <c r="G27" s="27">
        <f t="shared" si="1"/>
        <v>1014.2977757603268</v>
      </c>
      <c r="H27" s="27">
        <v>1128765</v>
      </c>
      <c r="I27" s="27">
        <f t="shared" si="2"/>
        <v>512.37630503858372</v>
      </c>
      <c r="J27" s="27">
        <v>277729</v>
      </c>
      <c r="K27" s="27">
        <f t="shared" si="3"/>
        <v>126.06854289605084</v>
      </c>
      <c r="L27" s="27">
        <v>0</v>
      </c>
      <c r="M27" s="27">
        <f t="shared" si="4"/>
        <v>0</v>
      </c>
      <c r="N27" s="27">
        <v>1457648</v>
      </c>
      <c r="O27" s="27">
        <f t="shared" si="5"/>
        <v>661.66500226963228</v>
      </c>
      <c r="P27" s="28">
        <f t="shared" si="26"/>
        <v>14158041</v>
      </c>
      <c r="Q27" s="28">
        <f t="shared" si="6"/>
        <v>6426.7094870630954</v>
      </c>
      <c r="R27" s="27">
        <v>1251068</v>
      </c>
      <c r="S27" s="27">
        <f t="shared" si="7"/>
        <v>567.89287335451661</v>
      </c>
      <c r="T27" s="27">
        <v>1454067</v>
      </c>
      <c r="U27" s="27">
        <f t="shared" si="8"/>
        <v>660.03949160236039</v>
      </c>
      <c r="V27" s="29">
        <f t="shared" si="9"/>
        <v>16863176</v>
      </c>
      <c r="W27" s="29">
        <f t="shared" si="10"/>
        <v>7654.6418520199732</v>
      </c>
      <c r="X27" s="27">
        <v>1271088</v>
      </c>
      <c r="Y27" s="27">
        <f t="shared" si="11"/>
        <v>576.98048116205177</v>
      </c>
      <c r="Z27" s="27">
        <v>1031830</v>
      </c>
      <c r="AA27" s="27">
        <f t="shared" si="12"/>
        <v>468.37494325919204</v>
      </c>
      <c r="AB27" s="27">
        <v>378586</v>
      </c>
      <c r="AC27" s="27">
        <f t="shared" si="13"/>
        <v>171.85020426690875</v>
      </c>
      <c r="AD27" s="27">
        <v>1979930</v>
      </c>
      <c r="AE27" s="27">
        <f t="shared" si="14"/>
        <v>898.74262369496137</v>
      </c>
      <c r="AF27" s="27">
        <v>1862815</v>
      </c>
      <c r="AG27" s="27">
        <f t="shared" si="15"/>
        <v>845.58102587380847</v>
      </c>
      <c r="AH27" s="27">
        <v>335652</v>
      </c>
      <c r="AI27" s="27">
        <f t="shared" si="16"/>
        <v>152.36132546527463</v>
      </c>
      <c r="AJ27" s="27">
        <v>1687268</v>
      </c>
      <c r="AK27" s="27">
        <f t="shared" si="17"/>
        <v>765.8955969133001</v>
      </c>
      <c r="AL27" s="27">
        <v>0</v>
      </c>
      <c r="AM27" s="27">
        <f t="shared" si="18"/>
        <v>0</v>
      </c>
      <c r="AN27" s="27">
        <v>7211</v>
      </c>
      <c r="AO27" s="27">
        <f t="shared" si="19"/>
        <v>3.2732637312755335</v>
      </c>
      <c r="AP27" s="30">
        <f t="shared" si="20"/>
        <v>8554380</v>
      </c>
      <c r="AQ27" s="30">
        <f t="shared" si="21"/>
        <v>3883.0594643667728</v>
      </c>
      <c r="AR27" s="27">
        <v>290650</v>
      </c>
      <c r="AS27" s="27">
        <f t="shared" si="22"/>
        <v>131.93372673626874</v>
      </c>
      <c r="AT27" s="27">
        <v>321399</v>
      </c>
      <c r="AU27" s="27">
        <f t="shared" si="23"/>
        <v>145.89151157512484</v>
      </c>
      <c r="AV27" s="31">
        <f t="shared" si="24"/>
        <v>26029605</v>
      </c>
      <c r="AW27" s="31">
        <f t="shared" si="25"/>
        <v>11815.526554698139</v>
      </c>
      <c r="AX27" s="32"/>
    </row>
    <row r="28" spans="1:50" ht="15" customHeight="1" x14ac:dyDescent="0.2">
      <c r="A28" s="9">
        <v>26</v>
      </c>
      <c r="B28" s="10" t="s">
        <v>70</v>
      </c>
      <c r="C28" s="11">
        <v>48668</v>
      </c>
      <c r="D28" s="12">
        <v>156128076</v>
      </c>
      <c r="E28" s="12">
        <f t="shared" si="0"/>
        <v>3208.0232596367223</v>
      </c>
      <c r="F28" s="12">
        <v>71019076</v>
      </c>
      <c r="G28" s="12">
        <f t="shared" si="1"/>
        <v>1459.2561025725322</v>
      </c>
      <c r="H28" s="12">
        <v>3981837</v>
      </c>
      <c r="I28" s="12">
        <f t="shared" si="2"/>
        <v>81.816326949946571</v>
      </c>
      <c r="J28" s="12">
        <v>12671436</v>
      </c>
      <c r="K28" s="12">
        <f t="shared" si="3"/>
        <v>260.36483931947072</v>
      </c>
      <c r="L28" s="12">
        <v>516755</v>
      </c>
      <c r="M28" s="12">
        <f t="shared" si="4"/>
        <v>10.617962521574752</v>
      </c>
      <c r="N28" s="12">
        <v>51449698</v>
      </c>
      <c r="O28" s="12">
        <f t="shared" si="5"/>
        <v>1057.1566121476123</v>
      </c>
      <c r="P28" s="13">
        <f t="shared" si="26"/>
        <v>295766878</v>
      </c>
      <c r="Q28" s="14">
        <f t="shared" si="6"/>
        <v>6077.2351031478593</v>
      </c>
      <c r="R28" s="12">
        <v>38475000</v>
      </c>
      <c r="S28" s="12">
        <f t="shared" si="7"/>
        <v>790.56053258814825</v>
      </c>
      <c r="T28" s="12">
        <v>19009427</v>
      </c>
      <c r="U28" s="12">
        <f t="shared" si="8"/>
        <v>390.59396317909096</v>
      </c>
      <c r="V28" s="15">
        <f t="shared" si="9"/>
        <v>353251305</v>
      </c>
      <c r="W28" s="15">
        <f t="shared" si="10"/>
        <v>7258.3895989150978</v>
      </c>
      <c r="X28" s="12">
        <v>36780390</v>
      </c>
      <c r="Y28" s="12">
        <f t="shared" si="11"/>
        <v>755.74073313059921</v>
      </c>
      <c r="Z28" s="12">
        <v>25060720</v>
      </c>
      <c r="AA28" s="12">
        <f t="shared" si="12"/>
        <v>514.93219363853041</v>
      </c>
      <c r="AB28" s="12">
        <v>10115414</v>
      </c>
      <c r="AC28" s="12">
        <f t="shared" si="13"/>
        <v>207.84527821155584</v>
      </c>
      <c r="AD28" s="12">
        <v>48023582</v>
      </c>
      <c r="AE28" s="12">
        <f t="shared" si="14"/>
        <v>986.75889701652011</v>
      </c>
      <c r="AF28" s="12">
        <v>25036098</v>
      </c>
      <c r="AG28" s="12">
        <f t="shared" si="15"/>
        <v>514.4262759924386</v>
      </c>
      <c r="AH28" s="12">
        <v>12905338</v>
      </c>
      <c r="AI28" s="12">
        <f t="shared" si="16"/>
        <v>265.17091312566777</v>
      </c>
      <c r="AJ28" s="12">
        <v>27135231</v>
      </c>
      <c r="AK28" s="12">
        <f t="shared" si="17"/>
        <v>557.55796416536532</v>
      </c>
      <c r="AL28" s="12">
        <v>1846</v>
      </c>
      <c r="AM28" s="12">
        <f t="shared" si="18"/>
        <v>3.7930467658420321E-2</v>
      </c>
      <c r="AN28" s="12">
        <v>1880918</v>
      </c>
      <c r="AO28" s="12">
        <f t="shared" si="19"/>
        <v>38.6479411522972</v>
      </c>
      <c r="AP28" s="16">
        <f t="shared" si="20"/>
        <v>186939537</v>
      </c>
      <c r="AQ28" s="16">
        <f t="shared" si="21"/>
        <v>3841.1181269006329</v>
      </c>
      <c r="AR28" s="12">
        <v>27266003</v>
      </c>
      <c r="AS28" s="12">
        <f t="shared" si="22"/>
        <v>560.24498643872766</v>
      </c>
      <c r="AT28" s="12">
        <v>17704725</v>
      </c>
      <c r="AU28" s="12">
        <f t="shared" si="23"/>
        <v>363.78575244513848</v>
      </c>
      <c r="AV28" s="17">
        <f t="shared" si="24"/>
        <v>585161570</v>
      </c>
      <c r="AW28" s="17">
        <f t="shared" si="25"/>
        <v>12023.538464699597</v>
      </c>
      <c r="AX28" s="32"/>
    </row>
    <row r="29" spans="1:50" s="23" customFormat="1" ht="15" customHeight="1" x14ac:dyDescent="0.2">
      <c r="A29" s="9">
        <v>27</v>
      </c>
      <c r="B29" s="10" t="s">
        <v>71</v>
      </c>
      <c r="C29" s="18">
        <v>5903</v>
      </c>
      <c r="D29" s="19">
        <v>23424694</v>
      </c>
      <c r="E29" s="19">
        <f t="shared" si="0"/>
        <v>3968.2693545654752</v>
      </c>
      <c r="F29" s="19">
        <v>5419507</v>
      </c>
      <c r="G29" s="19">
        <f t="shared" si="1"/>
        <v>918.09368117906149</v>
      </c>
      <c r="H29" s="19">
        <v>2056167</v>
      </c>
      <c r="I29" s="19">
        <f t="shared" si="2"/>
        <v>348.32576655937658</v>
      </c>
      <c r="J29" s="19">
        <v>847844</v>
      </c>
      <c r="K29" s="19">
        <f t="shared" si="3"/>
        <v>143.62934101304421</v>
      </c>
      <c r="L29" s="19">
        <v>0</v>
      </c>
      <c r="M29" s="19">
        <f t="shared" si="4"/>
        <v>0</v>
      </c>
      <c r="N29" s="19">
        <v>3567550</v>
      </c>
      <c r="O29" s="19">
        <f t="shared" si="5"/>
        <v>604.36218871760127</v>
      </c>
      <c r="P29" s="13">
        <f t="shared" si="26"/>
        <v>35315762</v>
      </c>
      <c r="Q29" s="13">
        <f t="shared" si="6"/>
        <v>5982.6803320345589</v>
      </c>
      <c r="R29" s="19">
        <v>3883106</v>
      </c>
      <c r="S29" s="19">
        <f t="shared" si="7"/>
        <v>657.81907504658648</v>
      </c>
      <c r="T29" s="19">
        <v>3175011</v>
      </c>
      <c r="U29" s="19">
        <f t="shared" si="8"/>
        <v>537.86396747416563</v>
      </c>
      <c r="V29" s="20">
        <f t="shared" si="9"/>
        <v>42373879</v>
      </c>
      <c r="W29" s="20">
        <f t="shared" si="10"/>
        <v>7178.3633745553107</v>
      </c>
      <c r="X29" s="19">
        <v>4328194</v>
      </c>
      <c r="Y29" s="19">
        <f t="shared" si="11"/>
        <v>733.21937997628322</v>
      </c>
      <c r="Z29" s="19">
        <v>1395328</v>
      </c>
      <c r="AA29" s="19">
        <f t="shared" si="12"/>
        <v>236.37607995934272</v>
      </c>
      <c r="AB29" s="19">
        <v>693933</v>
      </c>
      <c r="AC29" s="19">
        <f t="shared" si="13"/>
        <v>117.55598848043368</v>
      </c>
      <c r="AD29" s="19">
        <v>5995390</v>
      </c>
      <c r="AE29" s="19">
        <f t="shared" si="14"/>
        <v>1015.6513637133661</v>
      </c>
      <c r="AF29" s="19">
        <v>3043574</v>
      </c>
      <c r="AG29" s="19">
        <f t="shared" si="15"/>
        <v>515.59783161104519</v>
      </c>
      <c r="AH29" s="19">
        <v>671448</v>
      </c>
      <c r="AI29" s="19">
        <f t="shared" si="16"/>
        <v>113.74690835168559</v>
      </c>
      <c r="AJ29" s="19">
        <v>4505878</v>
      </c>
      <c r="AK29" s="19">
        <f t="shared" si="17"/>
        <v>763.32000677621545</v>
      </c>
      <c r="AL29" s="19">
        <v>0</v>
      </c>
      <c r="AM29" s="19">
        <f t="shared" si="18"/>
        <v>0</v>
      </c>
      <c r="AN29" s="19">
        <v>16337</v>
      </c>
      <c r="AO29" s="19">
        <f t="shared" si="19"/>
        <v>2.7675758089107232</v>
      </c>
      <c r="AP29" s="21">
        <f t="shared" si="20"/>
        <v>20650082</v>
      </c>
      <c r="AQ29" s="21">
        <f t="shared" si="21"/>
        <v>3498.2351346772825</v>
      </c>
      <c r="AR29" s="19">
        <v>1147780</v>
      </c>
      <c r="AS29" s="19">
        <f t="shared" si="22"/>
        <v>194.44011519566322</v>
      </c>
      <c r="AT29" s="19">
        <v>2971606</v>
      </c>
      <c r="AU29" s="19">
        <f t="shared" si="23"/>
        <v>503.40606471285787</v>
      </c>
      <c r="AV29" s="22">
        <f t="shared" si="24"/>
        <v>67143347</v>
      </c>
      <c r="AW29" s="22">
        <f t="shared" si="25"/>
        <v>11374.444689141115</v>
      </c>
      <c r="AX29" s="32"/>
    </row>
    <row r="30" spans="1:50" s="23" customFormat="1" ht="15" customHeight="1" x14ac:dyDescent="0.2">
      <c r="A30" s="9">
        <v>28</v>
      </c>
      <c r="B30" s="10" t="s">
        <v>192</v>
      </c>
      <c r="C30" s="18">
        <v>30015</v>
      </c>
      <c r="D30" s="19">
        <v>105236169</v>
      </c>
      <c r="E30" s="19">
        <f t="shared" si="0"/>
        <v>3506.11924037981</v>
      </c>
      <c r="F30" s="19">
        <v>37476845</v>
      </c>
      <c r="G30" s="19">
        <f t="shared" si="1"/>
        <v>1248.6038647342996</v>
      </c>
      <c r="H30" s="19">
        <v>5015461</v>
      </c>
      <c r="I30" s="19">
        <f t="shared" si="2"/>
        <v>167.0984840912877</v>
      </c>
      <c r="J30" s="19">
        <v>7575998</v>
      </c>
      <c r="K30" s="19">
        <f t="shared" si="3"/>
        <v>252.40706313509912</v>
      </c>
      <c r="L30" s="19">
        <v>609114</v>
      </c>
      <c r="M30" s="19">
        <f t="shared" si="4"/>
        <v>20.293653173413293</v>
      </c>
      <c r="N30" s="19">
        <v>24639557</v>
      </c>
      <c r="O30" s="19">
        <f t="shared" si="5"/>
        <v>820.90811261036151</v>
      </c>
      <c r="P30" s="13">
        <f t="shared" si="26"/>
        <v>180553144</v>
      </c>
      <c r="Q30" s="13">
        <f t="shared" si="6"/>
        <v>6015.4304181242715</v>
      </c>
      <c r="R30" s="19">
        <v>24848665</v>
      </c>
      <c r="S30" s="19">
        <f t="shared" si="7"/>
        <v>827.87489588539063</v>
      </c>
      <c r="T30" s="19">
        <v>16633327</v>
      </c>
      <c r="U30" s="19">
        <f t="shared" si="8"/>
        <v>554.16714975845412</v>
      </c>
      <c r="V30" s="20">
        <f t="shared" si="9"/>
        <v>222035136</v>
      </c>
      <c r="W30" s="20">
        <f t="shared" si="10"/>
        <v>7397.4724637681156</v>
      </c>
      <c r="X30" s="19">
        <v>17278836</v>
      </c>
      <c r="Y30" s="19">
        <f t="shared" si="11"/>
        <v>575.67336331834088</v>
      </c>
      <c r="Z30" s="19">
        <v>5913470</v>
      </c>
      <c r="AA30" s="19">
        <f t="shared" si="12"/>
        <v>197.01715808762285</v>
      </c>
      <c r="AB30" s="19">
        <v>2988137</v>
      </c>
      <c r="AC30" s="19">
        <f t="shared" si="13"/>
        <v>99.554789272030646</v>
      </c>
      <c r="AD30" s="19">
        <v>22148709</v>
      </c>
      <c r="AE30" s="19">
        <f t="shared" si="14"/>
        <v>737.92133933033483</v>
      </c>
      <c r="AF30" s="19">
        <v>18501617</v>
      </c>
      <c r="AG30" s="19">
        <f t="shared" si="15"/>
        <v>616.41236048642349</v>
      </c>
      <c r="AH30" s="19">
        <v>4726354</v>
      </c>
      <c r="AI30" s="19">
        <f t="shared" si="16"/>
        <v>157.46640013326669</v>
      </c>
      <c r="AJ30" s="19">
        <v>14502496</v>
      </c>
      <c r="AK30" s="19">
        <f t="shared" si="17"/>
        <v>483.17494586040311</v>
      </c>
      <c r="AL30" s="19">
        <v>0</v>
      </c>
      <c r="AM30" s="19">
        <f t="shared" si="18"/>
        <v>0</v>
      </c>
      <c r="AN30" s="19">
        <v>95978</v>
      </c>
      <c r="AO30" s="19">
        <f t="shared" si="19"/>
        <v>3.1976678327502914</v>
      </c>
      <c r="AP30" s="21">
        <f t="shared" si="20"/>
        <v>86155597</v>
      </c>
      <c r="AQ30" s="21">
        <f t="shared" si="21"/>
        <v>2870.4180243211727</v>
      </c>
      <c r="AR30" s="19">
        <v>64257668</v>
      </c>
      <c r="AS30" s="19">
        <f t="shared" si="22"/>
        <v>2140.8518407462934</v>
      </c>
      <c r="AT30" s="19">
        <v>12410232</v>
      </c>
      <c r="AU30" s="19">
        <f t="shared" si="23"/>
        <v>413.46766616691656</v>
      </c>
      <c r="AV30" s="22">
        <f t="shared" si="24"/>
        <v>384858633</v>
      </c>
      <c r="AW30" s="22">
        <f t="shared" si="25"/>
        <v>12822.209995002499</v>
      </c>
      <c r="AX30" s="32"/>
    </row>
    <row r="31" spans="1:50" s="23" customFormat="1" ht="15" customHeight="1" x14ac:dyDescent="0.2">
      <c r="A31" s="9">
        <v>29</v>
      </c>
      <c r="B31" s="10" t="s">
        <v>72</v>
      </c>
      <c r="C31" s="18">
        <v>14653</v>
      </c>
      <c r="D31" s="19">
        <v>51519070</v>
      </c>
      <c r="E31" s="19">
        <f t="shared" si="0"/>
        <v>3515.9400805295845</v>
      </c>
      <c r="F31" s="19">
        <v>14352967</v>
      </c>
      <c r="G31" s="19">
        <f t="shared" si="1"/>
        <v>979.52412475261042</v>
      </c>
      <c r="H31" s="19">
        <v>3318295</v>
      </c>
      <c r="I31" s="19">
        <f t="shared" si="2"/>
        <v>226.45840442230261</v>
      </c>
      <c r="J31" s="19">
        <v>3277143</v>
      </c>
      <c r="K31" s="19">
        <f t="shared" si="3"/>
        <v>223.64996928956526</v>
      </c>
      <c r="L31" s="19">
        <v>24130</v>
      </c>
      <c r="M31" s="19">
        <f t="shared" si="4"/>
        <v>1.646761755271958</v>
      </c>
      <c r="N31" s="19">
        <v>6091156</v>
      </c>
      <c r="O31" s="19">
        <f t="shared" si="5"/>
        <v>415.6934416160513</v>
      </c>
      <c r="P31" s="13">
        <f t="shared" si="26"/>
        <v>78582761</v>
      </c>
      <c r="Q31" s="13">
        <f t="shared" si="6"/>
        <v>5362.9127823653862</v>
      </c>
      <c r="R31" s="19">
        <v>13698538</v>
      </c>
      <c r="S31" s="19">
        <f t="shared" si="7"/>
        <v>934.86234900702925</v>
      </c>
      <c r="T31" s="19">
        <v>8454373</v>
      </c>
      <c r="U31" s="19">
        <f t="shared" si="8"/>
        <v>576.97215587251753</v>
      </c>
      <c r="V31" s="20">
        <f t="shared" si="9"/>
        <v>100735672</v>
      </c>
      <c r="W31" s="20">
        <f t="shared" si="10"/>
        <v>6874.7472872449325</v>
      </c>
      <c r="X31" s="19">
        <v>8949273</v>
      </c>
      <c r="Y31" s="19">
        <f t="shared" si="11"/>
        <v>610.74680952705933</v>
      </c>
      <c r="Z31" s="19">
        <v>3016151</v>
      </c>
      <c r="AA31" s="19">
        <f t="shared" si="12"/>
        <v>205.83846311335563</v>
      </c>
      <c r="AB31" s="19">
        <v>1868023</v>
      </c>
      <c r="AC31" s="19">
        <f t="shared" si="13"/>
        <v>127.48399645123865</v>
      </c>
      <c r="AD31" s="19">
        <v>16122927</v>
      </c>
      <c r="AE31" s="19">
        <f t="shared" si="14"/>
        <v>1100.3157715143657</v>
      </c>
      <c r="AF31" s="19">
        <v>8322637</v>
      </c>
      <c r="AG31" s="19">
        <f t="shared" si="15"/>
        <v>567.9817784753975</v>
      </c>
      <c r="AH31" s="19">
        <v>6884863</v>
      </c>
      <c r="AI31" s="19">
        <f t="shared" si="16"/>
        <v>469.86030164471441</v>
      </c>
      <c r="AJ31" s="19">
        <v>8674854</v>
      </c>
      <c r="AK31" s="19">
        <f t="shared" si="17"/>
        <v>592.01897222411787</v>
      </c>
      <c r="AL31" s="19">
        <v>0</v>
      </c>
      <c r="AM31" s="19">
        <f t="shared" si="18"/>
        <v>0</v>
      </c>
      <c r="AN31" s="19">
        <v>101749</v>
      </c>
      <c r="AO31" s="19">
        <f t="shared" si="19"/>
        <v>6.9439022725721697</v>
      </c>
      <c r="AP31" s="21">
        <f t="shared" si="20"/>
        <v>53940477</v>
      </c>
      <c r="AQ31" s="21">
        <f t="shared" si="21"/>
        <v>3681.1899952228214</v>
      </c>
      <c r="AR31" s="19">
        <v>6536004</v>
      </c>
      <c r="AS31" s="19">
        <f t="shared" si="22"/>
        <v>446.05227598444003</v>
      </c>
      <c r="AT31" s="19">
        <v>14604325</v>
      </c>
      <c r="AU31" s="19">
        <f t="shared" si="23"/>
        <v>996.67815464410023</v>
      </c>
      <c r="AV31" s="22">
        <f t="shared" si="24"/>
        <v>175816478</v>
      </c>
      <c r="AW31" s="22">
        <f t="shared" si="25"/>
        <v>11998.667713096294</v>
      </c>
      <c r="AX31" s="32"/>
    </row>
    <row r="32" spans="1:50" ht="15" customHeight="1" x14ac:dyDescent="0.2">
      <c r="A32" s="24">
        <v>30</v>
      </c>
      <c r="B32" s="25" t="s">
        <v>73</v>
      </c>
      <c r="C32" s="26">
        <v>2595</v>
      </c>
      <c r="D32" s="27">
        <v>10666806</v>
      </c>
      <c r="E32" s="27">
        <f t="shared" si="0"/>
        <v>4110.5225433526011</v>
      </c>
      <c r="F32" s="27">
        <v>2371693</v>
      </c>
      <c r="G32" s="27">
        <f t="shared" si="1"/>
        <v>913.94720616570328</v>
      </c>
      <c r="H32" s="27">
        <v>634832</v>
      </c>
      <c r="I32" s="27">
        <f t="shared" si="2"/>
        <v>244.63660886319846</v>
      </c>
      <c r="J32" s="27">
        <v>547133</v>
      </c>
      <c r="K32" s="27">
        <f t="shared" si="3"/>
        <v>210.84123314065511</v>
      </c>
      <c r="L32" s="27">
        <v>35995</v>
      </c>
      <c r="M32" s="27">
        <f t="shared" si="4"/>
        <v>13.870905587668593</v>
      </c>
      <c r="N32" s="27">
        <v>1630391</v>
      </c>
      <c r="O32" s="27">
        <f t="shared" si="5"/>
        <v>628.28169556840078</v>
      </c>
      <c r="P32" s="28">
        <f t="shared" si="26"/>
        <v>15886850</v>
      </c>
      <c r="Q32" s="28">
        <f t="shared" si="6"/>
        <v>6122.1001926782274</v>
      </c>
      <c r="R32" s="27">
        <v>1038085</v>
      </c>
      <c r="S32" s="27">
        <f t="shared" si="7"/>
        <v>400.03275529865124</v>
      </c>
      <c r="T32" s="27">
        <v>1670927</v>
      </c>
      <c r="U32" s="27">
        <f t="shared" si="8"/>
        <v>643.90250481695568</v>
      </c>
      <c r="V32" s="29">
        <f t="shared" si="9"/>
        <v>18595862</v>
      </c>
      <c r="W32" s="29">
        <f t="shared" si="10"/>
        <v>7166.0354527938343</v>
      </c>
      <c r="X32" s="27">
        <v>1925961</v>
      </c>
      <c r="Y32" s="27">
        <f t="shared" si="11"/>
        <v>742.18150289017342</v>
      </c>
      <c r="Z32" s="27">
        <v>876037</v>
      </c>
      <c r="AA32" s="27">
        <f t="shared" si="12"/>
        <v>337.58651252408475</v>
      </c>
      <c r="AB32" s="27">
        <v>449458</v>
      </c>
      <c r="AC32" s="27">
        <f t="shared" si="13"/>
        <v>173.20154142581887</v>
      </c>
      <c r="AD32" s="27">
        <v>2401464</v>
      </c>
      <c r="AE32" s="27">
        <f t="shared" si="14"/>
        <v>925.41965317919073</v>
      </c>
      <c r="AF32" s="27">
        <v>2124978</v>
      </c>
      <c r="AG32" s="27">
        <f t="shared" si="15"/>
        <v>818.87398843930634</v>
      </c>
      <c r="AH32" s="27">
        <v>81935</v>
      </c>
      <c r="AI32" s="27">
        <f t="shared" si="16"/>
        <v>31.574181117533719</v>
      </c>
      <c r="AJ32" s="27">
        <v>2087230</v>
      </c>
      <c r="AK32" s="27">
        <f t="shared" si="17"/>
        <v>804.3275529865125</v>
      </c>
      <c r="AL32" s="27">
        <v>0</v>
      </c>
      <c r="AM32" s="27">
        <f t="shared" si="18"/>
        <v>0</v>
      </c>
      <c r="AN32" s="27">
        <v>0</v>
      </c>
      <c r="AO32" s="27">
        <f t="shared" si="19"/>
        <v>0</v>
      </c>
      <c r="AP32" s="30">
        <f t="shared" si="20"/>
        <v>9947063</v>
      </c>
      <c r="AQ32" s="30">
        <f t="shared" si="21"/>
        <v>3833.1649325626204</v>
      </c>
      <c r="AR32" s="27">
        <v>176575</v>
      </c>
      <c r="AS32" s="27">
        <f t="shared" si="22"/>
        <v>68.044315992292866</v>
      </c>
      <c r="AT32" s="27">
        <v>1452542</v>
      </c>
      <c r="AU32" s="27">
        <f t="shared" si="23"/>
        <v>559.74643545279389</v>
      </c>
      <c r="AV32" s="31">
        <f t="shared" si="24"/>
        <v>30172042</v>
      </c>
      <c r="AW32" s="31">
        <f t="shared" si="25"/>
        <v>11626.991136801542</v>
      </c>
      <c r="AX32" s="32"/>
    </row>
    <row r="33" spans="1:50" ht="15" customHeight="1" x14ac:dyDescent="0.2">
      <c r="A33" s="9">
        <v>31</v>
      </c>
      <c r="B33" s="10" t="s">
        <v>74</v>
      </c>
      <c r="C33" s="11">
        <v>6169</v>
      </c>
      <c r="D33" s="12">
        <v>24943948</v>
      </c>
      <c r="E33" s="12">
        <f t="shared" si="0"/>
        <v>4043.434592316421</v>
      </c>
      <c r="F33" s="12">
        <v>9152482</v>
      </c>
      <c r="G33" s="12">
        <f t="shared" si="1"/>
        <v>1483.6248986869832</v>
      </c>
      <c r="H33" s="12">
        <v>1474402</v>
      </c>
      <c r="I33" s="12">
        <f t="shared" si="2"/>
        <v>239.00178310909385</v>
      </c>
      <c r="J33" s="12">
        <v>2032214</v>
      </c>
      <c r="K33" s="12">
        <f t="shared" si="3"/>
        <v>329.42356946020425</v>
      </c>
      <c r="L33" s="12">
        <v>232</v>
      </c>
      <c r="M33" s="12">
        <f t="shared" si="4"/>
        <v>3.7607391797698168E-2</v>
      </c>
      <c r="N33" s="12">
        <v>2699746</v>
      </c>
      <c r="O33" s="12">
        <f t="shared" si="5"/>
        <v>437.63105851839845</v>
      </c>
      <c r="P33" s="13">
        <f t="shared" si="26"/>
        <v>40303024</v>
      </c>
      <c r="Q33" s="14">
        <f t="shared" si="6"/>
        <v>6533.1535094828987</v>
      </c>
      <c r="R33" s="12">
        <v>4435634</v>
      </c>
      <c r="S33" s="12">
        <f t="shared" si="7"/>
        <v>719.01993840168586</v>
      </c>
      <c r="T33" s="12">
        <v>5121041</v>
      </c>
      <c r="U33" s="12">
        <f t="shared" si="8"/>
        <v>830.12497973739664</v>
      </c>
      <c r="V33" s="15">
        <f t="shared" si="9"/>
        <v>49859699</v>
      </c>
      <c r="W33" s="15">
        <f t="shared" si="10"/>
        <v>8082.2984276219813</v>
      </c>
      <c r="X33" s="12">
        <v>4550237</v>
      </c>
      <c r="Y33" s="12">
        <f t="shared" si="11"/>
        <v>737.59717944561521</v>
      </c>
      <c r="Z33" s="12">
        <v>1671530</v>
      </c>
      <c r="AA33" s="12">
        <f t="shared" si="12"/>
        <v>270.95639487761389</v>
      </c>
      <c r="AB33" s="12">
        <v>898210</v>
      </c>
      <c r="AC33" s="12">
        <f t="shared" si="13"/>
        <v>145.60058356297617</v>
      </c>
      <c r="AD33" s="12">
        <v>6261881</v>
      </c>
      <c r="AE33" s="12">
        <f t="shared" si="14"/>
        <v>1015.0560868860431</v>
      </c>
      <c r="AF33" s="12">
        <v>4184529</v>
      </c>
      <c r="AG33" s="12">
        <f t="shared" si="15"/>
        <v>678.31561030961257</v>
      </c>
      <c r="AH33" s="12">
        <v>503446</v>
      </c>
      <c r="AI33" s="12">
        <f t="shared" si="16"/>
        <v>81.609012805965307</v>
      </c>
      <c r="AJ33" s="12">
        <v>4176954</v>
      </c>
      <c r="AK33" s="12">
        <f t="shared" si="17"/>
        <v>677.08769654725234</v>
      </c>
      <c r="AL33" s="12">
        <v>0</v>
      </c>
      <c r="AM33" s="12">
        <f t="shared" si="18"/>
        <v>0</v>
      </c>
      <c r="AN33" s="12">
        <v>117273</v>
      </c>
      <c r="AO33" s="12">
        <f t="shared" si="19"/>
        <v>19.010050251256281</v>
      </c>
      <c r="AP33" s="16">
        <f t="shared" si="20"/>
        <v>22364060</v>
      </c>
      <c r="AQ33" s="16">
        <f t="shared" si="21"/>
        <v>3625.2326146863347</v>
      </c>
      <c r="AR33" s="12">
        <v>6353334</v>
      </c>
      <c r="AS33" s="12">
        <f t="shared" si="22"/>
        <v>1029.8806937915383</v>
      </c>
      <c r="AT33" s="12">
        <v>10798596</v>
      </c>
      <c r="AU33" s="12">
        <f t="shared" si="23"/>
        <v>1750.4613389528286</v>
      </c>
      <c r="AV33" s="17">
        <f t="shared" si="24"/>
        <v>89375689</v>
      </c>
      <c r="AW33" s="17">
        <f t="shared" si="25"/>
        <v>14487.873075052683</v>
      </c>
      <c r="AX33" s="32"/>
    </row>
    <row r="34" spans="1:50" s="23" customFormat="1" ht="15" customHeight="1" x14ac:dyDescent="0.2">
      <c r="A34" s="9">
        <v>32</v>
      </c>
      <c r="B34" s="10" t="s">
        <v>193</v>
      </c>
      <c r="C34" s="18">
        <v>25150</v>
      </c>
      <c r="D34" s="19">
        <v>100113294</v>
      </c>
      <c r="E34" s="19">
        <f t="shared" si="0"/>
        <v>3980.6478727634194</v>
      </c>
      <c r="F34" s="19">
        <v>29956778</v>
      </c>
      <c r="G34" s="19">
        <f t="shared" si="1"/>
        <v>1191.1243737574553</v>
      </c>
      <c r="H34" s="19">
        <v>3107491</v>
      </c>
      <c r="I34" s="19">
        <f t="shared" si="2"/>
        <v>123.5582902584493</v>
      </c>
      <c r="J34" s="19">
        <v>3136638</v>
      </c>
      <c r="K34" s="19">
        <f t="shared" si="3"/>
        <v>124.7172166998012</v>
      </c>
      <c r="L34" s="19">
        <v>223520</v>
      </c>
      <c r="M34" s="19">
        <f t="shared" si="4"/>
        <v>8.8874751491053683</v>
      </c>
      <c r="N34" s="19">
        <v>6700937</v>
      </c>
      <c r="O34" s="19">
        <f t="shared" si="5"/>
        <v>266.43884691848905</v>
      </c>
      <c r="P34" s="13">
        <f t="shared" si="26"/>
        <v>143238658</v>
      </c>
      <c r="Q34" s="13">
        <f t="shared" si="6"/>
        <v>5695.3740755467197</v>
      </c>
      <c r="R34" s="19">
        <v>14819458</v>
      </c>
      <c r="S34" s="19">
        <f t="shared" si="7"/>
        <v>589.24286282306161</v>
      </c>
      <c r="T34" s="19">
        <v>8303051</v>
      </c>
      <c r="U34" s="19">
        <f t="shared" si="8"/>
        <v>330.14119284294236</v>
      </c>
      <c r="V34" s="20">
        <f t="shared" si="9"/>
        <v>166361167</v>
      </c>
      <c r="W34" s="20">
        <f t="shared" si="10"/>
        <v>6614.758131212724</v>
      </c>
      <c r="X34" s="19">
        <v>14170700</v>
      </c>
      <c r="Y34" s="19">
        <f t="shared" si="11"/>
        <v>563.44731610337976</v>
      </c>
      <c r="Z34" s="19">
        <v>3955624</v>
      </c>
      <c r="AA34" s="19">
        <f t="shared" si="12"/>
        <v>157.28127236580517</v>
      </c>
      <c r="AB34" s="19">
        <v>2367768</v>
      </c>
      <c r="AC34" s="19">
        <f t="shared" si="13"/>
        <v>94.145844930417496</v>
      </c>
      <c r="AD34" s="19">
        <v>17940293</v>
      </c>
      <c r="AE34" s="19">
        <f t="shared" si="14"/>
        <v>713.33172962226638</v>
      </c>
      <c r="AF34" s="19">
        <v>15524078</v>
      </c>
      <c r="AG34" s="19">
        <f t="shared" si="15"/>
        <v>617.2595626242545</v>
      </c>
      <c r="AH34" s="19">
        <v>2403586</v>
      </c>
      <c r="AI34" s="19">
        <f t="shared" si="16"/>
        <v>95.570019880715705</v>
      </c>
      <c r="AJ34" s="19">
        <v>12869287</v>
      </c>
      <c r="AK34" s="19">
        <f t="shared" si="17"/>
        <v>511.70127236580515</v>
      </c>
      <c r="AL34" s="19">
        <v>0</v>
      </c>
      <c r="AM34" s="19">
        <f t="shared" si="18"/>
        <v>0</v>
      </c>
      <c r="AN34" s="19">
        <v>188484</v>
      </c>
      <c r="AO34" s="19">
        <f t="shared" si="19"/>
        <v>7.4943936381709744</v>
      </c>
      <c r="AP34" s="21">
        <f t="shared" si="20"/>
        <v>69419820</v>
      </c>
      <c r="AQ34" s="21">
        <f t="shared" si="21"/>
        <v>2760.231411530815</v>
      </c>
      <c r="AR34" s="19">
        <v>17946614</v>
      </c>
      <c r="AS34" s="19">
        <f t="shared" si="22"/>
        <v>713.58306163021871</v>
      </c>
      <c r="AT34" s="19">
        <v>9553235</v>
      </c>
      <c r="AU34" s="19">
        <f t="shared" si="23"/>
        <v>379.85029821073556</v>
      </c>
      <c r="AV34" s="22">
        <f t="shared" si="24"/>
        <v>263280836</v>
      </c>
      <c r="AW34" s="22">
        <f t="shared" si="25"/>
        <v>10468.422902584492</v>
      </c>
      <c r="AX34" s="32"/>
    </row>
    <row r="35" spans="1:50" s="23" customFormat="1" ht="15" customHeight="1" x14ac:dyDescent="0.2">
      <c r="A35" s="9">
        <v>33</v>
      </c>
      <c r="B35" s="10" t="s">
        <v>75</v>
      </c>
      <c r="C35" s="18">
        <v>1326</v>
      </c>
      <c r="D35" s="19">
        <v>5017249</v>
      </c>
      <c r="E35" s="19">
        <f t="shared" si="0"/>
        <v>3783.7473604826546</v>
      </c>
      <c r="F35" s="19">
        <v>621146</v>
      </c>
      <c r="G35" s="19">
        <f t="shared" si="1"/>
        <v>468.43589743589746</v>
      </c>
      <c r="H35" s="19">
        <v>105770</v>
      </c>
      <c r="I35" s="19">
        <f t="shared" si="2"/>
        <v>79.766214177978881</v>
      </c>
      <c r="J35" s="19">
        <v>591232</v>
      </c>
      <c r="K35" s="19">
        <f t="shared" si="3"/>
        <v>445.87631975867271</v>
      </c>
      <c r="L35" s="19">
        <v>0</v>
      </c>
      <c r="M35" s="19">
        <f t="shared" si="4"/>
        <v>0</v>
      </c>
      <c r="N35" s="19">
        <v>1343736</v>
      </c>
      <c r="O35" s="19">
        <f t="shared" si="5"/>
        <v>1013.3755656108598</v>
      </c>
      <c r="P35" s="13">
        <f t="shared" si="26"/>
        <v>7679133</v>
      </c>
      <c r="Q35" s="13">
        <f t="shared" si="6"/>
        <v>5791.2013574660632</v>
      </c>
      <c r="R35" s="19">
        <v>936980</v>
      </c>
      <c r="S35" s="19">
        <f t="shared" si="7"/>
        <v>706.6214177978884</v>
      </c>
      <c r="T35" s="19">
        <v>1376816</v>
      </c>
      <c r="U35" s="19">
        <f t="shared" si="8"/>
        <v>1038.3227752639518</v>
      </c>
      <c r="V35" s="20">
        <f t="shared" si="9"/>
        <v>9992929</v>
      </c>
      <c r="W35" s="20">
        <f t="shared" si="10"/>
        <v>7536.1455505279037</v>
      </c>
      <c r="X35" s="19">
        <v>695094</v>
      </c>
      <c r="Y35" s="19">
        <f t="shared" si="11"/>
        <v>524.20361990950221</v>
      </c>
      <c r="Z35" s="19">
        <v>939636</v>
      </c>
      <c r="AA35" s="19">
        <f t="shared" si="12"/>
        <v>708.62443438914022</v>
      </c>
      <c r="AB35" s="19">
        <v>540833</v>
      </c>
      <c r="AC35" s="19">
        <f t="shared" si="13"/>
        <v>407.86802413273</v>
      </c>
      <c r="AD35" s="19">
        <v>1559095</v>
      </c>
      <c r="AE35" s="19">
        <f t="shared" si="14"/>
        <v>1175.7880844645551</v>
      </c>
      <c r="AF35" s="19">
        <v>823570</v>
      </c>
      <c r="AG35" s="19">
        <f t="shared" si="15"/>
        <v>621.0935143288084</v>
      </c>
      <c r="AH35" s="19">
        <v>270177</v>
      </c>
      <c r="AI35" s="19">
        <f t="shared" si="16"/>
        <v>203.75339366515837</v>
      </c>
      <c r="AJ35" s="19">
        <v>1082431</v>
      </c>
      <c r="AK35" s="19">
        <f t="shared" si="17"/>
        <v>816.31297134238309</v>
      </c>
      <c r="AL35" s="19">
        <v>0</v>
      </c>
      <c r="AM35" s="19">
        <f t="shared" si="18"/>
        <v>0</v>
      </c>
      <c r="AN35" s="19">
        <v>13690</v>
      </c>
      <c r="AO35" s="19">
        <f t="shared" si="19"/>
        <v>10.324283559577678</v>
      </c>
      <c r="AP35" s="21">
        <f t="shared" si="20"/>
        <v>5924526</v>
      </c>
      <c r="AQ35" s="21">
        <f t="shared" si="21"/>
        <v>4467.968325791855</v>
      </c>
      <c r="AR35" s="19">
        <v>2000</v>
      </c>
      <c r="AS35" s="19">
        <f t="shared" si="22"/>
        <v>1.5082956259426847</v>
      </c>
      <c r="AT35" s="19">
        <v>1885327</v>
      </c>
      <c r="AU35" s="19">
        <f t="shared" si="23"/>
        <v>1421.8152337858221</v>
      </c>
      <c r="AV35" s="22">
        <f t="shared" si="24"/>
        <v>17804782</v>
      </c>
      <c r="AW35" s="22">
        <f t="shared" si="25"/>
        <v>13427.437405731524</v>
      </c>
      <c r="AX35" s="32"/>
    </row>
    <row r="36" spans="1:50" s="23" customFormat="1" ht="15" customHeight="1" x14ac:dyDescent="0.2">
      <c r="A36" s="9">
        <v>34</v>
      </c>
      <c r="B36" s="10" t="s">
        <v>76</v>
      </c>
      <c r="C36" s="18">
        <v>4079</v>
      </c>
      <c r="D36" s="19">
        <v>17464793</v>
      </c>
      <c r="E36" s="19">
        <f t="shared" si="0"/>
        <v>4281.635940181417</v>
      </c>
      <c r="F36" s="19">
        <v>4155980</v>
      </c>
      <c r="G36" s="19">
        <f t="shared" si="1"/>
        <v>1018.8722726158372</v>
      </c>
      <c r="H36" s="19">
        <v>772193</v>
      </c>
      <c r="I36" s="19">
        <f t="shared" si="2"/>
        <v>189.3093895562638</v>
      </c>
      <c r="J36" s="19">
        <v>2093655</v>
      </c>
      <c r="K36" s="19">
        <f t="shared" si="3"/>
        <v>513.27653836724687</v>
      </c>
      <c r="L36" s="19">
        <v>14771</v>
      </c>
      <c r="M36" s="19">
        <f t="shared" si="4"/>
        <v>3.6212306937974992</v>
      </c>
      <c r="N36" s="19">
        <v>2825664</v>
      </c>
      <c r="O36" s="19">
        <f t="shared" si="5"/>
        <v>692.7344937484678</v>
      </c>
      <c r="P36" s="13">
        <f t="shared" si="26"/>
        <v>27327056</v>
      </c>
      <c r="Q36" s="13">
        <f t="shared" si="6"/>
        <v>6699.4498651630302</v>
      </c>
      <c r="R36" s="19">
        <v>2338038</v>
      </c>
      <c r="S36" s="19">
        <f t="shared" si="7"/>
        <v>573.18901691591077</v>
      </c>
      <c r="T36" s="19">
        <v>2593675</v>
      </c>
      <c r="U36" s="19">
        <f t="shared" si="8"/>
        <v>635.86050502574165</v>
      </c>
      <c r="V36" s="20">
        <f t="shared" si="9"/>
        <v>32258769</v>
      </c>
      <c r="W36" s="20">
        <f t="shared" si="10"/>
        <v>7908.4993871046827</v>
      </c>
      <c r="X36" s="19">
        <v>2562861</v>
      </c>
      <c r="Y36" s="19">
        <f t="shared" si="11"/>
        <v>628.30620250061293</v>
      </c>
      <c r="Z36" s="19">
        <v>1288191</v>
      </c>
      <c r="AA36" s="19">
        <f t="shared" si="12"/>
        <v>315.81049276783523</v>
      </c>
      <c r="AB36" s="19">
        <v>1073870</v>
      </c>
      <c r="AC36" s="19">
        <f t="shared" si="13"/>
        <v>263.26795783280215</v>
      </c>
      <c r="AD36" s="19">
        <v>4624754</v>
      </c>
      <c r="AE36" s="19">
        <f t="shared" si="14"/>
        <v>1133.7960284383428</v>
      </c>
      <c r="AF36" s="19">
        <v>3150651</v>
      </c>
      <c r="AG36" s="19">
        <f t="shared" si="15"/>
        <v>772.40769796518759</v>
      </c>
      <c r="AH36" s="19">
        <v>912715</v>
      </c>
      <c r="AI36" s="19">
        <f t="shared" si="16"/>
        <v>223.75949987742095</v>
      </c>
      <c r="AJ36" s="19">
        <v>2979288</v>
      </c>
      <c r="AK36" s="19">
        <f t="shared" si="17"/>
        <v>730.39666584947292</v>
      </c>
      <c r="AL36" s="19">
        <v>0</v>
      </c>
      <c r="AM36" s="19">
        <f t="shared" si="18"/>
        <v>0</v>
      </c>
      <c r="AN36" s="19">
        <v>0</v>
      </c>
      <c r="AO36" s="19">
        <f t="shared" si="19"/>
        <v>0</v>
      </c>
      <c r="AP36" s="21">
        <f t="shared" si="20"/>
        <v>16592330</v>
      </c>
      <c r="AQ36" s="21">
        <f t="shared" si="21"/>
        <v>4067.7445452316742</v>
      </c>
      <c r="AR36" s="19">
        <v>962270</v>
      </c>
      <c r="AS36" s="19">
        <f t="shared" si="22"/>
        <v>235.90831086050503</v>
      </c>
      <c r="AT36" s="19">
        <v>1550494</v>
      </c>
      <c r="AU36" s="19">
        <f t="shared" si="23"/>
        <v>380.11620495219415</v>
      </c>
      <c r="AV36" s="22">
        <f t="shared" si="24"/>
        <v>51363863</v>
      </c>
      <c r="AW36" s="22">
        <f t="shared" si="25"/>
        <v>12592.268448149056</v>
      </c>
      <c r="AX36" s="32"/>
    </row>
    <row r="37" spans="1:50" ht="15" customHeight="1" x14ac:dyDescent="0.2">
      <c r="A37" s="24">
        <v>35</v>
      </c>
      <c r="B37" s="25" t="s">
        <v>77</v>
      </c>
      <c r="C37" s="26">
        <v>6337</v>
      </c>
      <c r="D37" s="27">
        <v>26043755</v>
      </c>
      <c r="E37" s="27">
        <f t="shared" si="0"/>
        <v>4109.7924885592556</v>
      </c>
      <c r="F37" s="27">
        <v>8404517</v>
      </c>
      <c r="G37" s="27">
        <f t="shared" si="1"/>
        <v>1326.2611645889222</v>
      </c>
      <c r="H37" s="27">
        <v>1453037</v>
      </c>
      <c r="I37" s="27">
        <f t="shared" si="2"/>
        <v>229.29414549471358</v>
      </c>
      <c r="J37" s="27">
        <v>1607415</v>
      </c>
      <c r="K37" s="27">
        <f t="shared" si="3"/>
        <v>253.65551522802588</v>
      </c>
      <c r="L37" s="27">
        <v>0</v>
      </c>
      <c r="M37" s="27">
        <f t="shared" si="4"/>
        <v>0</v>
      </c>
      <c r="N37" s="27">
        <v>3262947</v>
      </c>
      <c r="O37" s="27">
        <f t="shared" si="5"/>
        <v>514.90405554678875</v>
      </c>
      <c r="P37" s="28">
        <f t="shared" si="26"/>
        <v>40771671</v>
      </c>
      <c r="Q37" s="28">
        <f t="shared" si="6"/>
        <v>6433.9073694177059</v>
      </c>
      <c r="R37" s="27">
        <v>3410558</v>
      </c>
      <c r="S37" s="27">
        <f t="shared" si="7"/>
        <v>538.19756982799436</v>
      </c>
      <c r="T37" s="27">
        <v>3360555</v>
      </c>
      <c r="U37" s="27">
        <f t="shared" si="8"/>
        <v>530.30692756824999</v>
      </c>
      <c r="V37" s="29">
        <f t="shared" si="9"/>
        <v>47542784</v>
      </c>
      <c r="W37" s="29">
        <f t="shared" si="10"/>
        <v>7502.4118668139499</v>
      </c>
      <c r="X37" s="27">
        <v>3690988</v>
      </c>
      <c r="Y37" s="27">
        <f t="shared" si="11"/>
        <v>582.45037083793591</v>
      </c>
      <c r="Z37" s="27">
        <v>1549006</v>
      </c>
      <c r="AA37" s="27">
        <f t="shared" si="12"/>
        <v>244.43837778128452</v>
      </c>
      <c r="AB37" s="27">
        <v>600719</v>
      </c>
      <c r="AC37" s="27">
        <f t="shared" si="13"/>
        <v>94.795486823418017</v>
      </c>
      <c r="AD37" s="27">
        <v>5480607</v>
      </c>
      <c r="AE37" s="27">
        <f t="shared" si="14"/>
        <v>864.85829256746092</v>
      </c>
      <c r="AF37" s="27">
        <v>4842502</v>
      </c>
      <c r="AG37" s="27">
        <f t="shared" si="15"/>
        <v>764.16316869181003</v>
      </c>
      <c r="AH37" s="27">
        <v>596754</v>
      </c>
      <c r="AI37" s="27">
        <f t="shared" si="16"/>
        <v>94.169796433643683</v>
      </c>
      <c r="AJ37" s="27">
        <v>4040566</v>
      </c>
      <c r="AK37" s="27">
        <f t="shared" si="17"/>
        <v>637.61495976013885</v>
      </c>
      <c r="AL37" s="27">
        <v>0</v>
      </c>
      <c r="AM37" s="27">
        <f t="shared" si="18"/>
        <v>0</v>
      </c>
      <c r="AN37" s="27">
        <v>1480</v>
      </c>
      <c r="AO37" s="27">
        <f t="shared" si="19"/>
        <v>0.2335489979485561</v>
      </c>
      <c r="AP37" s="30">
        <f t="shared" si="20"/>
        <v>20802622</v>
      </c>
      <c r="AQ37" s="30">
        <f t="shared" si="21"/>
        <v>3282.7240018936404</v>
      </c>
      <c r="AR37" s="27">
        <v>1868550</v>
      </c>
      <c r="AS37" s="27">
        <f t="shared" si="22"/>
        <v>294.86350007890167</v>
      </c>
      <c r="AT37" s="27">
        <v>1962382</v>
      </c>
      <c r="AU37" s="27">
        <f t="shared" si="23"/>
        <v>309.67050654884014</v>
      </c>
      <c r="AV37" s="31">
        <f t="shared" si="24"/>
        <v>72176338</v>
      </c>
      <c r="AW37" s="31">
        <f t="shared" si="25"/>
        <v>11389.669875335332</v>
      </c>
      <c r="AX37" s="32"/>
    </row>
    <row r="38" spans="1:50" ht="15" customHeight="1" x14ac:dyDescent="0.2">
      <c r="A38" s="9">
        <v>36</v>
      </c>
      <c r="B38" s="10" t="s">
        <v>78</v>
      </c>
      <c r="C38" s="11">
        <v>15336</v>
      </c>
      <c r="D38" s="12">
        <v>63865348</v>
      </c>
      <c r="E38" s="12">
        <f t="shared" si="0"/>
        <v>4164.407146583203</v>
      </c>
      <c r="F38" s="12">
        <v>12299830</v>
      </c>
      <c r="G38" s="12">
        <f t="shared" si="1"/>
        <v>802.02334376630154</v>
      </c>
      <c r="H38" s="12">
        <v>837597</v>
      </c>
      <c r="I38" s="12">
        <f t="shared" si="2"/>
        <v>54.616392801251955</v>
      </c>
      <c r="J38" s="12">
        <v>6514450</v>
      </c>
      <c r="K38" s="12">
        <f t="shared" si="3"/>
        <v>424.78155972874282</v>
      </c>
      <c r="L38" s="12">
        <v>0</v>
      </c>
      <c r="M38" s="12">
        <f t="shared" si="4"/>
        <v>0</v>
      </c>
      <c r="N38" s="12">
        <v>9447298</v>
      </c>
      <c r="O38" s="12">
        <f t="shared" si="5"/>
        <v>616.02099634846115</v>
      </c>
      <c r="P38" s="13">
        <f t="shared" si="26"/>
        <v>92964523</v>
      </c>
      <c r="Q38" s="14">
        <f t="shared" si="6"/>
        <v>6061.8494392279599</v>
      </c>
      <c r="R38" s="12">
        <v>11572828</v>
      </c>
      <c r="S38" s="12">
        <f t="shared" si="7"/>
        <v>754.61841418883671</v>
      </c>
      <c r="T38" s="12">
        <v>10337442</v>
      </c>
      <c r="U38" s="12">
        <f t="shared" si="8"/>
        <v>674.06377151799688</v>
      </c>
      <c r="V38" s="15">
        <f t="shared" si="9"/>
        <v>114874793</v>
      </c>
      <c r="W38" s="15">
        <f t="shared" si="10"/>
        <v>7490.5316249347943</v>
      </c>
      <c r="X38" s="12">
        <v>17092892</v>
      </c>
      <c r="Y38" s="12">
        <f t="shared" si="11"/>
        <v>1114.5599895670318</v>
      </c>
      <c r="Z38" s="12">
        <v>17395768</v>
      </c>
      <c r="AA38" s="12">
        <f t="shared" si="12"/>
        <v>1134.3093375065207</v>
      </c>
      <c r="AB38" s="12">
        <v>6010300</v>
      </c>
      <c r="AC38" s="12">
        <f t="shared" si="13"/>
        <v>391.9079290558164</v>
      </c>
      <c r="AD38" s="12">
        <v>20699923</v>
      </c>
      <c r="AE38" s="12">
        <f t="shared" si="14"/>
        <v>1349.760237350026</v>
      </c>
      <c r="AF38" s="12">
        <v>8373818</v>
      </c>
      <c r="AG38" s="12">
        <f t="shared" si="15"/>
        <v>546.02360459050601</v>
      </c>
      <c r="AH38" s="12">
        <v>6478855</v>
      </c>
      <c r="AI38" s="12">
        <f t="shared" si="16"/>
        <v>422.46055033907146</v>
      </c>
      <c r="AJ38" s="12">
        <v>5253821</v>
      </c>
      <c r="AK38" s="12">
        <f t="shared" si="17"/>
        <v>342.58092070944184</v>
      </c>
      <c r="AL38" s="12">
        <v>0</v>
      </c>
      <c r="AM38" s="12">
        <f t="shared" si="18"/>
        <v>0</v>
      </c>
      <c r="AN38" s="12">
        <v>9805</v>
      </c>
      <c r="AO38" s="12">
        <f t="shared" si="19"/>
        <v>0.63934533124673965</v>
      </c>
      <c r="AP38" s="16">
        <f t="shared" si="20"/>
        <v>81315182</v>
      </c>
      <c r="AQ38" s="16">
        <f t="shared" si="21"/>
        <v>5302.2419144496607</v>
      </c>
      <c r="AR38" s="12">
        <v>14002196</v>
      </c>
      <c r="AS38" s="12">
        <f t="shared" si="22"/>
        <v>913.02790818988001</v>
      </c>
      <c r="AT38" s="12">
        <v>14401741</v>
      </c>
      <c r="AU38" s="12">
        <f t="shared" si="23"/>
        <v>939.08065988523731</v>
      </c>
      <c r="AV38" s="17">
        <f t="shared" si="24"/>
        <v>224593912</v>
      </c>
      <c r="AW38" s="17">
        <f t="shared" si="25"/>
        <v>14644.882107459573</v>
      </c>
      <c r="AX38" s="32"/>
    </row>
    <row r="39" spans="1:50" s="23" customFormat="1" ht="15" customHeight="1" x14ac:dyDescent="0.2">
      <c r="A39" s="9">
        <v>37</v>
      </c>
      <c r="B39" s="10" t="s">
        <v>79</v>
      </c>
      <c r="C39" s="18">
        <v>19420</v>
      </c>
      <c r="D39" s="19">
        <v>71489776</v>
      </c>
      <c r="E39" s="19">
        <f t="shared" si="0"/>
        <v>3681.244902162719</v>
      </c>
      <c r="F39" s="19">
        <v>16901967</v>
      </c>
      <c r="G39" s="19">
        <f t="shared" si="1"/>
        <v>870.33815653964984</v>
      </c>
      <c r="H39" s="19">
        <v>4035615</v>
      </c>
      <c r="I39" s="19">
        <f t="shared" si="2"/>
        <v>207.80715756951597</v>
      </c>
      <c r="J39" s="19">
        <v>8103367</v>
      </c>
      <c r="K39" s="19">
        <f t="shared" si="3"/>
        <v>417.26915550978373</v>
      </c>
      <c r="L39" s="19">
        <v>0</v>
      </c>
      <c r="M39" s="19">
        <f t="shared" si="4"/>
        <v>0</v>
      </c>
      <c r="N39" s="19">
        <v>4517884</v>
      </c>
      <c r="O39" s="19">
        <f t="shared" si="5"/>
        <v>232.64078269824924</v>
      </c>
      <c r="P39" s="13">
        <f t="shared" si="26"/>
        <v>105048609</v>
      </c>
      <c r="Q39" s="13">
        <f t="shared" si="6"/>
        <v>5409.3001544799172</v>
      </c>
      <c r="R39" s="19">
        <v>13649657</v>
      </c>
      <c r="S39" s="19">
        <f t="shared" si="7"/>
        <v>702.86596292481977</v>
      </c>
      <c r="T39" s="19">
        <v>14888687</v>
      </c>
      <c r="U39" s="19">
        <f t="shared" si="8"/>
        <v>766.66771369721937</v>
      </c>
      <c r="V39" s="20">
        <f t="shared" si="9"/>
        <v>133586953</v>
      </c>
      <c r="W39" s="20">
        <f t="shared" si="10"/>
        <v>6878.833831101957</v>
      </c>
      <c r="X39" s="19">
        <v>13788014</v>
      </c>
      <c r="Y39" s="19">
        <f t="shared" si="11"/>
        <v>709.99042224510811</v>
      </c>
      <c r="Z39" s="19">
        <v>1914689</v>
      </c>
      <c r="AA39" s="19">
        <f t="shared" si="12"/>
        <v>98.59366632337796</v>
      </c>
      <c r="AB39" s="19">
        <v>2520134</v>
      </c>
      <c r="AC39" s="19">
        <f t="shared" si="13"/>
        <v>129.77003089598352</v>
      </c>
      <c r="AD39" s="19">
        <v>21083303</v>
      </c>
      <c r="AE39" s="19">
        <f t="shared" si="14"/>
        <v>1085.6489701338826</v>
      </c>
      <c r="AF39" s="19">
        <v>11994655</v>
      </c>
      <c r="AG39" s="19">
        <f t="shared" si="15"/>
        <v>617.64443872296602</v>
      </c>
      <c r="AH39" s="19">
        <v>3156223</v>
      </c>
      <c r="AI39" s="19">
        <f t="shared" si="16"/>
        <v>162.52435633367662</v>
      </c>
      <c r="AJ39" s="19">
        <v>12188856</v>
      </c>
      <c r="AK39" s="19">
        <f t="shared" si="17"/>
        <v>627.64449021627183</v>
      </c>
      <c r="AL39" s="19">
        <v>0</v>
      </c>
      <c r="AM39" s="19">
        <f t="shared" si="18"/>
        <v>0</v>
      </c>
      <c r="AN39" s="19">
        <v>15426</v>
      </c>
      <c r="AO39" s="19">
        <f t="shared" si="19"/>
        <v>0.7943357363542739</v>
      </c>
      <c r="AP39" s="21">
        <f t="shared" si="20"/>
        <v>66661300</v>
      </c>
      <c r="AQ39" s="21">
        <f t="shared" si="21"/>
        <v>3432.6107106076211</v>
      </c>
      <c r="AR39" s="19">
        <v>24462740</v>
      </c>
      <c r="AS39" s="19">
        <f t="shared" si="22"/>
        <v>1259.6673532440782</v>
      </c>
      <c r="AT39" s="19">
        <v>55533711</v>
      </c>
      <c r="AU39" s="19">
        <f t="shared" si="23"/>
        <v>2859.6143666323378</v>
      </c>
      <c r="AV39" s="22">
        <f t="shared" si="24"/>
        <v>280244704</v>
      </c>
      <c r="AW39" s="22">
        <f t="shared" si="25"/>
        <v>14430.726261585995</v>
      </c>
      <c r="AX39" s="32"/>
    </row>
    <row r="40" spans="1:50" s="23" customFormat="1" ht="15" customHeight="1" x14ac:dyDescent="0.2">
      <c r="A40" s="9">
        <v>38</v>
      </c>
      <c r="B40" s="10" t="s">
        <v>80</v>
      </c>
      <c r="C40" s="18">
        <v>4059</v>
      </c>
      <c r="D40" s="19">
        <v>17958038</v>
      </c>
      <c r="E40" s="19">
        <f t="shared" si="0"/>
        <v>4424.2517861542256</v>
      </c>
      <c r="F40" s="19">
        <v>7232066</v>
      </c>
      <c r="G40" s="19">
        <f t="shared" si="1"/>
        <v>1781.7358955407735</v>
      </c>
      <c r="H40" s="19">
        <v>1574820</v>
      </c>
      <c r="I40" s="19">
        <f t="shared" si="2"/>
        <v>387.98226164079824</v>
      </c>
      <c r="J40" s="19">
        <v>1356710</v>
      </c>
      <c r="K40" s="19">
        <f t="shared" si="3"/>
        <v>334.24735156442472</v>
      </c>
      <c r="L40" s="19">
        <v>0</v>
      </c>
      <c r="M40" s="19">
        <f t="shared" si="4"/>
        <v>0</v>
      </c>
      <c r="N40" s="19">
        <v>2606245</v>
      </c>
      <c r="O40" s="19">
        <f t="shared" si="5"/>
        <v>642.09041635870904</v>
      </c>
      <c r="P40" s="13">
        <f t="shared" si="26"/>
        <v>30727879</v>
      </c>
      <c r="Q40" s="13">
        <f t="shared" si="6"/>
        <v>7570.3077112589308</v>
      </c>
      <c r="R40" s="19">
        <v>5355881</v>
      </c>
      <c r="S40" s="19">
        <f t="shared" si="7"/>
        <v>1319.5075141660507</v>
      </c>
      <c r="T40" s="19">
        <v>3527620</v>
      </c>
      <c r="U40" s="19">
        <f t="shared" si="8"/>
        <v>869.0859817689086</v>
      </c>
      <c r="V40" s="20">
        <f t="shared" si="9"/>
        <v>39611380</v>
      </c>
      <c r="W40" s="20">
        <f t="shared" si="10"/>
        <v>9758.9012071938905</v>
      </c>
      <c r="X40" s="19">
        <v>2991744</v>
      </c>
      <c r="Y40" s="19">
        <f t="shared" si="11"/>
        <v>737.06430155210649</v>
      </c>
      <c r="Z40" s="19">
        <v>2133394</v>
      </c>
      <c r="AA40" s="19">
        <f t="shared" si="12"/>
        <v>525.59595959595958</v>
      </c>
      <c r="AB40" s="19">
        <v>1320760</v>
      </c>
      <c r="AC40" s="19">
        <f t="shared" si="13"/>
        <v>325.39049026853905</v>
      </c>
      <c r="AD40" s="19">
        <v>9335983</v>
      </c>
      <c r="AE40" s="19">
        <f t="shared" si="14"/>
        <v>2300.0697216063068</v>
      </c>
      <c r="AF40" s="19">
        <v>3385001</v>
      </c>
      <c r="AG40" s="19">
        <f t="shared" si="15"/>
        <v>833.94949494949492</v>
      </c>
      <c r="AH40" s="19">
        <v>1922016</v>
      </c>
      <c r="AI40" s="19">
        <f t="shared" si="16"/>
        <v>473.51958610495194</v>
      </c>
      <c r="AJ40" s="19">
        <v>3031817</v>
      </c>
      <c r="AK40" s="19">
        <f t="shared" si="17"/>
        <v>746.93693027839367</v>
      </c>
      <c r="AL40" s="19">
        <v>0</v>
      </c>
      <c r="AM40" s="19">
        <f t="shared" si="18"/>
        <v>0</v>
      </c>
      <c r="AN40" s="19">
        <v>220616</v>
      </c>
      <c r="AO40" s="19">
        <f t="shared" si="19"/>
        <v>54.352303523035232</v>
      </c>
      <c r="AP40" s="21">
        <f t="shared" si="20"/>
        <v>24341331</v>
      </c>
      <c r="AQ40" s="21">
        <f t="shared" si="21"/>
        <v>5996.878787878788</v>
      </c>
      <c r="AR40" s="19">
        <v>724348</v>
      </c>
      <c r="AS40" s="19">
        <f t="shared" si="22"/>
        <v>178.45479182064548</v>
      </c>
      <c r="AT40" s="19">
        <v>260950</v>
      </c>
      <c r="AU40" s="19">
        <f t="shared" si="23"/>
        <v>64.289233801428921</v>
      </c>
      <c r="AV40" s="22">
        <f t="shared" si="24"/>
        <v>64938009</v>
      </c>
      <c r="AW40" s="22">
        <f t="shared" si="25"/>
        <v>15998.524020694753</v>
      </c>
      <c r="AX40" s="32"/>
    </row>
    <row r="41" spans="1:50" s="23" customFormat="1" ht="15" customHeight="1" x14ac:dyDescent="0.2">
      <c r="A41" s="9">
        <v>39</v>
      </c>
      <c r="B41" s="10" t="s">
        <v>81</v>
      </c>
      <c r="C41" s="18">
        <v>2989</v>
      </c>
      <c r="D41" s="19">
        <v>10348516</v>
      </c>
      <c r="E41" s="19">
        <f t="shared" si="0"/>
        <v>3462.2000669120107</v>
      </c>
      <c r="F41" s="19">
        <v>2415272</v>
      </c>
      <c r="G41" s="19">
        <f t="shared" si="1"/>
        <v>808.05352960856476</v>
      </c>
      <c r="H41" s="19">
        <v>579669</v>
      </c>
      <c r="I41" s="19">
        <f t="shared" si="2"/>
        <v>193.93409166945466</v>
      </c>
      <c r="J41" s="19">
        <v>506045</v>
      </c>
      <c r="K41" s="19">
        <f t="shared" si="3"/>
        <v>169.30244228839078</v>
      </c>
      <c r="L41" s="19">
        <v>86419</v>
      </c>
      <c r="M41" s="19">
        <f t="shared" si="4"/>
        <v>28.912345265975244</v>
      </c>
      <c r="N41" s="19">
        <v>3240017</v>
      </c>
      <c r="O41" s="19">
        <f t="shared" si="5"/>
        <v>1083.9802609568417</v>
      </c>
      <c r="P41" s="13">
        <f t="shared" si="26"/>
        <v>17175938</v>
      </c>
      <c r="Q41" s="13">
        <f t="shared" si="6"/>
        <v>5746.3827367012382</v>
      </c>
      <c r="R41" s="19">
        <v>1422842</v>
      </c>
      <c r="S41" s="19">
        <f t="shared" si="7"/>
        <v>476.02609568417529</v>
      </c>
      <c r="T41" s="19">
        <v>1203430</v>
      </c>
      <c r="U41" s="19">
        <f t="shared" si="8"/>
        <v>402.61960521913682</v>
      </c>
      <c r="V41" s="20">
        <f t="shared" si="9"/>
        <v>19802210</v>
      </c>
      <c r="W41" s="20">
        <f t="shared" si="10"/>
        <v>6625.0284376045502</v>
      </c>
      <c r="X41" s="19">
        <v>1912521</v>
      </c>
      <c r="Y41" s="19">
        <f t="shared" si="11"/>
        <v>639.85312813650046</v>
      </c>
      <c r="Z41" s="19">
        <v>1149426</v>
      </c>
      <c r="AA41" s="19">
        <f t="shared" si="12"/>
        <v>384.55202408832383</v>
      </c>
      <c r="AB41" s="19">
        <v>494000</v>
      </c>
      <c r="AC41" s="19">
        <f t="shared" si="13"/>
        <v>165.27266644362663</v>
      </c>
      <c r="AD41" s="19">
        <v>2668013</v>
      </c>
      <c r="AE41" s="19">
        <f t="shared" si="14"/>
        <v>892.61057209769149</v>
      </c>
      <c r="AF41" s="19">
        <v>3888825</v>
      </c>
      <c r="AG41" s="19">
        <f t="shared" si="15"/>
        <v>1301.0455001672801</v>
      </c>
      <c r="AH41" s="19">
        <v>597554</v>
      </c>
      <c r="AI41" s="19">
        <f t="shared" si="16"/>
        <v>199.9176982268317</v>
      </c>
      <c r="AJ41" s="19">
        <v>2028004</v>
      </c>
      <c r="AK41" s="19">
        <f t="shared" si="17"/>
        <v>678.48912679826026</v>
      </c>
      <c r="AL41" s="19">
        <v>0</v>
      </c>
      <c r="AM41" s="19">
        <f t="shared" si="18"/>
        <v>0</v>
      </c>
      <c r="AN41" s="19">
        <v>0</v>
      </c>
      <c r="AO41" s="19">
        <f t="shared" si="19"/>
        <v>0</v>
      </c>
      <c r="AP41" s="21">
        <f t="shared" si="20"/>
        <v>12738343</v>
      </c>
      <c r="AQ41" s="21">
        <f t="shared" si="21"/>
        <v>4261.7407159585146</v>
      </c>
      <c r="AR41" s="19">
        <v>193405</v>
      </c>
      <c r="AS41" s="19">
        <f t="shared" si="22"/>
        <v>64.705587152893941</v>
      </c>
      <c r="AT41" s="19">
        <v>515618</v>
      </c>
      <c r="AU41" s="19">
        <f t="shared" si="23"/>
        <v>172.5051856808297</v>
      </c>
      <c r="AV41" s="22">
        <f t="shared" si="24"/>
        <v>33249576</v>
      </c>
      <c r="AW41" s="22">
        <f t="shared" si="25"/>
        <v>11123.979926396789</v>
      </c>
      <c r="AX41" s="32"/>
    </row>
    <row r="42" spans="1:50" ht="15" customHeight="1" x14ac:dyDescent="0.2">
      <c r="A42" s="24">
        <v>40</v>
      </c>
      <c r="B42" s="25" t="s">
        <v>82</v>
      </c>
      <c r="C42" s="26">
        <v>23517</v>
      </c>
      <c r="D42" s="27">
        <v>92487970</v>
      </c>
      <c r="E42" s="27">
        <f t="shared" si="0"/>
        <v>3932.813284007314</v>
      </c>
      <c r="F42" s="27">
        <v>30570872</v>
      </c>
      <c r="G42" s="27">
        <f t="shared" si="1"/>
        <v>1299.947782455245</v>
      </c>
      <c r="H42" s="27">
        <v>3587671</v>
      </c>
      <c r="I42" s="27">
        <f t="shared" si="2"/>
        <v>152.55649104902835</v>
      </c>
      <c r="J42" s="27">
        <v>1836003</v>
      </c>
      <c r="K42" s="27">
        <f t="shared" si="3"/>
        <v>78.071310116086238</v>
      </c>
      <c r="L42" s="27">
        <v>42030</v>
      </c>
      <c r="M42" s="27">
        <f t="shared" si="4"/>
        <v>1.7872177573670112</v>
      </c>
      <c r="N42" s="27">
        <v>11096226</v>
      </c>
      <c r="O42" s="27">
        <f t="shared" si="5"/>
        <v>471.83849980864909</v>
      </c>
      <c r="P42" s="28">
        <f t="shared" si="26"/>
        <v>139620772</v>
      </c>
      <c r="Q42" s="28">
        <f t="shared" si="6"/>
        <v>5937.0145851936895</v>
      </c>
      <c r="R42" s="27">
        <v>12170117</v>
      </c>
      <c r="S42" s="27">
        <f t="shared" si="7"/>
        <v>517.50295530892549</v>
      </c>
      <c r="T42" s="27">
        <v>13737704</v>
      </c>
      <c r="U42" s="27">
        <f t="shared" si="8"/>
        <v>584.16056469787816</v>
      </c>
      <c r="V42" s="29">
        <f t="shared" si="9"/>
        <v>165528593</v>
      </c>
      <c r="W42" s="29">
        <f t="shared" si="10"/>
        <v>7038.6781052004935</v>
      </c>
      <c r="X42" s="27">
        <v>14650095</v>
      </c>
      <c r="Y42" s="27">
        <f t="shared" si="11"/>
        <v>622.95764765914021</v>
      </c>
      <c r="Z42" s="27">
        <v>4320873</v>
      </c>
      <c r="AA42" s="27">
        <f t="shared" si="12"/>
        <v>183.73402219670876</v>
      </c>
      <c r="AB42" s="27">
        <v>1661578</v>
      </c>
      <c r="AC42" s="27">
        <f t="shared" si="13"/>
        <v>70.654335161797846</v>
      </c>
      <c r="AD42" s="27">
        <v>21442438</v>
      </c>
      <c r="AE42" s="27">
        <f t="shared" si="14"/>
        <v>911.78458136667086</v>
      </c>
      <c r="AF42" s="27">
        <v>14153495</v>
      </c>
      <c r="AG42" s="27">
        <f t="shared" si="15"/>
        <v>601.84100863205344</v>
      </c>
      <c r="AH42" s="27">
        <v>2244484</v>
      </c>
      <c r="AI42" s="27">
        <f t="shared" si="16"/>
        <v>95.440915082706127</v>
      </c>
      <c r="AJ42" s="27">
        <v>15587074</v>
      </c>
      <c r="AK42" s="27">
        <f t="shared" si="17"/>
        <v>662.80027214355573</v>
      </c>
      <c r="AL42" s="27">
        <v>0</v>
      </c>
      <c r="AM42" s="27">
        <f t="shared" si="18"/>
        <v>0</v>
      </c>
      <c r="AN42" s="27">
        <v>152288</v>
      </c>
      <c r="AO42" s="27">
        <f t="shared" si="19"/>
        <v>6.4756559084917296</v>
      </c>
      <c r="AP42" s="30">
        <f t="shared" si="20"/>
        <v>74212325</v>
      </c>
      <c r="AQ42" s="30">
        <f t="shared" si="21"/>
        <v>3155.6884381511245</v>
      </c>
      <c r="AR42" s="27">
        <v>7573550</v>
      </c>
      <c r="AS42" s="27">
        <f t="shared" si="22"/>
        <v>322.04575413530637</v>
      </c>
      <c r="AT42" s="27">
        <v>10560676</v>
      </c>
      <c r="AU42" s="27">
        <f t="shared" si="23"/>
        <v>449.0656121103882</v>
      </c>
      <c r="AV42" s="31">
        <f t="shared" si="24"/>
        <v>257875144</v>
      </c>
      <c r="AW42" s="31">
        <f t="shared" si="25"/>
        <v>10965.477909597312</v>
      </c>
      <c r="AX42" s="32"/>
    </row>
    <row r="43" spans="1:50" ht="15" customHeight="1" x14ac:dyDescent="0.2">
      <c r="A43" s="9">
        <v>41</v>
      </c>
      <c r="B43" s="10" t="s">
        <v>83</v>
      </c>
      <c r="C43" s="11">
        <v>1484</v>
      </c>
      <c r="D43" s="12">
        <v>7467293</v>
      </c>
      <c r="E43" s="12">
        <f t="shared" si="0"/>
        <v>5031.868598382749</v>
      </c>
      <c r="F43" s="12">
        <v>1598804</v>
      </c>
      <c r="G43" s="12">
        <f t="shared" si="1"/>
        <v>1077.3611859838275</v>
      </c>
      <c r="H43" s="12">
        <v>808533</v>
      </c>
      <c r="I43" s="12">
        <f t="shared" si="2"/>
        <v>544.83355795148248</v>
      </c>
      <c r="J43" s="12">
        <v>626940</v>
      </c>
      <c r="K43" s="12">
        <f t="shared" si="3"/>
        <v>422.466307277628</v>
      </c>
      <c r="L43" s="12">
        <v>100880</v>
      </c>
      <c r="M43" s="12">
        <f t="shared" si="4"/>
        <v>67.978436657681939</v>
      </c>
      <c r="N43" s="12">
        <v>792287</v>
      </c>
      <c r="O43" s="12">
        <f t="shared" si="5"/>
        <v>533.88611859838272</v>
      </c>
      <c r="P43" s="13">
        <f t="shared" si="26"/>
        <v>11394737</v>
      </c>
      <c r="Q43" s="14">
        <f t="shared" si="6"/>
        <v>7678.394204851752</v>
      </c>
      <c r="R43" s="12">
        <v>1322358</v>
      </c>
      <c r="S43" s="12">
        <f t="shared" si="7"/>
        <v>891.07681940700809</v>
      </c>
      <c r="T43" s="12">
        <v>1112235</v>
      </c>
      <c r="U43" s="12">
        <f t="shared" si="8"/>
        <v>749.48450134770894</v>
      </c>
      <c r="V43" s="15">
        <f t="shared" si="9"/>
        <v>13829330</v>
      </c>
      <c r="W43" s="15">
        <f t="shared" si="10"/>
        <v>9318.9555256064687</v>
      </c>
      <c r="X43" s="12">
        <v>1699321</v>
      </c>
      <c r="Y43" s="12">
        <f t="shared" si="11"/>
        <v>1145.095013477089</v>
      </c>
      <c r="Z43" s="12">
        <v>1038945</v>
      </c>
      <c r="AA43" s="12">
        <f t="shared" si="12"/>
        <v>700.09770889487868</v>
      </c>
      <c r="AB43" s="12">
        <v>379605</v>
      </c>
      <c r="AC43" s="12">
        <f t="shared" si="13"/>
        <v>255.79851752021563</v>
      </c>
      <c r="AD43" s="12">
        <v>1814649</v>
      </c>
      <c r="AE43" s="12">
        <f t="shared" si="14"/>
        <v>1222.8092991913747</v>
      </c>
      <c r="AF43" s="12">
        <v>1435448</v>
      </c>
      <c r="AG43" s="12">
        <f t="shared" si="15"/>
        <v>967.28301886792451</v>
      </c>
      <c r="AH43" s="12">
        <v>88650</v>
      </c>
      <c r="AI43" s="12">
        <f t="shared" si="16"/>
        <v>59.737196765498652</v>
      </c>
      <c r="AJ43" s="12">
        <v>1449798</v>
      </c>
      <c r="AK43" s="12">
        <f t="shared" si="17"/>
        <v>976.95283018867929</v>
      </c>
      <c r="AL43" s="12">
        <v>0</v>
      </c>
      <c r="AM43" s="12">
        <f t="shared" si="18"/>
        <v>0</v>
      </c>
      <c r="AN43" s="12">
        <v>0</v>
      </c>
      <c r="AO43" s="12">
        <f t="shared" si="19"/>
        <v>0</v>
      </c>
      <c r="AP43" s="16">
        <f t="shared" si="20"/>
        <v>7906416</v>
      </c>
      <c r="AQ43" s="16">
        <f t="shared" si="21"/>
        <v>5327.7735849056608</v>
      </c>
      <c r="AR43" s="12">
        <v>0</v>
      </c>
      <c r="AS43" s="12">
        <f t="shared" si="22"/>
        <v>0</v>
      </c>
      <c r="AT43" s="12">
        <v>946529</v>
      </c>
      <c r="AU43" s="12">
        <f t="shared" si="23"/>
        <v>637.82277628032341</v>
      </c>
      <c r="AV43" s="17">
        <f t="shared" si="24"/>
        <v>22682275</v>
      </c>
      <c r="AW43" s="17">
        <f t="shared" si="25"/>
        <v>15284.551886792453</v>
      </c>
      <c r="AX43" s="32"/>
    </row>
    <row r="44" spans="1:50" s="23" customFormat="1" ht="15" customHeight="1" x14ac:dyDescent="0.2">
      <c r="A44" s="9">
        <v>42</v>
      </c>
      <c r="B44" s="10" t="s">
        <v>84</v>
      </c>
      <c r="C44" s="18">
        <v>2986</v>
      </c>
      <c r="D44" s="19">
        <v>11588633</v>
      </c>
      <c r="E44" s="19">
        <f t="shared" si="0"/>
        <v>3880.9889484259879</v>
      </c>
      <c r="F44" s="19">
        <v>2889260</v>
      </c>
      <c r="G44" s="19">
        <f t="shared" si="1"/>
        <v>967.60214333556598</v>
      </c>
      <c r="H44" s="19">
        <v>747004</v>
      </c>
      <c r="I44" s="19">
        <f t="shared" si="2"/>
        <v>250.16878767582048</v>
      </c>
      <c r="J44" s="19">
        <v>757350</v>
      </c>
      <c r="K44" s="19">
        <f t="shared" si="3"/>
        <v>253.63362357669124</v>
      </c>
      <c r="L44" s="19">
        <v>0</v>
      </c>
      <c r="M44" s="19">
        <f t="shared" si="4"/>
        <v>0</v>
      </c>
      <c r="N44" s="19">
        <v>1669140</v>
      </c>
      <c r="O44" s="19">
        <f t="shared" si="5"/>
        <v>558.98861352980578</v>
      </c>
      <c r="P44" s="13">
        <f t="shared" si="26"/>
        <v>17651387</v>
      </c>
      <c r="Q44" s="13">
        <f t="shared" si="6"/>
        <v>5911.3821165438712</v>
      </c>
      <c r="R44" s="19">
        <v>1237391</v>
      </c>
      <c r="S44" s="19">
        <f t="shared" si="7"/>
        <v>414.39752176825186</v>
      </c>
      <c r="T44" s="19">
        <v>1308595</v>
      </c>
      <c r="U44" s="19">
        <f t="shared" si="8"/>
        <v>438.24346952444745</v>
      </c>
      <c r="V44" s="20">
        <f t="shared" si="9"/>
        <v>20197373</v>
      </c>
      <c r="W44" s="20">
        <f t="shared" si="10"/>
        <v>6764.0231078365705</v>
      </c>
      <c r="X44" s="19">
        <v>2652475</v>
      </c>
      <c r="Y44" s="19">
        <f t="shared" si="11"/>
        <v>888.3037508372405</v>
      </c>
      <c r="Z44" s="19">
        <v>942688</v>
      </c>
      <c r="AA44" s="19">
        <f t="shared" si="12"/>
        <v>315.70261219022103</v>
      </c>
      <c r="AB44" s="19">
        <v>637392</v>
      </c>
      <c r="AC44" s="19">
        <f t="shared" si="13"/>
        <v>213.46014735432016</v>
      </c>
      <c r="AD44" s="19">
        <v>2796902</v>
      </c>
      <c r="AE44" s="19">
        <f t="shared" si="14"/>
        <v>936.67180174146017</v>
      </c>
      <c r="AF44" s="19">
        <v>2106028</v>
      </c>
      <c r="AG44" s="19">
        <f t="shared" si="15"/>
        <v>705.30073677160078</v>
      </c>
      <c r="AH44" s="19">
        <v>455532</v>
      </c>
      <c r="AI44" s="19">
        <f t="shared" si="16"/>
        <v>152.55592766242464</v>
      </c>
      <c r="AJ44" s="19">
        <v>2731743</v>
      </c>
      <c r="AK44" s="19">
        <f t="shared" si="17"/>
        <v>914.85030140656397</v>
      </c>
      <c r="AL44" s="19">
        <v>0</v>
      </c>
      <c r="AM44" s="19">
        <f t="shared" si="18"/>
        <v>0</v>
      </c>
      <c r="AN44" s="19">
        <v>9745</v>
      </c>
      <c r="AO44" s="19">
        <f t="shared" si="19"/>
        <v>3.2635632953784328</v>
      </c>
      <c r="AP44" s="21">
        <f t="shared" si="20"/>
        <v>12332505</v>
      </c>
      <c r="AQ44" s="21">
        <f t="shared" si="21"/>
        <v>4130.1088412592098</v>
      </c>
      <c r="AR44" s="19">
        <v>1373121</v>
      </c>
      <c r="AS44" s="19">
        <f t="shared" si="22"/>
        <v>459.85298057602142</v>
      </c>
      <c r="AT44" s="19">
        <v>2147961</v>
      </c>
      <c r="AU44" s="19">
        <f t="shared" si="23"/>
        <v>719.3439383791025</v>
      </c>
      <c r="AV44" s="22">
        <f t="shared" si="24"/>
        <v>36050960</v>
      </c>
      <c r="AW44" s="22">
        <f t="shared" si="25"/>
        <v>12073.328868050905</v>
      </c>
      <c r="AX44" s="32"/>
    </row>
    <row r="45" spans="1:50" s="23" customFormat="1" ht="15" customHeight="1" x14ac:dyDescent="0.2">
      <c r="A45" s="9">
        <v>43</v>
      </c>
      <c r="B45" s="10" t="s">
        <v>85</v>
      </c>
      <c r="C45" s="18">
        <v>4402</v>
      </c>
      <c r="D45" s="19">
        <v>16702936</v>
      </c>
      <c r="E45" s="19">
        <f t="shared" si="0"/>
        <v>3794.397092230804</v>
      </c>
      <c r="F45" s="19">
        <v>5079513</v>
      </c>
      <c r="G45" s="19">
        <f t="shared" si="1"/>
        <v>1153.9102680599729</v>
      </c>
      <c r="H45" s="19">
        <v>1399700</v>
      </c>
      <c r="I45" s="19">
        <f t="shared" si="2"/>
        <v>317.9691049522944</v>
      </c>
      <c r="J45" s="19">
        <v>1495374</v>
      </c>
      <c r="K45" s="19">
        <f t="shared" si="3"/>
        <v>339.70331667423898</v>
      </c>
      <c r="L45" s="19">
        <v>198644</v>
      </c>
      <c r="M45" s="19">
        <f t="shared" si="4"/>
        <v>45.125851885506584</v>
      </c>
      <c r="N45" s="19">
        <v>2590393</v>
      </c>
      <c r="O45" s="19">
        <f t="shared" si="5"/>
        <v>588.45820081781005</v>
      </c>
      <c r="P45" s="13">
        <f t="shared" si="26"/>
        <v>27466560</v>
      </c>
      <c r="Q45" s="13">
        <f t="shared" si="6"/>
        <v>6239.5638346206269</v>
      </c>
      <c r="R45" s="19">
        <v>2133988</v>
      </c>
      <c r="S45" s="19">
        <f t="shared" si="7"/>
        <v>484.77691958200819</v>
      </c>
      <c r="T45" s="19">
        <v>3850031</v>
      </c>
      <c r="U45" s="19">
        <f t="shared" si="8"/>
        <v>874.6094956837801</v>
      </c>
      <c r="V45" s="20">
        <f t="shared" si="9"/>
        <v>33450579</v>
      </c>
      <c r="W45" s="20">
        <f t="shared" si="10"/>
        <v>7598.9502498864149</v>
      </c>
      <c r="X45" s="19">
        <v>2343889</v>
      </c>
      <c r="Y45" s="19">
        <f t="shared" si="11"/>
        <v>532.4600181735575</v>
      </c>
      <c r="Z45" s="19">
        <v>975353</v>
      </c>
      <c r="AA45" s="19">
        <f t="shared" si="12"/>
        <v>221.57042253521126</v>
      </c>
      <c r="AB45" s="19">
        <v>603335</v>
      </c>
      <c r="AC45" s="19">
        <f t="shared" si="13"/>
        <v>137.05929123125853</v>
      </c>
      <c r="AD45" s="19">
        <v>3997315</v>
      </c>
      <c r="AE45" s="19">
        <f t="shared" si="14"/>
        <v>908.06792367105857</v>
      </c>
      <c r="AF45" s="19">
        <v>3158135</v>
      </c>
      <c r="AG45" s="19">
        <f t="shared" si="15"/>
        <v>717.43184915947302</v>
      </c>
      <c r="AH45" s="19">
        <v>827325</v>
      </c>
      <c r="AI45" s="19">
        <f t="shared" si="16"/>
        <v>187.94298046342573</v>
      </c>
      <c r="AJ45" s="19">
        <v>3134547</v>
      </c>
      <c r="AK45" s="19">
        <f t="shared" si="17"/>
        <v>712.0733757383008</v>
      </c>
      <c r="AL45" s="19">
        <v>0</v>
      </c>
      <c r="AM45" s="19">
        <f t="shared" si="18"/>
        <v>0</v>
      </c>
      <c r="AN45" s="19">
        <v>33406</v>
      </c>
      <c r="AO45" s="19">
        <f t="shared" si="19"/>
        <v>7.588823262153567</v>
      </c>
      <c r="AP45" s="21">
        <f t="shared" si="20"/>
        <v>15073305</v>
      </c>
      <c r="AQ45" s="21">
        <f t="shared" si="21"/>
        <v>3424.1946842344387</v>
      </c>
      <c r="AR45" s="19">
        <v>4578424</v>
      </c>
      <c r="AS45" s="19">
        <f t="shared" si="22"/>
        <v>1040.0781462971377</v>
      </c>
      <c r="AT45" s="19">
        <v>4024657</v>
      </c>
      <c r="AU45" s="19">
        <f t="shared" si="23"/>
        <v>914.27919127669236</v>
      </c>
      <c r="AV45" s="22">
        <f t="shared" si="24"/>
        <v>57126965</v>
      </c>
      <c r="AW45" s="22">
        <f t="shared" si="25"/>
        <v>12977.502271694684</v>
      </c>
      <c r="AX45" s="32"/>
    </row>
    <row r="46" spans="1:50" s="23" customFormat="1" ht="15" customHeight="1" x14ac:dyDescent="0.2">
      <c r="A46" s="9">
        <v>44</v>
      </c>
      <c r="B46" s="10" t="s">
        <v>86</v>
      </c>
      <c r="C46" s="18">
        <v>7535</v>
      </c>
      <c r="D46" s="19">
        <v>31086075</v>
      </c>
      <c r="E46" s="19">
        <f t="shared" si="0"/>
        <v>4125.5573988055739</v>
      </c>
      <c r="F46" s="19">
        <v>6258225</v>
      </c>
      <c r="G46" s="19">
        <f t="shared" si="1"/>
        <v>830.55408095554083</v>
      </c>
      <c r="H46" s="19">
        <v>1208221</v>
      </c>
      <c r="I46" s="19">
        <f t="shared" si="2"/>
        <v>160.34784339747844</v>
      </c>
      <c r="J46" s="19">
        <v>792189</v>
      </c>
      <c r="K46" s="19">
        <f t="shared" si="3"/>
        <v>105.13457199734572</v>
      </c>
      <c r="L46" s="19">
        <v>216168</v>
      </c>
      <c r="M46" s="19">
        <f t="shared" si="4"/>
        <v>28.688520238885204</v>
      </c>
      <c r="N46" s="19">
        <v>4589933</v>
      </c>
      <c r="O46" s="19">
        <f t="shared" si="5"/>
        <v>609.14837425348378</v>
      </c>
      <c r="P46" s="13">
        <f t="shared" si="26"/>
        <v>44150811</v>
      </c>
      <c r="Q46" s="13">
        <f t="shared" si="6"/>
        <v>5859.4307896483078</v>
      </c>
      <c r="R46" s="19">
        <v>4677047</v>
      </c>
      <c r="S46" s="19">
        <f t="shared" si="7"/>
        <v>620.70962176509624</v>
      </c>
      <c r="T46" s="19">
        <v>3933483</v>
      </c>
      <c r="U46" s="19">
        <f t="shared" si="8"/>
        <v>522.02826808228269</v>
      </c>
      <c r="V46" s="20">
        <f t="shared" si="9"/>
        <v>52761341</v>
      </c>
      <c r="W46" s="20">
        <f t="shared" si="10"/>
        <v>7002.1686794956868</v>
      </c>
      <c r="X46" s="19">
        <v>3729960</v>
      </c>
      <c r="Y46" s="19">
        <f t="shared" si="11"/>
        <v>495.01791639017915</v>
      </c>
      <c r="Z46" s="19">
        <v>2457748</v>
      </c>
      <c r="AA46" s="19">
        <f t="shared" si="12"/>
        <v>326.17757133377569</v>
      </c>
      <c r="AB46" s="19">
        <v>643467</v>
      </c>
      <c r="AC46" s="19">
        <f t="shared" si="13"/>
        <v>85.397080291970809</v>
      </c>
      <c r="AD46" s="19">
        <v>12345770</v>
      </c>
      <c r="AE46" s="19">
        <f t="shared" si="14"/>
        <v>1638.4565361645653</v>
      </c>
      <c r="AF46" s="19">
        <v>3709606</v>
      </c>
      <c r="AG46" s="19">
        <f t="shared" si="15"/>
        <v>492.31665560716658</v>
      </c>
      <c r="AH46" s="19">
        <v>581545</v>
      </c>
      <c r="AI46" s="19">
        <f t="shared" si="16"/>
        <v>77.17916390179164</v>
      </c>
      <c r="AJ46" s="19">
        <v>4409514</v>
      </c>
      <c r="AK46" s="19">
        <f t="shared" si="17"/>
        <v>585.20424684804243</v>
      </c>
      <c r="AL46" s="19">
        <v>0</v>
      </c>
      <c r="AM46" s="19">
        <f t="shared" si="18"/>
        <v>0</v>
      </c>
      <c r="AN46" s="19">
        <v>8000</v>
      </c>
      <c r="AO46" s="19">
        <f t="shared" si="19"/>
        <v>1.0617120106171201</v>
      </c>
      <c r="AP46" s="21">
        <f t="shared" si="20"/>
        <v>27885610</v>
      </c>
      <c r="AQ46" s="21">
        <f t="shared" si="21"/>
        <v>3700.810882548109</v>
      </c>
      <c r="AR46" s="19">
        <v>452668</v>
      </c>
      <c r="AS46" s="19">
        <f t="shared" si="22"/>
        <v>60.075381552753818</v>
      </c>
      <c r="AT46" s="19">
        <v>2480700</v>
      </c>
      <c r="AU46" s="19">
        <f t="shared" si="23"/>
        <v>329.22362309223621</v>
      </c>
      <c r="AV46" s="22">
        <f t="shared" si="24"/>
        <v>83580319</v>
      </c>
      <c r="AW46" s="22">
        <f t="shared" si="25"/>
        <v>11092.278566688785</v>
      </c>
      <c r="AX46" s="32"/>
    </row>
    <row r="47" spans="1:50" ht="15" customHeight="1" x14ac:dyDescent="0.2">
      <c r="A47" s="24">
        <v>45</v>
      </c>
      <c r="B47" s="25" t="s">
        <v>87</v>
      </c>
      <c r="C47" s="26">
        <v>9540</v>
      </c>
      <c r="D47" s="27">
        <v>57719652</v>
      </c>
      <c r="E47" s="27">
        <f t="shared" si="0"/>
        <v>6050.2779874213838</v>
      </c>
      <c r="F47" s="27">
        <v>18683157</v>
      </c>
      <c r="G47" s="27">
        <f t="shared" si="1"/>
        <v>1958.4022012578616</v>
      </c>
      <c r="H47" s="27">
        <v>1923162</v>
      </c>
      <c r="I47" s="27">
        <f t="shared" si="2"/>
        <v>201.58930817610062</v>
      </c>
      <c r="J47" s="27">
        <v>9749550</v>
      </c>
      <c r="K47" s="27">
        <f t="shared" si="3"/>
        <v>1021.9654088050314</v>
      </c>
      <c r="L47" s="27">
        <v>389882</v>
      </c>
      <c r="M47" s="27">
        <f t="shared" si="4"/>
        <v>40.868134171907755</v>
      </c>
      <c r="N47" s="27">
        <v>4279518</v>
      </c>
      <c r="O47" s="27">
        <f t="shared" si="5"/>
        <v>448.5867924528302</v>
      </c>
      <c r="P47" s="28">
        <f t="shared" si="26"/>
        <v>92744921</v>
      </c>
      <c r="Q47" s="28">
        <f t="shared" si="6"/>
        <v>9721.6898322851157</v>
      </c>
      <c r="R47" s="27">
        <v>8337160</v>
      </c>
      <c r="S47" s="27">
        <f t="shared" si="7"/>
        <v>873.91614255765194</v>
      </c>
      <c r="T47" s="27">
        <v>7844017</v>
      </c>
      <c r="U47" s="27">
        <f t="shared" si="8"/>
        <v>822.22400419287214</v>
      </c>
      <c r="V47" s="29">
        <f t="shared" si="9"/>
        <v>108926098</v>
      </c>
      <c r="W47" s="29">
        <f t="shared" si="10"/>
        <v>11417.82997903564</v>
      </c>
      <c r="X47" s="27">
        <v>11129200</v>
      </c>
      <c r="Y47" s="27">
        <f t="shared" si="11"/>
        <v>1166.5828092243187</v>
      </c>
      <c r="Z47" s="27">
        <v>3634663</v>
      </c>
      <c r="AA47" s="27">
        <f t="shared" si="12"/>
        <v>380.99192872117402</v>
      </c>
      <c r="AB47" s="27">
        <v>1898835</v>
      </c>
      <c r="AC47" s="27">
        <f t="shared" si="13"/>
        <v>199.03930817610063</v>
      </c>
      <c r="AD47" s="27">
        <v>15580949</v>
      </c>
      <c r="AE47" s="27">
        <f t="shared" si="14"/>
        <v>1633.2231656184485</v>
      </c>
      <c r="AF47" s="27">
        <v>10531746</v>
      </c>
      <c r="AG47" s="27">
        <f t="shared" si="15"/>
        <v>1103.9566037735849</v>
      </c>
      <c r="AH47" s="27">
        <v>2842779</v>
      </c>
      <c r="AI47" s="27">
        <f t="shared" si="16"/>
        <v>297.98522012578616</v>
      </c>
      <c r="AJ47" s="27">
        <v>6581074</v>
      </c>
      <c r="AK47" s="27">
        <f t="shared" si="17"/>
        <v>689.84004192872112</v>
      </c>
      <c r="AL47" s="27">
        <v>0</v>
      </c>
      <c r="AM47" s="27">
        <f t="shared" si="18"/>
        <v>0</v>
      </c>
      <c r="AN47" s="27">
        <v>183444</v>
      </c>
      <c r="AO47" s="27">
        <f t="shared" si="19"/>
        <v>19.228930817610063</v>
      </c>
      <c r="AP47" s="30">
        <f t="shared" si="20"/>
        <v>52382690</v>
      </c>
      <c r="AQ47" s="30">
        <f t="shared" si="21"/>
        <v>5490.8480083857439</v>
      </c>
      <c r="AR47" s="27">
        <v>17316618</v>
      </c>
      <c r="AS47" s="27">
        <f t="shared" si="22"/>
        <v>1815.1591194968553</v>
      </c>
      <c r="AT47" s="27">
        <v>11022996</v>
      </c>
      <c r="AU47" s="27">
        <f t="shared" si="23"/>
        <v>1155.4503144654088</v>
      </c>
      <c r="AV47" s="31">
        <f t="shared" si="24"/>
        <v>189648402</v>
      </c>
      <c r="AW47" s="31">
        <f t="shared" si="25"/>
        <v>19879.287421383648</v>
      </c>
      <c r="AX47" s="32"/>
    </row>
    <row r="48" spans="1:50" ht="15" customHeight="1" x14ac:dyDescent="0.2">
      <c r="A48" s="9">
        <v>46</v>
      </c>
      <c r="B48" s="10" t="s">
        <v>88</v>
      </c>
      <c r="C48" s="11">
        <v>1220</v>
      </c>
      <c r="D48" s="12">
        <v>3486148</v>
      </c>
      <c r="E48" s="12">
        <f t="shared" si="0"/>
        <v>2857.4983606557375</v>
      </c>
      <c r="F48" s="12">
        <v>1030072</v>
      </c>
      <c r="G48" s="12">
        <f t="shared" si="1"/>
        <v>844.32131147540986</v>
      </c>
      <c r="H48" s="12">
        <v>362488</v>
      </c>
      <c r="I48" s="12">
        <f t="shared" si="2"/>
        <v>297.12131147540981</v>
      </c>
      <c r="J48" s="12">
        <v>548020</v>
      </c>
      <c r="K48" s="12">
        <f t="shared" si="3"/>
        <v>449.19672131147541</v>
      </c>
      <c r="L48" s="12">
        <v>0</v>
      </c>
      <c r="M48" s="12">
        <f t="shared" si="4"/>
        <v>0</v>
      </c>
      <c r="N48" s="12">
        <v>697728</v>
      </c>
      <c r="O48" s="12">
        <f t="shared" si="5"/>
        <v>571.90819672131147</v>
      </c>
      <c r="P48" s="13">
        <f t="shared" si="26"/>
        <v>6124456</v>
      </c>
      <c r="Q48" s="14">
        <f t="shared" si="6"/>
        <v>5020.0459016393443</v>
      </c>
      <c r="R48" s="12">
        <v>813479</v>
      </c>
      <c r="S48" s="12">
        <f t="shared" si="7"/>
        <v>666.78606557377054</v>
      </c>
      <c r="T48" s="12">
        <v>1182186</v>
      </c>
      <c r="U48" s="12">
        <f t="shared" si="8"/>
        <v>969.00491803278692</v>
      </c>
      <c r="V48" s="15">
        <f t="shared" si="9"/>
        <v>8120121</v>
      </c>
      <c r="W48" s="15">
        <f t="shared" si="10"/>
        <v>6655.8368852459016</v>
      </c>
      <c r="X48" s="12">
        <v>505007</v>
      </c>
      <c r="Y48" s="12">
        <f t="shared" si="11"/>
        <v>413.94016393442621</v>
      </c>
      <c r="Z48" s="12">
        <v>581663</v>
      </c>
      <c r="AA48" s="12">
        <f t="shared" si="12"/>
        <v>476.77295081967213</v>
      </c>
      <c r="AB48" s="12">
        <v>387782</v>
      </c>
      <c r="AC48" s="12">
        <f t="shared" si="13"/>
        <v>317.85409836065571</v>
      </c>
      <c r="AD48" s="12">
        <v>1111753</v>
      </c>
      <c r="AE48" s="12">
        <f t="shared" si="14"/>
        <v>911.27295081967213</v>
      </c>
      <c r="AF48" s="12">
        <v>1169633</v>
      </c>
      <c r="AG48" s="12">
        <f t="shared" si="15"/>
        <v>958.7155737704918</v>
      </c>
      <c r="AH48" s="12">
        <v>207480</v>
      </c>
      <c r="AI48" s="12">
        <f t="shared" si="16"/>
        <v>170.0655737704918</v>
      </c>
      <c r="AJ48" s="12">
        <v>1015992</v>
      </c>
      <c r="AK48" s="12">
        <f t="shared" si="17"/>
        <v>832.78032786885251</v>
      </c>
      <c r="AL48" s="12">
        <v>0</v>
      </c>
      <c r="AM48" s="12">
        <f t="shared" si="18"/>
        <v>0</v>
      </c>
      <c r="AN48" s="12">
        <v>8800</v>
      </c>
      <c r="AO48" s="12">
        <f t="shared" si="19"/>
        <v>7.2131147540983607</v>
      </c>
      <c r="AP48" s="16">
        <f t="shared" si="20"/>
        <v>4988110</v>
      </c>
      <c r="AQ48" s="16">
        <f t="shared" si="21"/>
        <v>4088.6147540983607</v>
      </c>
      <c r="AR48" s="12">
        <v>1103204</v>
      </c>
      <c r="AS48" s="12">
        <f t="shared" si="22"/>
        <v>904.26557377049176</v>
      </c>
      <c r="AT48" s="12">
        <v>999389</v>
      </c>
      <c r="AU48" s="12">
        <f t="shared" si="23"/>
        <v>819.17131147540988</v>
      </c>
      <c r="AV48" s="17">
        <f t="shared" si="24"/>
        <v>15210824</v>
      </c>
      <c r="AW48" s="17">
        <f t="shared" si="25"/>
        <v>12467.888524590164</v>
      </c>
      <c r="AX48" s="32"/>
    </row>
    <row r="49" spans="1:50" s="23" customFormat="1" ht="15" customHeight="1" x14ac:dyDescent="0.2">
      <c r="A49" s="9">
        <v>47</v>
      </c>
      <c r="B49" s="10" t="s">
        <v>89</v>
      </c>
      <c r="C49" s="18">
        <v>3762</v>
      </c>
      <c r="D49" s="19">
        <v>21818536</v>
      </c>
      <c r="E49" s="19">
        <f t="shared" si="0"/>
        <v>5799.7171717171714</v>
      </c>
      <c r="F49" s="19">
        <v>4421366</v>
      </c>
      <c r="G49" s="19">
        <f t="shared" si="1"/>
        <v>1175.2700691121743</v>
      </c>
      <c r="H49" s="19">
        <v>1048436</v>
      </c>
      <c r="I49" s="19">
        <f t="shared" si="2"/>
        <v>278.69112174375334</v>
      </c>
      <c r="J49" s="19">
        <v>1299563</v>
      </c>
      <c r="K49" s="19">
        <f t="shared" si="3"/>
        <v>345.44471026049973</v>
      </c>
      <c r="L49" s="19">
        <v>0</v>
      </c>
      <c r="M49" s="19">
        <f t="shared" si="4"/>
        <v>0</v>
      </c>
      <c r="N49" s="19">
        <v>3254643</v>
      </c>
      <c r="O49" s="19">
        <f t="shared" si="5"/>
        <v>865.13636363636363</v>
      </c>
      <c r="P49" s="13">
        <f t="shared" si="26"/>
        <v>31842544</v>
      </c>
      <c r="Q49" s="13">
        <f t="shared" si="6"/>
        <v>8464.2594364699635</v>
      </c>
      <c r="R49" s="19">
        <v>4011889</v>
      </c>
      <c r="S49" s="19">
        <f t="shared" si="7"/>
        <v>1066.4245082402977</v>
      </c>
      <c r="T49" s="19">
        <v>3034903</v>
      </c>
      <c r="U49" s="19">
        <f t="shared" si="8"/>
        <v>806.72594364699626</v>
      </c>
      <c r="V49" s="20">
        <f t="shared" si="9"/>
        <v>38889336</v>
      </c>
      <c r="W49" s="20">
        <f t="shared" si="10"/>
        <v>10337.409888357257</v>
      </c>
      <c r="X49" s="19">
        <v>3695732</v>
      </c>
      <c r="Y49" s="19">
        <f t="shared" si="11"/>
        <v>982.38490164805955</v>
      </c>
      <c r="Z49" s="19">
        <v>2453581</v>
      </c>
      <c r="AA49" s="19">
        <f t="shared" si="12"/>
        <v>652.20122275385438</v>
      </c>
      <c r="AB49" s="19">
        <v>559727</v>
      </c>
      <c r="AC49" s="19">
        <f t="shared" si="13"/>
        <v>148.78442317916003</v>
      </c>
      <c r="AD49" s="19">
        <v>5743250</v>
      </c>
      <c r="AE49" s="19">
        <f t="shared" si="14"/>
        <v>1526.6480595427963</v>
      </c>
      <c r="AF49" s="19">
        <v>3974413</v>
      </c>
      <c r="AG49" s="19">
        <f t="shared" si="15"/>
        <v>1056.4627857522594</v>
      </c>
      <c r="AH49" s="19">
        <v>1869723</v>
      </c>
      <c r="AI49" s="19">
        <f t="shared" si="16"/>
        <v>497.00239234449759</v>
      </c>
      <c r="AJ49" s="19">
        <v>3292353</v>
      </c>
      <c r="AK49" s="19">
        <f t="shared" si="17"/>
        <v>875.16028708133967</v>
      </c>
      <c r="AL49" s="19">
        <v>0</v>
      </c>
      <c r="AM49" s="19">
        <f t="shared" si="18"/>
        <v>0</v>
      </c>
      <c r="AN49" s="19">
        <v>51944</v>
      </c>
      <c r="AO49" s="19">
        <f t="shared" si="19"/>
        <v>13.807549175970228</v>
      </c>
      <c r="AP49" s="21">
        <f t="shared" si="20"/>
        <v>21640723</v>
      </c>
      <c r="AQ49" s="21">
        <f t="shared" si="21"/>
        <v>5752.4516214779369</v>
      </c>
      <c r="AR49" s="19">
        <v>20465853</v>
      </c>
      <c r="AS49" s="19">
        <f t="shared" si="22"/>
        <v>5440.152312599681</v>
      </c>
      <c r="AT49" s="19">
        <v>6960888</v>
      </c>
      <c r="AU49" s="19">
        <f t="shared" si="23"/>
        <v>1850.3157894736842</v>
      </c>
      <c r="AV49" s="22">
        <f t="shared" si="24"/>
        <v>87956800</v>
      </c>
      <c r="AW49" s="22">
        <f t="shared" si="25"/>
        <v>23380.329611908561</v>
      </c>
      <c r="AX49" s="32"/>
    </row>
    <row r="50" spans="1:50" s="23" customFormat="1" ht="15" customHeight="1" x14ac:dyDescent="0.2">
      <c r="A50" s="9">
        <v>48</v>
      </c>
      <c r="B50" s="10" t="s">
        <v>189</v>
      </c>
      <c r="C50" s="18">
        <v>5981</v>
      </c>
      <c r="D50" s="19">
        <v>23597222</v>
      </c>
      <c r="E50" s="19">
        <f t="shared" si="0"/>
        <v>3945.363985955526</v>
      </c>
      <c r="F50" s="19">
        <v>10298646</v>
      </c>
      <c r="G50" s="19">
        <f t="shared" si="1"/>
        <v>1721.8936632670122</v>
      </c>
      <c r="H50" s="19">
        <v>1109254</v>
      </c>
      <c r="I50" s="19">
        <f t="shared" si="2"/>
        <v>185.46296605918744</v>
      </c>
      <c r="J50" s="19">
        <v>2223247</v>
      </c>
      <c r="K50" s="19">
        <f t="shared" si="3"/>
        <v>371.71827453603078</v>
      </c>
      <c r="L50" s="19">
        <v>0</v>
      </c>
      <c r="M50" s="19">
        <f t="shared" si="4"/>
        <v>0</v>
      </c>
      <c r="N50" s="19">
        <v>4174822</v>
      </c>
      <c r="O50" s="19">
        <f t="shared" si="5"/>
        <v>698.01404447416814</v>
      </c>
      <c r="P50" s="13">
        <f t="shared" si="26"/>
        <v>41403191</v>
      </c>
      <c r="Q50" s="13">
        <f t="shared" si="6"/>
        <v>6922.4529342919241</v>
      </c>
      <c r="R50" s="19">
        <v>5000946</v>
      </c>
      <c r="S50" s="19">
        <f t="shared" si="7"/>
        <v>836.13877278047153</v>
      </c>
      <c r="T50" s="19">
        <v>1824812</v>
      </c>
      <c r="U50" s="19">
        <f t="shared" si="8"/>
        <v>305.10148804547737</v>
      </c>
      <c r="V50" s="20">
        <f t="shared" si="9"/>
        <v>48228949</v>
      </c>
      <c r="W50" s="20">
        <f t="shared" si="10"/>
        <v>8063.6931951178731</v>
      </c>
      <c r="X50" s="19">
        <v>5156411</v>
      </c>
      <c r="Y50" s="19">
        <f t="shared" si="11"/>
        <v>862.13191773950848</v>
      </c>
      <c r="Z50" s="19">
        <v>1711235</v>
      </c>
      <c r="AA50" s="19">
        <f t="shared" si="12"/>
        <v>286.11185420498242</v>
      </c>
      <c r="AB50" s="19">
        <v>816449</v>
      </c>
      <c r="AC50" s="19">
        <f t="shared" si="13"/>
        <v>136.50710583514461</v>
      </c>
      <c r="AD50" s="19">
        <v>7320047</v>
      </c>
      <c r="AE50" s="19">
        <f t="shared" si="14"/>
        <v>1223.8834643036282</v>
      </c>
      <c r="AF50" s="19">
        <v>5969740</v>
      </c>
      <c r="AG50" s="19">
        <f t="shared" si="15"/>
        <v>998.11737167697709</v>
      </c>
      <c r="AH50" s="19">
        <v>931965</v>
      </c>
      <c r="AI50" s="19">
        <f t="shared" si="16"/>
        <v>155.82093295435547</v>
      </c>
      <c r="AJ50" s="19">
        <v>3868688</v>
      </c>
      <c r="AK50" s="19">
        <f t="shared" si="17"/>
        <v>646.82962715265</v>
      </c>
      <c r="AL50" s="19">
        <v>0</v>
      </c>
      <c r="AM50" s="19">
        <f t="shared" si="18"/>
        <v>0</v>
      </c>
      <c r="AN50" s="19">
        <v>0</v>
      </c>
      <c r="AO50" s="19">
        <f t="shared" si="19"/>
        <v>0</v>
      </c>
      <c r="AP50" s="21">
        <f t="shared" si="20"/>
        <v>25774535</v>
      </c>
      <c r="AQ50" s="21">
        <f t="shared" si="21"/>
        <v>4309.4022738672465</v>
      </c>
      <c r="AR50" s="19">
        <v>15624480</v>
      </c>
      <c r="AS50" s="19">
        <f t="shared" si="22"/>
        <v>2612.3524494231733</v>
      </c>
      <c r="AT50" s="19">
        <v>6339830</v>
      </c>
      <c r="AU50" s="19">
        <f t="shared" si="23"/>
        <v>1059.9949841163684</v>
      </c>
      <c r="AV50" s="22">
        <f t="shared" si="24"/>
        <v>95967794</v>
      </c>
      <c r="AW50" s="22">
        <f t="shared" si="25"/>
        <v>16045.442902524661</v>
      </c>
      <c r="AX50" s="32"/>
    </row>
    <row r="51" spans="1:50" s="23" customFormat="1" ht="15" customHeight="1" x14ac:dyDescent="0.2">
      <c r="A51" s="9">
        <v>49</v>
      </c>
      <c r="B51" s="10" t="s">
        <v>194</v>
      </c>
      <c r="C51" s="18">
        <v>13886</v>
      </c>
      <c r="D51" s="19">
        <v>51119295</v>
      </c>
      <c r="E51" s="19">
        <f t="shared" si="0"/>
        <v>3681.3549618320612</v>
      </c>
      <c r="F51" s="19">
        <v>17676984</v>
      </c>
      <c r="G51" s="19">
        <f t="shared" si="1"/>
        <v>1273.0076335877864</v>
      </c>
      <c r="H51" s="19">
        <v>4009350</v>
      </c>
      <c r="I51" s="19">
        <f t="shared" si="2"/>
        <v>288.73325651735558</v>
      </c>
      <c r="J51" s="19">
        <v>1588444</v>
      </c>
      <c r="K51" s="19">
        <f t="shared" si="3"/>
        <v>114.39176148638917</v>
      </c>
      <c r="L51" s="19">
        <v>20000</v>
      </c>
      <c r="M51" s="19">
        <f t="shared" si="4"/>
        <v>1.4402995823131211</v>
      </c>
      <c r="N51" s="19">
        <v>7299965</v>
      </c>
      <c r="O51" s="19">
        <f t="shared" si="5"/>
        <v>525.70682702002011</v>
      </c>
      <c r="P51" s="13">
        <f t="shared" si="26"/>
        <v>81714038</v>
      </c>
      <c r="Q51" s="13">
        <f t="shared" si="6"/>
        <v>5884.6347400259256</v>
      </c>
      <c r="R51" s="19">
        <v>6256404</v>
      </c>
      <c r="S51" s="19">
        <f t="shared" si="7"/>
        <v>450.55480339910702</v>
      </c>
      <c r="T51" s="19">
        <v>4950823</v>
      </c>
      <c r="U51" s="19">
        <f t="shared" si="8"/>
        <v>356.53341495030969</v>
      </c>
      <c r="V51" s="20">
        <f t="shared" si="9"/>
        <v>92921265</v>
      </c>
      <c r="W51" s="20">
        <f t="shared" si="10"/>
        <v>6691.7229583753424</v>
      </c>
      <c r="X51" s="19">
        <v>8022030</v>
      </c>
      <c r="Y51" s="19">
        <f t="shared" si="11"/>
        <v>577.70632291516631</v>
      </c>
      <c r="Z51" s="19">
        <v>3483632</v>
      </c>
      <c r="AA51" s="19">
        <f t="shared" si="12"/>
        <v>250.87368572663115</v>
      </c>
      <c r="AB51" s="19">
        <v>941653</v>
      </c>
      <c r="AC51" s="19">
        <f t="shared" si="13"/>
        <v>67.813121129194869</v>
      </c>
      <c r="AD51" s="19">
        <v>9211992</v>
      </c>
      <c r="AE51" s="19">
        <f t="shared" si="14"/>
        <v>663.40141149359067</v>
      </c>
      <c r="AF51" s="19">
        <v>8932560</v>
      </c>
      <c r="AG51" s="19">
        <f t="shared" si="15"/>
        <v>643.27812184934464</v>
      </c>
      <c r="AH51" s="19">
        <v>1608363</v>
      </c>
      <c r="AI51" s="19">
        <f t="shared" si="16"/>
        <v>115.82622785539392</v>
      </c>
      <c r="AJ51" s="19">
        <v>9863847</v>
      </c>
      <c r="AK51" s="19">
        <f t="shared" si="17"/>
        <v>710.34473570502666</v>
      </c>
      <c r="AL51" s="19">
        <v>0</v>
      </c>
      <c r="AM51" s="19">
        <f t="shared" si="18"/>
        <v>0</v>
      </c>
      <c r="AN51" s="19">
        <v>3692</v>
      </c>
      <c r="AO51" s="19">
        <f t="shared" si="19"/>
        <v>0.26587930289500217</v>
      </c>
      <c r="AP51" s="21">
        <f t="shared" si="20"/>
        <v>42067769</v>
      </c>
      <c r="AQ51" s="21">
        <f t="shared" si="21"/>
        <v>3029.5095059772434</v>
      </c>
      <c r="AR51" s="19">
        <v>4407051</v>
      </c>
      <c r="AS51" s="19">
        <f t="shared" si="22"/>
        <v>317.37368572663115</v>
      </c>
      <c r="AT51" s="19">
        <v>1139338</v>
      </c>
      <c r="AU51" s="19">
        <f t="shared" si="23"/>
        <v>82.049402275673344</v>
      </c>
      <c r="AV51" s="22">
        <f t="shared" si="24"/>
        <v>140535423</v>
      </c>
      <c r="AW51" s="22">
        <f t="shared" si="25"/>
        <v>10120.65555235489</v>
      </c>
      <c r="AX51" s="32"/>
    </row>
    <row r="52" spans="1:50" ht="15" customHeight="1" x14ac:dyDescent="0.2">
      <c r="A52" s="24">
        <v>50</v>
      </c>
      <c r="B52" s="25" t="s">
        <v>90</v>
      </c>
      <c r="C52" s="26">
        <v>8159</v>
      </c>
      <c r="D52" s="27">
        <v>29144700</v>
      </c>
      <c r="E52" s="27">
        <f t="shared" si="0"/>
        <v>3572.0921681578625</v>
      </c>
      <c r="F52" s="27">
        <v>6794921</v>
      </c>
      <c r="G52" s="27">
        <f t="shared" si="1"/>
        <v>832.81296727540143</v>
      </c>
      <c r="H52" s="27">
        <v>1421894</v>
      </c>
      <c r="I52" s="27">
        <f t="shared" si="2"/>
        <v>174.27307268047554</v>
      </c>
      <c r="J52" s="27">
        <v>869594</v>
      </c>
      <c r="K52" s="27">
        <f t="shared" si="3"/>
        <v>106.58095354822895</v>
      </c>
      <c r="L52" s="27">
        <v>0</v>
      </c>
      <c r="M52" s="27">
        <f t="shared" si="4"/>
        <v>0</v>
      </c>
      <c r="N52" s="27">
        <v>5040002</v>
      </c>
      <c r="O52" s="27">
        <f t="shared" si="5"/>
        <v>617.72300527025368</v>
      </c>
      <c r="P52" s="28">
        <f t="shared" si="26"/>
        <v>43271111</v>
      </c>
      <c r="Q52" s="28">
        <f t="shared" si="6"/>
        <v>5303.4821669322218</v>
      </c>
      <c r="R52" s="27">
        <v>5247274</v>
      </c>
      <c r="S52" s="27">
        <f t="shared" si="7"/>
        <v>643.12709890918006</v>
      </c>
      <c r="T52" s="27">
        <v>3162184</v>
      </c>
      <c r="U52" s="27">
        <f t="shared" si="8"/>
        <v>387.57004534869469</v>
      </c>
      <c r="V52" s="29">
        <f t="shared" si="9"/>
        <v>51680569</v>
      </c>
      <c r="W52" s="29">
        <f t="shared" si="10"/>
        <v>6334.179311190097</v>
      </c>
      <c r="X52" s="27">
        <v>4362429</v>
      </c>
      <c r="Y52" s="27">
        <f t="shared" si="11"/>
        <v>534.67692119132244</v>
      </c>
      <c r="Z52" s="27">
        <v>1604136</v>
      </c>
      <c r="AA52" s="27">
        <f t="shared" si="12"/>
        <v>196.60938840544185</v>
      </c>
      <c r="AB52" s="27">
        <v>1216548</v>
      </c>
      <c r="AC52" s="27">
        <f t="shared" si="13"/>
        <v>149.10503738203212</v>
      </c>
      <c r="AD52" s="27">
        <v>6779156</v>
      </c>
      <c r="AE52" s="27">
        <f t="shared" si="14"/>
        <v>830.88074518936139</v>
      </c>
      <c r="AF52" s="27">
        <v>4823669</v>
      </c>
      <c r="AG52" s="27">
        <f t="shared" si="15"/>
        <v>591.20835886750831</v>
      </c>
      <c r="AH52" s="27">
        <v>1199566</v>
      </c>
      <c r="AI52" s="27">
        <f t="shared" si="16"/>
        <v>147.02365485966416</v>
      </c>
      <c r="AJ52" s="27">
        <v>5495279</v>
      </c>
      <c r="AK52" s="27">
        <f t="shared" si="17"/>
        <v>673.52359357764431</v>
      </c>
      <c r="AL52" s="27">
        <v>0</v>
      </c>
      <c r="AM52" s="27">
        <f t="shared" si="18"/>
        <v>0</v>
      </c>
      <c r="AN52" s="27">
        <v>26027</v>
      </c>
      <c r="AO52" s="27">
        <f t="shared" si="19"/>
        <v>3.1899742615516606</v>
      </c>
      <c r="AP52" s="30">
        <f t="shared" si="20"/>
        <v>25506810</v>
      </c>
      <c r="AQ52" s="30">
        <f t="shared" si="21"/>
        <v>3126.2176737345262</v>
      </c>
      <c r="AR52" s="27">
        <v>15208687</v>
      </c>
      <c r="AS52" s="27">
        <f t="shared" si="22"/>
        <v>1864.0381174163501</v>
      </c>
      <c r="AT52" s="27">
        <v>8057564</v>
      </c>
      <c r="AU52" s="27">
        <f t="shared" si="23"/>
        <v>987.56759406790047</v>
      </c>
      <c r="AV52" s="31">
        <f t="shared" si="24"/>
        <v>100453630</v>
      </c>
      <c r="AW52" s="31">
        <f t="shared" si="25"/>
        <v>12312.002696408874</v>
      </c>
      <c r="AX52" s="32"/>
    </row>
    <row r="53" spans="1:50" ht="15" customHeight="1" x14ac:dyDescent="0.2">
      <c r="A53" s="9">
        <v>51</v>
      </c>
      <c r="B53" s="10" t="s">
        <v>91</v>
      </c>
      <c r="C53" s="11">
        <v>8707</v>
      </c>
      <c r="D53" s="12">
        <v>32234524</v>
      </c>
      <c r="E53" s="12">
        <f t="shared" si="0"/>
        <v>3702.138968645917</v>
      </c>
      <c r="F53" s="12">
        <v>9625607</v>
      </c>
      <c r="G53" s="12">
        <f t="shared" si="1"/>
        <v>1105.5021247272309</v>
      </c>
      <c r="H53" s="12">
        <v>2320124</v>
      </c>
      <c r="I53" s="12">
        <f t="shared" si="2"/>
        <v>266.46652118984724</v>
      </c>
      <c r="J53" s="12">
        <v>1843588</v>
      </c>
      <c r="K53" s="12">
        <f t="shared" si="3"/>
        <v>211.73630412311934</v>
      </c>
      <c r="L53" s="12">
        <v>36144</v>
      </c>
      <c r="M53" s="12">
        <f t="shared" si="4"/>
        <v>4.1511427586998968</v>
      </c>
      <c r="N53" s="12">
        <v>4561098</v>
      </c>
      <c r="O53" s="12">
        <f t="shared" si="5"/>
        <v>523.84265533478811</v>
      </c>
      <c r="P53" s="13">
        <f t="shared" si="26"/>
        <v>50621085</v>
      </c>
      <c r="Q53" s="14">
        <f t="shared" si="6"/>
        <v>5813.8377167796025</v>
      </c>
      <c r="R53" s="12">
        <v>5481478</v>
      </c>
      <c r="S53" s="12">
        <f t="shared" si="7"/>
        <v>629.54840932582977</v>
      </c>
      <c r="T53" s="12">
        <v>5348850</v>
      </c>
      <c r="U53" s="12">
        <f t="shared" si="8"/>
        <v>614.31606753187089</v>
      </c>
      <c r="V53" s="15">
        <f t="shared" si="9"/>
        <v>61451413</v>
      </c>
      <c r="W53" s="15">
        <f t="shared" si="10"/>
        <v>7057.702193637303</v>
      </c>
      <c r="X53" s="12">
        <v>5856280</v>
      </c>
      <c r="Y53" s="12">
        <f t="shared" si="11"/>
        <v>672.59446422418739</v>
      </c>
      <c r="Z53" s="12">
        <v>1996521</v>
      </c>
      <c r="AA53" s="12">
        <f t="shared" si="12"/>
        <v>229.30067761571149</v>
      </c>
      <c r="AB53" s="12">
        <v>797277</v>
      </c>
      <c r="AC53" s="12">
        <f t="shared" si="13"/>
        <v>91.567359595727581</v>
      </c>
      <c r="AD53" s="12">
        <v>12022644</v>
      </c>
      <c r="AE53" s="12">
        <f t="shared" si="14"/>
        <v>1380.8021132422189</v>
      </c>
      <c r="AF53" s="12">
        <v>3858212</v>
      </c>
      <c r="AG53" s="12">
        <f t="shared" si="15"/>
        <v>443.11611347191916</v>
      </c>
      <c r="AH53" s="12">
        <v>1280506</v>
      </c>
      <c r="AI53" s="12">
        <f t="shared" si="16"/>
        <v>147.06626851958194</v>
      </c>
      <c r="AJ53" s="12">
        <v>6265413</v>
      </c>
      <c r="AK53" s="12">
        <f t="shared" si="17"/>
        <v>719.58343861261051</v>
      </c>
      <c r="AL53" s="12">
        <v>0</v>
      </c>
      <c r="AM53" s="12">
        <f t="shared" si="18"/>
        <v>0</v>
      </c>
      <c r="AN53" s="12">
        <v>24765</v>
      </c>
      <c r="AO53" s="12">
        <f t="shared" si="19"/>
        <v>2.8442632364763982</v>
      </c>
      <c r="AP53" s="16">
        <f t="shared" si="20"/>
        <v>32101618</v>
      </c>
      <c r="AQ53" s="16">
        <f t="shared" si="21"/>
        <v>3686.8746985184334</v>
      </c>
      <c r="AR53" s="12">
        <v>11039171</v>
      </c>
      <c r="AS53" s="12">
        <f t="shared" si="22"/>
        <v>1267.8501205926266</v>
      </c>
      <c r="AT53" s="12">
        <v>3495310</v>
      </c>
      <c r="AU53" s="12">
        <f t="shared" si="23"/>
        <v>401.43677500861378</v>
      </c>
      <c r="AV53" s="17">
        <f t="shared" si="24"/>
        <v>108087512</v>
      </c>
      <c r="AW53" s="17">
        <f t="shared" si="25"/>
        <v>12413.863787756976</v>
      </c>
      <c r="AX53" s="32"/>
    </row>
    <row r="54" spans="1:50" s="23" customFormat="1" ht="15" customHeight="1" x14ac:dyDescent="0.2">
      <c r="A54" s="9">
        <v>52</v>
      </c>
      <c r="B54" s="10" t="s">
        <v>92</v>
      </c>
      <c r="C54" s="18">
        <v>38270</v>
      </c>
      <c r="D54" s="19">
        <v>162894510</v>
      </c>
      <c r="E54" s="19">
        <f t="shared" si="0"/>
        <v>4256.4544029265744</v>
      </c>
      <c r="F54" s="19">
        <v>76746706</v>
      </c>
      <c r="G54" s="19">
        <f t="shared" si="1"/>
        <v>2005.4012542461458</v>
      </c>
      <c r="H54" s="19">
        <v>6253850</v>
      </c>
      <c r="I54" s="19">
        <f t="shared" si="2"/>
        <v>163.41390122811603</v>
      </c>
      <c r="J54" s="19">
        <v>9218808</v>
      </c>
      <c r="K54" s="19">
        <f t="shared" si="3"/>
        <v>240.88863339430364</v>
      </c>
      <c r="L54" s="19">
        <v>0</v>
      </c>
      <c r="M54" s="19">
        <f t="shared" si="4"/>
        <v>0</v>
      </c>
      <c r="N54" s="19">
        <v>13229512</v>
      </c>
      <c r="O54" s="19">
        <f t="shared" si="5"/>
        <v>345.68884243532796</v>
      </c>
      <c r="P54" s="13">
        <f t="shared" si="26"/>
        <v>268343386</v>
      </c>
      <c r="Q54" s="13">
        <f t="shared" si="6"/>
        <v>7011.8470342304681</v>
      </c>
      <c r="R54" s="19">
        <v>27706972</v>
      </c>
      <c r="S54" s="19">
        <f t="shared" si="7"/>
        <v>723.98672589495686</v>
      </c>
      <c r="T54" s="19">
        <v>15147221</v>
      </c>
      <c r="U54" s="19">
        <f t="shared" si="8"/>
        <v>395.79882414423832</v>
      </c>
      <c r="V54" s="20">
        <f t="shared" si="9"/>
        <v>311197579</v>
      </c>
      <c r="W54" s="20">
        <f t="shared" si="10"/>
        <v>8131.6325842696633</v>
      </c>
      <c r="X54" s="19">
        <v>23772976</v>
      </c>
      <c r="Y54" s="19">
        <f t="shared" si="11"/>
        <v>621.19090671544291</v>
      </c>
      <c r="Z54" s="19">
        <v>8976897</v>
      </c>
      <c r="AA54" s="19">
        <f t="shared" si="12"/>
        <v>234.56746799059314</v>
      </c>
      <c r="AB54" s="19">
        <v>2666577</v>
      </c>
      <c r="AC54" s="19">
        <f t="shared" si="13"/>
        <v>69.677998432192311</v>
      </c>
      <c r="AD54" s="19">
        <v>40534738</v>
      </c>
      <c r="AE54" s="19">
        <f t="shared" si="14"/>
        <v>1059.1778939116803</v>
      </c>
      <c r="AF54" s="19">
        <v>32895147</v>
      </c>
      <c r="AG54" s="19">
        <f t="shared" si="15"/>
        <v>859.55440292657431</v>
      </c>
      <c r="AH54" s="19">
        <v>9556063</v>
      </c>
      <c r="AI54" s="19">
        <f t="shared" si="16"/>
        <v>249.70114972563366</v>
      </c>
      <c r="AJ54" s="19">
        <v>23126348</v>
      </c>
      <c r="AK54" s="19">
        <f t="shared" si="17"/>
        <v>604.29443428272793</v>
      </c>
      <c r="AL54" s="19">
        <v>0</v>
      </c>
      <c r="AM54" s="19">
        <f t="shared" si="18"/>
        <v>0</v>
      </c>
      <c r="AN54" s="19">
        <v>1330349</v>
      </c>
      <c r="AO54" s="19">
        <f t="shared" si="19"/>
        <v>34.76218970472955</v>
      </c>
      <c r="AP54" s="21">
        <f t="shared" si="20"/>
        <v>142859095</v>
      </c>
      <c r="AQ54" s="21">
        <f t="shared" si="21"/>
        <v>3732.9264436895742</v>
      </c>
      <c r="AR54" s="19">
        <v>43583173</v>
      </c>
      <c r="AS54" s="19">
        <f t="shared" si="22"/>
        <v>1138.8338907760649</v>
      </c>
      <c r="AT54" s="19">
        <v>41821980</v>
      </c>
      <c r="AU54" s="19">
        <f t="shared" si="23"/>
        <v>1092.8136921870916</v>
      </c>
      <c r="AV54" s="22">
        <f t="shared" si="24"/>
        <v>539461827</v>
      </c>
      <c r="AW54" s="22">
        <f t="shared" si="25"/>
        <v>14096.206610922394</v>
      </c>
      <c r="AX54" s="32"/>
    </row>
    <row r="55" spans="1:50" s="23" customFormat="1" ht="15" customHeight="1" x14ac:dyDescent="0.2">
      <c r="A55" s="9">
        <v>53</v>
      </c>
      <c r="B55" s="10" t="s">
        <v>195</v>
      </c>
      <c r="C55" s="18">
        <v>19374</v>
      </c>
      <c r="D55" s="19">
        <v>69952239</v>
      </c>
      <c r="E55" s="19">
        <f t="shared" si="0"/>
        <v>3610.6244967482194</v>
      </c>
      <c r="F55" s="19">
        <v>22705891</v>
      </c>
      <c r="G55" s="19">
        <f t="shared" si="1"/>
        <v>1171.9774439971095</v>
      </c>
      <c r="H55" s="19">
        <v>3360915</v>
      </c>
      <c r="I55" s="19">
        <f t="shared" si="2"/>
        <v>173.47553422112108</v>
      </c>
      <c r="J55" s="19">
        <v>4500366</v>
      </c>
      <c r="K55" s="19">
        <f t="shared" si="3"/>
        <v>232.28894394549397</v>
      </c>
      <c r="L55" s="19">
        <v>0</v>
      </c>
      <c r="M55" s="19">
        <f t="shared" si="4"/>
        <v>0</v>
      </c>
      <c r="N55" s="19">
        <v>9722520</v>
      </c>
      <c r="O55" s="19">
        <f t="shared" si="5"/>
        <v>501.83338494890057</v>
      </c>
      <c r="P55" s="13">
        <f t="shared" si="26"/>
        <v>110241931</v>
      </c>
      <c r="Q55" s="13">
        <f t="shared" si="6"/>
        <v>5690.1998038608444</v>
      </c>
      <c r="R55" s="19">
        <v>12022330</v>
      </c>
      <c r="S55" s="19">
        <f t="shared" si="7"/>
        <v>620.53938267781564</v>
      </c>
      <c r="T55" s="19">
        <v>9118968</v>
      </c>
      <c r="U55" s="19">
        <f t="shared" si="8"/>
        <v>470.68070610096004</v>
      </c>
      <c r="V55" s="20">
        <f t="shared" si="9"/>
        <v>131383229</v>
      </c>
      <c r="W55" s="20">
        <f t="shared" si="10"/>
        <v>6781.4198926396202</v>
      </c>
      <c r="X55" s="19">
        <v>10404523</v>
      </c>
      <c r="Y55" s="19">
        <f t="shared" si="11"/>
        <v>537.0353566635697</v>
      </c>
      <c r="Z55" s="19">
        <v>1994994</v>
      </c>
      <c r="AA55" s="19">
        <f t="shared" si="12"/>
        <v>102.97274698048932</v>
      </c>
      <c r="AB55" s="19">
        <v>1468776</v>
      </c>
      <c r="AC55" s="19">
        <f t="shared" si="13"/>
        <v>75.811706410653457</v>
      </c>
      <c r="AD55" s="19">
        <v>18041182</v>
      </c>
      <c r="AE55" s="19">
        <f t="shared" si="14"/>
        <v>931.20584288221323</v>
      </c>
      <c r="AF55" s="19">
        <v>14963382</v>
      </c>
      <c r="AG55" s="19">
        <f t="shared" si="15"/>
        <v>772.34344998451536</v>
      </c>
      <c r="AH55" s="19">
        <v>2791110</v>
      </c>
      <c r="AI55" s="19">
        <f t="shared" si="16"/>
        <v>144.06472592133787</v>
      </c>
      <c r="AJ55" s="19">
        <v>10470201</v>
      </c>
      <c r="AK55" s="19">
        <f t="shared" si="17"/>
        <v>540.42536388974918</v>
      </c>
      <c r="AL55" s="19">
        <v>0</v>
      </c>
      <c r="AM55" s="19">
        <f t="shared" si="18"/>
        <v>0</v>
      </c>
      <c r="AN55" s="19">
        <v>205245</v>
      </c>
      <c r="AO55" s="19">
        <f t="shared" si="19"/>
        <v>10.593837101269743</v>
      </c>
      <c r="AP55" s="21">
        <f t="shared" si="20"/>
        <v>60339413</v>
      </c>
      <c r="AQ55" s="21">
        <f t="shared" si="21"/>
        <v>3114.4530298337977</v>
      </c>
      <c r="AR55" s="19">
        <v>4195339</v>
      </c>
      <c r="AS55" s="19">
        <f t="shared" si="22"/>
        <v>216.54480231237741</v>
      </c>
      <c r="AT55" s="19">
        <v>1435668</v>
      </c>
      <c r="AU55" s="19">
        <f t="shared" si="23"/>
        <v>74.102818209972128</v>
      </c>
      <c r="AV55" s="22">
        <f t="shared" si="24"/>
        <v>197353649</v>
      </c>
      <c r="AW55" s="22">
        <f t="shared" si="25"/>
        <v>10186.520542995768</v>
      </c>
      <c r="AX55" s="32"/>
    </row>
    <row r="56" spans="1:50" s="23" customFormat="1" ht="15" customHeight="1" x14ac:dyDescent="0.2">
      <c r="A56" s="9">
        <v>54</v>
      </c>
      <c r="B56" s="10" t="s">
        <v>93</v>
      </c>
      <c r="C56" s="18">
        <v>592</v>
      </c>
      <c r="D56" s="19">
        <v>2707243</v>
      </c>
      <c r="E56" s="19">
        <f t="shared" si="0"/>
        <v>4573.0456081081084</v>
      </c>
      <c r="F56" s="19">
        <v>1064674</v>
      </c>
      <c r="G56" s="19">
        <f t="shared" si="1"/>
        <v>1798.4358108108108</v>
      </c>
      <c r="H56" s="19">
        <v>166386</v>
      </c>
      <c r="I56" s="19">
        <f t="shared" si="2"/>
        <v>281.05743243243245</v>
      </c>
      <c r="J56" s="19">
        <v>128886</v>
      </c>
      <c r="K56" s="19">
        <f t="shared" si="3"/>
        <v>217.71283783783784</v>
      </c>
      <c r="L56" s="19">
        <v>0</v>
      </c>
      <c r="M56" s="19">
        <f t="shared" si="4"/>
        <v>0</v>
      </c>
      <c r="N56" s="19">
        <v>345324</v>
      </c>
      <c r="O56" s="19">
        <f t="shared" si="5"/>
        <v>583.31756756756761</v>
      </c>
      <c r="P56" s="13">
        <f t="shared" si="26"/>
        <v>4412513</v>
      </c>
      <c r="Q56" s="13">
        <f t="shared" si="6"/>
        <v>7453.5692567567567</v>
      </c>
      <c r="R56" s="19">
        <v>639802</v>
      </c>
      <c r="S56" s="19">
        <f t="shared" si="7"/>
        <v>1080.7466216216217</v>
      </c>
      <c r="T56" s="19">
        <v>385912</v>
      </c>
      <c r="U56" s="19">
        <f t="shared" si="8"/>
        <v>651.87837837837833</v>
      </c>
      <c r="V56" s="20">
        <f t="shared" si="9"/>
        <v>5438227</v>
      </c>
      <c r="W56" s="20">
        <f t="shared" si="10"/>
        <v>9186.1942567567567</v>
      </c>
      <c r="X56" s="19">
        <v>517817</v>
      </c>
      <c r="Y56" s="19">
        <f t="shared" si="11"/>
        <v>874.69087837837833</v>
      </c>
      <c r="Z56" s="19">
        <v>575962</v>
      </c>
      <c r="AA56" s="19">
        <f t="shared" si="12"/>
        <v>972.90878378378375</v>
      </c>
      <c r="AB56" s="19">
        <v>316105</v>
      </c>
      <c r="AC56" s="19">
        <f t="shared" si="13"/>
        <v>533.96114864864865</v>
      </c>
      <c r="AD56" s="19">
        <v>770780</v>
      </c>
      <c r="AE56" s="19">
        <f t="shared" si="14"/>
        <v>1301.9932432432433</v>
      </c>
      <c r="AF56" s="19">
        <v>544102</v>
      </c>
      <c r="AG56" s="19">
        <f t="shared" si="15"/>
        <v>919.09121621621625</v>
      </c>
      <c r="AH56" s="19">
        <v>0</v>
      </c>
      <c r="AI56" s="19">
        <f t="shared" si="16"/>
        <v>0</v>
      </c>
      <c r="AJ56" s="19">
        <v>589997</v>
      </c>
      <c r="AK56" s="19">
        <f t="shared" si="17"/>
        <v>996.61655405405406</v>
      </c>
      <c r="AL56" s="19">
        <v>0</v>
      </c>
      <c r="AM56" s="19">
        <f t="shared" si="18"/>
        <v>0</v>
      </c>
      <c r="AN56" s="19">
        <v>0</v>
      </c>
      <c r="AO56" s="19">
        <f t="shared" si="19"/>
        <v>0</v>
      </c>
      <c r="AP56" s="21">
        <f t="shared" si="20"/>
        <v>3314763</v>
      </c>
      <c r="AQ56" s="21">
        <f t="shared" si="21"/>
        <v>5599.2618243243242</v>
      </c>
      <c r="AR56" s="19">
        <v>96521</v>
      </c>
      <c r="AS56" s="19">
        <f t="shared" si="22"/>
        <v>163.04222972972974</v>
      </c>
      <c r="AT56" s="19">
        <v>73863</v>
      </c>
      <c r="AU56" s="19">
        <f t="shared" si="23"/>
        <v>124.76858108108108</v>
      </c>
      <c r="AV56" s="22">
        <f t="shared" si="24"/>
        <v>8923374</v>
      </c>
      <c r="AW56" s="22">
        <f t="shared" si="25"/>
        <v>15073.266891891892</v>
      </c>
      <c r="AX56" s="32"/>
    </row>
    <row r="57" spans="1:50" ht="15" customHeight="1" x14ac:dyDescent="0.2">
      <c r="A57" s="24">
        <v>55</v>
      </c>
      <c r="B57" s="25" t="s">
        <v>94</v>
      </c>
      <c r="C57" s="26">
        <v>17917</v>
      </c>
      <c r="D57" s="27">
        <v>67051584</v>
      </c>
      <c r="E57" s="27">
        <f t="shared" si="0"/>
        <v>3742.3443656862196</v>
      </c>
      <c r="F57" s="27">
        <v>18263497</v>
      </c>
      <c r="G57" s="27">
        <f t="shared" si="1"/>
        <v>1019.3390076463694</v>
      </c>
      <c r="H57" s="27">
        <v>3686172</v>
      </c>
      <c r="I57" s="27">
        <f t="shared" si="2"/>
        <v>205.73600491153653</v>
      </c>
      <c r="J57" s="27">
        <v>5292115</v>
      </c>
      <c r="K57" s="27">
        <f t="shared" si="3"/>
        <v>295.36836523971647</v>
      </c>
      <c r="L57" s="27">
        <v>759141</v>
      </c>
      <c r="M57" s="27">
        <f t="shared" si="4"/>
        <v>42.369872188424402</v>
      </c>
      <c r="N57" s="27">
        <v>9606804</v>
      </c>
      <c r="O57" s="27">
        <f t="shared" si="5"/>
        <v>536.18373611653737</v>
      </c>
      <c r="P57" s="28">
        <f t="shared" si="26"/>
        <v>104659313</v>
      </c>
      <c r="Q57" s="28">
        <f t="shared" si="6"/>
        <v>5841.3413517888039</v>
      </c>
      <c r="R57" s="27">
        <v>11093364</v>
      </c>
      <c r="S57" s="27">
        <f t="shared" si="7"/>
        <v>619.15298320031252</v>
      </c>
      <c r="T57" s="27">
        <v>10441874</v>
      </c>
      <c r="U57" s="27">
        <f t="shared" si="8"/>
        <v>582.79142713623935</v>
      </c>
      <c r="V57" s="29">
        <f t="shared" si="9"/>
        <v>126194551</v>
      </c>
      <c r="W57" s="29">
        <f t="shared" si="10"/>
        <v>7043.2857621253561</v>
      </c>
      <c r="X57" s="27">
        <v>10093088</v>
      </c>
      <c r="Y57" s="27">
        <f t="shared" si="11"/>
        <v>563.32466372718648</v>
      </c>
      <c r="Z57" s="27">
        <v>2000269</v>
      </c>
      <c r="AA57" s="27">
        <f t="shared" si="12"/>
        <v>111.64084389127645</v>
      </c>
      <c r="AB57" s="27">
        <v>2338689</v>
      </c>
      <c r="AC57" s="27">
        <f t="shared" si="13"/>
        <v>130.529050622314</v>
      </c>
      <c r="AD57" s="27">
        <v>14095441</v>
      </c>
      <c r="AE57" s="27">
        <f t="shared" si="14"/>
        <v>786.70765195066133</v>
      </c>
      <c r="AF57" s="27">
        <v>10991714</v>
      </c>
      <c r="AG57" s="27">
        <f t="shared" si="15"/>
        <v>613.47960037952782</v>
      </c>
      <c r="AH57" s="27">
        <v>2174476</v>
      </c>
      <c r="AI57" s="27">
        <f t="shared" si="16"/>
        <v>121.36384439359267</v>
      </c>
      <c r="AJ57" s="27">
        <v>11295828</v>
      </c>
      <c r="AK57" s="27">
        <f t="shared" si="17"/>
        <v>630.4530892448513</v>
      </c>
      <c r="AL57" s="27">
        <v>0</v>
      </c>
      <c r="AM57" s="27">
        <f t="shared" si="18"/>
        <v>0</v>
      </c>
      <c r="AN57" s="27">
        <v>0</v>
      </c>
      <c r="AO57" s="27">
        <f t="shared" si="19"/>
        <v>0</v>
      </c>
      <c r="AP57" s="30">
        <f t="shared" si="20"/>
        <v>52989505</v>
      </c>
      <c r="AQ57" s="30">
        <f t="shared" si="21"/>
        <v>2957.4987442094102</v>
      </c>
      <c r="AR57" s="27">
        <v>5233131</v>
      </c>
      <c r="AS57" s="27">
        <f t="shared" si="22"/>
        <v>292.07629625495338</v>
      </c>
      <c r="AT57" s="27">
        <v>907268</v>
      </c>
      <c r="AU57" s="27">
        <f t="shared" si="23"/>
        <v>50.637271864709497</v>
      </c>
      <c r="AV57" s="31">
        <f t="shared" si="24"/>
        <v>185324455</v>
      </c>
      <c r="AW57" s="31">
        <f t="shared" si="25"/>
        <v>10343.498074454428</v>
      </c>
      <c r="AX57" s="32"/>
    </row>
    <row r="58" spans="1:50" ht="15" customHeight="1" x14ac:dyDescent="0.2">
      <c r="A58" s="9">
        <v>56</v>
      </c>
      <c r="B58" s="10" t="s">
        <v>95</v>
      </c>
      <c r="C58" s="11">
        <v>2113</v>
      </c>
      <c r="D58" s="12">
        <v>8509991</v>
      </c>
      <c r="E58" s="12">
        <f t="shared" si="0"/>
        <v>4027.4448651206817</v>
      </c>
      <c r="F58" s="12">
        <v>1978936</v>
      </c>
      <c r="G58" s="12">
        <f t="shared" si="1"/>
        <v>936.55276857548506</v>
      </c>
      <c r="H58" s="12">
        <v>668542</v>
      </c>
      <c r="I58" s="12">
        <f t="shared" si="2"/>
        <v>316.39469947941313</v>
      </c>
      <c r="J58" s="12">
        <v>394869</v>
      </c>
      <c r="K58" s="12">
        <f t="shared" si="3"/>
        <v>186.87600567912921</v>
      </c>
      <c r="L58" s="12">
        <v>0</v>
      </c>
      <c r="M58" s="12">
        <f t="shared" si="4"/>
        <v>0</v>
      </c>
      <c r="N58" s="12">
        <v>2259369</v>
      </c>
      <c r="O58" s="12">
        <f t="shared" si="5"/>
        <v>1069.2707051585423</v>
      </c>
      <c r="P58" s="13">
        <f t="shared" si="26"/>
        <v>13811707</v>
      </c>
      <c r="Q58" s="14">
        <f t="shared" si="6"/>
        <v>6536.5390440132514</v>
      </c>
      <c r="R58" s="12">
        <v>1534534</v>
      </c>
      <c r="S58" s="12">
        <f t="shared" si="7"/>
        <v>726.23473734027448</v>
      </c>
      <c r="T58" s="12">
        <v>1540465</v>
      </c>
      <c r="U58" s="12">
        <f t="shared" si="8"/>
        <v>729.04164694746805</v>
      </c>
      <c r="V58" s="15">
        <f t="shared" si="9"/>
        <v>16886706</v>
      </c>
      <c r="W58" s="15">
        <f t="shared" si="10"/>
        <v>7991.8154283009935</v>
      </c>
      <c r="X58" s="12">
        <v>1622448</v>
      </c>
      <c r="Y58" s="12">
        <f t="shared" si="11"/>
        <v>767.84098438239471</v>
      </c>
      <c r="Z58" s="12">
        <v>1141990</v>
      </c>
      <c r="AA58" s="12">
        <f t="shared" si="12"/>
        <v>540.45906294368194</v>
      </c>
      <c r="AB58" s="12">
        <v>526129</v>
      </c>
      <c r="AC58" s="12">
        <f t="shared" si="13"/>
        <v>248.99621391386654</v>
      </c>
      <c r="AD58" s="12">
        <v>1622563</v>
      </c>
      <c r="AE58" s="12">
        <f t="shared" si="14"/>
        <v>767.89540937056313</v>
      </c>
      <c r="AF58" s="12">
        <v>3216007</v>
      </c>
      <c r="AG58" s="12">
        <f t="shared" si="15"/>
        <v>1522.0099384761004</v>
      </c>
      <c r="AH58" s="12">
        <v>114945</v>
      </c>
      <c r="AI58" s="12">
        <f t="shared" si="16"/>
        <v>54.398958826313297</v>
      </c>
      <c r="AJ58" s="12">
        <v>1580822</v>
      </c>
      <c r="AK58" s="12">
        <f t="shared" si="17"/>
        <v>748.14103170847136</v>
      </c>
      <c r="AL58" s="12">
        <v>0</v>
      </c>
      <c r="AM58" s="12">
        <f t="shared" si="18"/>
        <v>0</v>
      </c>
      <c r="AN58" s="12">
        <v>15000</v>
      </c>
      <c r="AO58" s="12">
        <f t="shared" si="19"/>
        <v>7.0989115002366301</v>
      </c>
      <c r="AP58" s="16">
        <f t="shared" si="20"/>
        <v>9839904</v>
      </c>
      <c r="AQ58" s="16">
        <f t="shared" si="21"/>
        <v>4656.840511121628</v>
      </c>
      <c r="AR58" s="12">
        <v>20611734</v>
      </c>
      <c r="AS58" s="12">
        <f t="shared" si="22"/>
        <v>9754.7250354945572</v>
      </c>
      <c r="AT58" s="12">
        <v>1683751</v>
      </c>
      <c r="AU58" s="12">
        <f t="shared" si="23"/>
        <v>796.85328916232845</v>
      </c>
      <c r="AV58" s="17">
        <f t="shared" si="24"/>
        <v>49022095</v>
      </c>
      <c r="AW58" s="17">
        <f t="shared" si="25"/>
        <v>23200.234264079507</v>
      </c>
      <c r="AX58" s="32"/>
    </row>
    <row r="59" spans="1:50" s="23" customFormat="1" ht="15" customHeight="1" x14ac:dyDescent="0.2">
      <c r="A59" s="9">
        <v>57</v>
      </c>
      <c r="B59" s="10" t="s">
        <v>96</v>
      </c>
      <c r="C59" s="18">
        <v>9620</v>
      </c>
      <c r="D59" s="19">
        <v>35485796</v>
      </c>
      <c r="E59" s="19">
        <f t="shared" si="0"/>
        <v>3688.7521829521829</v>
      </c>
      <c r="F59" s="19">
        <v>9821823</v>
      </c>
      <c r="G59" s="19">
        <f t="shared" si="1"/>
        <v>1020.9795218295218</v>
      </c>
      <c r="H59" s="19">
        <v>2301297</v>
      </c>
      <c r="I59" s="19">
        <f t="shared" si="2"/>
        <v>239.22006237006238</v>
      </c>
      <c r="J59" s="19">
        <v>1524135</v>
      </c>
      <c r="K59" s="19">
        <f t="shared" si="3"/>
        <v>158.43399168399168</v>
      </c>
      <c r="L59" s="19">
        <v>0</v>
      </c>
      <c r="M59" s="19">
        <f t="shared" si="4"/>
        <v>0</v>
      </c>
      <c r="N59" s="19">
        <v>3603237</v>
      </c>
      <c r="O59" s="19">
        <f t="shared" si="5"/>
        <v>374.55686070686073</v>
      </c>
      <c r="P59" s="13">
        <f t="shared" si="26"/>
        <v>52736288</v>
      </c>
      <c r="Q59" s="13">
        <f t="shared" si="6"/>
        <v>5481.9426195426195</v>
      </c>
      <c r="R59" s="19">
        <v>5692839</v>
      </c>
      <c r="S59" s="19">
        <f t="shared" si="7"/>
        <v>591.77120582120585</v>
      </c>
      <c r="T59" s="19">
        <v>4962185</v>
      </c>
      <c r="U59" s="19">
        <f t="shared" si="8"/>
        <v>515.81964656964658</v>
      </c>
      <c r="V59" s="20">
        <f t="shared" si="9"/>
        <v>63391312</v>
      </c>
      <c r="W59" s="20">
        <f t="shared" si="10"/>
        <v>6589.5334719334724</v>
      </c>
      <c r="X59" s="19">
        <v>5154780</v>
      </c>
      <c r="Y59" s="19">
        <f t="shared" si="11"/>
        <v>535.8399168399169</v>
      </c>
      <c r="Z59" s="19">
        <v>3005341</v>
      </c>
      <c r="AA59" s="19">
        <f t="shared" si="12"/>
        <v>312.40550935550937</v>
      </c>
      <c r="AB59" s="19">
        <v>859400</v>
      </c>
      <c r="AC59" s="19">
        <f t="shared" si="13"/>
        <v>89.334719334719338</v>
      </c>
      <c r="AD59" s="19">
        <v>8770885</v>
      </c>
      <c r="AE59" s="19">
        <f t="shared" si="14"/>
        <v>911.73440748440748</v>
      </c>
      <c r="AF59" s="19">
        <v>5504606</v>
      </c>
      <c r="AG59" s="19">
        <f t="shared" si="15"/>
        <v>572.20436590436589</v>
      </c>
      <c r="AH59" s="19">
        <v>1029100</v>
      </c>
      <c r="AI59" s="19">
        <f t="shared" si="16"/>
        <v>106.97505197505197</v>
      </c>
      <c r="AJ59" s="19">
        <v>5183996</v>
      </c>
      <c r="AK59" s="19">
        <f t="shared" si="17"/>
        <v>538.87692307692305</v>
      </c>
      <c r="AL59" s="19">
        <v>0</v>
      </c>
      <c r="AM59" s="19">
        <f t="shared" si="18"/>
        <v>0</v>
      </c>
      <c r="AN59" s="19">
        <v>81755</v>
      </c>
      <c r="AO59" s="19">
        <f t="shared" si="19"/>
        <v>8.498440748440748</v>
      </c>
      <c r="AP59" s="21">
        <f t="shared" si="20"/>
        <v>29589863</v>
      </c>
      <c r="AQ59" s="21">
        <f t="shared" si="21"/>
        <v>3075.8693347193348</v>
      </c>
      <c r="AR59" s="19">
        <v>1881315</v>
      </c>
      <c r="AS59" s="19">
        <f t="shared" si="22"/>
        <v>195.56288981288981</v>
      </c>
      <c r="AT59" s="19">
        <v>449396</v>
      </c>
      <c r="AU59" s="19">
        <f t="shared" si="23"/>
        <v>46.714760914760916</v>
      </c>
      <c r="AV59" s="22">
        <f t="shared" si="24"/>
        <v>95311886</v>
      </c>
      <c r="AW59" s="22">
        <f t="shared" si="25"/>
        <v>9907.6804573804566</v>
      </c>
      <c r="AX59" s="32"/>
    </row>
    <row r="60" spans="1:50" s="23" customFormat="1" ht="15" customHeight="1" x14ac:dyDescent="0.2">
      <c r="A60" s="9">
        <v>58</v>
      </c>
      <c r="B60" s="10" t="s">
        <v>97</v>
      </c>
      <c r="C60" s="18">
        <v>8882</v>
      </c>
      <c r="D60" s="19">
        <v>34526220</v>
      </c>
      <c r="E60" s="19">
        <f t="shared" si="0"/>
        <v>3887.2123395631615</v>
      </c>
      <c r="F60" s="19">
        <v>9222611</v>
      </c>
      <c r="G60" s="19">
        <f t="shared" si="1"/>
        <v>1038.3484575546049</v>
      </c>
      <c r="H60" s="19">
        <v>1630761</v>
      </c>
      <c r="I60" s="19">
        <f t="shared" si="2"/>
        <v>183.60290475118217</v>
      </c>
      <c r="J60" s="19">
        <v>1241236</v>
      </c>
      <c r="K60" s="19">
        <f t="shared" si="3"/>
        <v>139.74735419950463</v>
      </c>
      <c r="L60" s="19">
        <v>0</v>
      </c>
      <c r="M60" s="19">
        <f t="shared" si="4"/>
        <v>0</v>
      </c>
      <c r="N60" s="19">
        <v>5042045</v>
      </c>
      <c r="O60" s="19">
        <f t="shared" si="5"/>
        <v>567.67000675523536</v>
      </c>
      <c r="P60" s="13">
        <f t="shared" si="26"/>
        <v>51662873</v>
      </c>
      <c r="Q60" s="13">
        <f t="shared" si="6"/>
        <v>5816.5810628236886</v>
      </c>
      <c r="R60" s="19">
        <v>4643560</v>
      </c>
      <c r="S60" s="19">
        <f t="shared" si="7"/>
        <v>522.80567439765821</v>
      </c>
      <c r="T60" s="19">
        <v>4093642</v>
      </c>
      <c r="U60" s="19">
        <f t="shared" si="8"/>
        <v>460.89191623508219</v>
      </c>
      <c r="V60" s="20">
        <f t="shared" si="9"/>
        <v>60400075</v>
      </c>
      <c r="W60" s="20">
        <f t="shared" si="10"/>
        <v>6800.2786534564284</v>
      </c>
      <c r="X60" s="19">
        <v>6143338</v>
      </c>
      <c r="Y60" s="19">
        <f t="shared" si="11"/>
        <v>691.66156271110106</v>
      </c>
      <c r="Z60" s="19">
        <v>2045611</v>
      </c>
      <c r="AA60" s="19">
        <f t="shared" si="12"/>
        <v>230.30972753884259</v>
      </c>
      <c r="AB60" s="19">
        <v>627325</v>
      </c>
      <c r="AC60" s="19">
        <f t="shared" si="13"/>
        <v>70.62879981986039</v>
      </c>
      <c r="AD60" s="19">
        <v>9304122</v>
      </c>
      <c r="AE60" s="19">
        <f t="shared" si="14"/>
        <v>1047.5255573069128</v>
      </c>
      <c r="AF60" s="19">
        <v>6586346</v>
      </c>
      <c r="AG60" s="19">
        <f t="shared" si="15"/>
        <v>741.53861742850711</v>
      </c>
      <c r="AH60" s="19">
        <v>1198181</v>
      </c>
      <c r="AI60" s="19">
        <f t="shared" si="16"/>
        <v>134.89990993019589</v>
      </c>
      <c r="AJ60" s="19">
        <v>5961437</v>
      </c>
      <c r="AK60" s="19">
        <f t="shared" si="17"/>
        <v>671.18182841702321</v>
      </c>
      <c r="AL60" s="19">
        <v>715</v>
      </c>
      <c r="AM60" s="19">
        <f t="shared" si="18"/>
        <v>8.0499887412744872E-2</v>
      </c>
      <c r="AN60" s="19">
        <v>29181</v>
      </c>
      <c r="AO60" s="19">
        <f t="shared" si="19"/>
        <v>3.2854086917360954</v>
      </c>
      <c r="AP60" s="21">
        <f t="shared" si="20"/>
        <v>31896256</v>
      </c>
      <c r="AQ60" s="21">
        <f t="shared" si="21"/>
        <v>3591.111911731592</v>
      </c>
      <c r="AR60" s="19">
        <v>2168640</v>
      </c>
      <c r="AS60" s="19">
        <f t="shared" si="22"/>
        <v>244.16122494933575</v>
      </c>
      <c r="AT60" s="19">
        <v>4251302</v>
      </c>
      <c r="AU60" s="19">
        <f t="shared" si="23"/>
        <v>478.64242287773027</v>
      </c>
      <c r="AV60" s="22">
        <f t="shared" si="24"/>
        <v>98716273</v>
      </c>
      <c r="AW60" s="22">
        <f t="shared" si="25"/>
        <v>11114.194213015087</v>
      </c>
      <c r="AX60" s="32"/>
    </row>
    <row r="61" spans="1:50" s="23" customFormat="1" ht="15" customHeight="1" x14ac:dyDescent="0.2">
      <c r="A61" s="9">
        <v>59</v>
      </c>
      <c r="B61" s="10" t="s">
        <v>98</v>
      </c>
      <c r="C61" s="18">
        <v>5261</v>
      </c>
      <c r="D61" s="19">
        <v>17802479</v>
      </c>
      <c r="E61" s="19">
        <f t="shared" si="0"/>
        <v>3383.8583919406956</v>
      </c>
      <c r="F61" s="19">
        <v>5221060</v>
      </c>
      <c r="G61" s="19">
        <f t="shared" si="1"/>
        <v>992.40828739783308</v>
      </c>
      <c r="H61" s="19">
        <v>1195377</v>
      </c>
      <c r="I61" s="19">
        <f t="shared" si="2"/>
        <v>227.21478806310589</v>
      </c>
      <c r="J61" s="19">
        <v>686818</v>
      </c>
      <c r="K61" s="19">
        <f t="shared" si="3"/>
        <v>130.54894506747766</v>
      </c>
      <c r="L61" s="19">
        <v>172097</v>
      </c>
      <c r="M61" s="19">
        <f t="shared" si="4"/>
        <v>32.711841855160614</v>
      </c>
      <c r="N61" s="19">
        <v>2889511</v>
      </c>
      <c r="O61" s="19">
        <f t="shared" si="5"/>
        <v>549.2322752328455</v>
      </c>
      <c r="P61" s="13">
        <f t="shared" si="26"/>
        <v>27967342</v>
      </c>
      <c r="Q61" s="13">
        <f t="shared" si="6"/>
        <v>5315.9745295571183</v>
      </c>
      <c r="R61" s="19">
        <v>3285786</v>
      </c>
      <c r="S61" s="19">
        <f t="shared" si="7"/>
        <v>624.55540771716403</v>
      </c>
      <c r="T61" s="19">
        <v>3755893</v>
      </c>
      <c r="U61" s="19">
        <f t="shared" si="8"/>
        <v>713.91237407337007</v>
      </c>
      <c r="V61" s="20">
        <f t="shared" si="9"/>
        <v>35009021</v>
      </c>
      <c r="W61" s="20">
        <f t="shared" si="10"/>
        <v>6654.4423113476523</v>
      </c>
      <c r="X61" s="19">
        <v>3822676</v>
      </c>
      <c r="Y61" s="19">
        <f t="shared" si="11"/>
        <v>726.60634860292726</v>
      </c>
      <c r="Z61" s="19">
        <v>1292403</v>
      </c>
      <c r="AA61" s="19">
        <f t="shared" si="12"/>
        <v>245.65728948869037</v>
      </c>
      <c r="AB61" s="19">
        <v>513282</v>
      </c>
      <c r="AC61" s="19">
        <f t="shared" si="13"/>
        <v>97.56358106823798</v>
      </c>
      <c r="AD61" s="19">
        <v>4066659</v>
      </c>
      <c r="AE61" s="19">
        <f t="shared" si="14"/>
        <v>772.98213267439655</v>
      </c>
      <c r="AF61" s="19">
        <v>3951370</v>
      </c>
      <c r="AG61" s="19">
        <f t="shared" si="15"/>
        <v>751.06823797757079</v>
      </c>
      <c r="AH61" s="19">
        <v>0</v>
      </c>
      <c r="AI61" s="19">
        <f t="shared" si="16"/>
        <v>0</v>
      </c>
      <c r="AJ61" s="19">
        <v>4084742</v>
      </c>
      <c r="AK61" s="19">
        <f t="shared" si="17"/>
        <v>776.41931191788638</v>
      </c>
      <c r="AL61" s="19">
        <v>0</v>
      </c>
      <c r="AM61" s="19">
        <f t="shared" si="18"/>
        <v>0</v>
      </c>
      <c r="AN61" s="19">
        <v>24022</v>
      </c>
      <c r="AO61" s="19">
        <f t="shared" si="19"/>
        <v>4.5660520813533552</v>
      </c>
      <c r="AP61" s="21">
        <f t="shared" si="20"/>
        <v>17755154</v>
      </c>
      <c r="AQ61" s="21">
        <f t="shared" si="21"/>
        <v>3374.8629538110627</v>
      </c>
      <c r="AR61" s="19">
        <v>135925</v>
      </c>
      <c r="AS61" s="19">
        <f t="shared" si="22"/>
        <v>25.836342900589241</v>
      </c>
      <c r="AT61" s="19">
        <v>1560046</v>
      </c>
      <c r="AU61" s="19">
        <f t="shared" si="23"/>
        <v>296.53031743014634</v>
      </c>
      <c r="AV61" s="22">
        <f t="shared" si="24"/>
        <v>54460146</v>
      </c>
      <c r="AW61" s="22">
        <f t="shared" si="25"/>
        <v>10351.671925489451</v>
      </c>
      <c r="AX61" s="32"/>
    </row>
    <row r="62" spans="1:50" ht="15" customHeight="1" x14ac:dyDescent="0.2">
      <c r="A62" s="24">
        <v>60</v>
      </c>
      <c r="B62" s="25" t="s">
        <v>99</v>
      </c>
      <c r="C62" s="26">
        <v>6306</v>
      </c>
      <c r="D62" s="27">
        <v>22873931</v>
      </c>
      <c r="E62" s="27">
        <f t="shared" si="0"/>
        <v>3627.3281002220106</v>
      </c>
      <c r="F62" s="27">
        <v>7800559</v>
      </c>
      <c r="G62" s="27">
        <f t="shared" si="1"/>
        <v>1237.0058674278464</v>
      </c>
      <c r="H62" s="27">
        <v>1550209</v>
      </c>
      <c r="I62" s="27">
        <f t="shared" si="2"/>
        <v>245.83079606723754</v>
      </c>
      <c r="J62" s="27">
        <v>472970</v>
      </c>
      <c r="K62" s="27">
        <f t="shared" si="3"/>
        <v>75.003171582619728</v>
      </c>
      <c r="L62" s="27">
        <v>7271</v>
      </c>
      <c r="M62" s="27">
        <f t="shared" si="4"/>
        <v>1.1530288614018396</v>
      </c>
      <c r="N62" s="27">
        <v>2397904</v>
      </c>
      <c r="O62" s="27">
        <f t="shared" si="5"/>
        <v>380.25753250872185</v>
      </c>
      <c r="P62" s="28">
        <f t="shared" si="26"/>
        <v>35102844</v>
      </c>
      <c r="Q62" s="28">
        <f t="shared" si="6"/>
        <v>5566.5784966698384</v>
      </c>
      <c r="R62" s="27">
        <v>3108212</v>
      </c>
      <c r="S62" s="27">
        <f t="shared" si="7"/>
        <v>492.8975578813828</v>
      </c>
      <c r="T62" s="27">
        <v>2779631</v>
      </c>
      <c r="U62" s="27">
        <f t="shared" si="8"/>
        <v>440.79146844275294</v>
      </c>
      <c r="V62" s="29">
        <f t="shared" si="9"/>
        <v>40990687</v>
      </c>
      <c r="W62" s="29">
        <f t="shared" si="10"/>
        <v>6500.2675229939741</v>
      </c>
      <c r="X62" s="27">
        <v>3376983</v>
      </c>
      <c r="Y62" s="27">
        <f t="shared" si="11"/>
        <v>535.51902949571831</v>
      </c>
      <c r="Z62" s="27">
        <v>1289251</v>
      </c>
      <c r="AA62" s="27">
        <f t="shared" si="12"/>
        <v>204.44830320329845</v>
      </c>
      <c r="AB62" s="27">
        <v>625699</v>
      </c>
      <c r="AC62" s="27">
        <f t="shared" si="13"/>
        <v>99.222803679035835</v>
      </c>
      <c r="AD62" s="27">
        <v>6110162</v>
      </c>
      <c r="AE62" s="27">
        <f t="shared" si="14"/>
        <v>968.9441801458928</v>
      </c>
      <c r="AF62" s="27">
        <v>3880673</v>
      </c>
      <c r="AG62" s="27">
        <f t="shared" si="15"/>
        <v>615.39375198223911</v>
      </c>
      <c r="AH62" s="27">
        <v>197902</v>
      </c>
      <c r="AI62" s="27">
        <f t="shared" si="16"/>
        <v>31.383127180463052</v>
      </c>
      <c r="AJ62" s="27">
        <v>4823812</v>
      </c>
      <c r="AK62" s="27">
        <f t="shared" si="17"/>
        <v>764.95591500158582</v>
      </c>
      <c r="AL62" s="27">
        <v>0</v>
      </c>
      <c r="AM62" s="27">
        <f t="shared" si="18"/>
        <v>0</v>
      </c>
      <c r="AN62" s="27">
        <v>20000</v>
      </c>
      <c r="AO62" s="27">
        <f t="shared" si="19"/>
        <v>3.1715826197272441</v>
      </c>
      <c r="AP62" s="30">
        <f t="shared" si="20"/>
        <v>20324482</v>
      </c>
      <c r="AQ62" s="30">
        <f t="shared" si="21"/>
        <v>3223.0386933079608</v>
      </c>
      <c r="AR62" s="27">
        <v>6817437</v>
      </c>
      <c r="AS62" s="27">
        <f t="shared" si="22"/>
        <v>1081.1032350142721</v>
      </c>
      <c r="AT62" s="27">
        <v>6925898</v>
      </c>
      <c r="AU62" s="27">
        <f t="shared" si="23"/>
        <v>1098.302886140184</v>
      </c>
      <c r="AV62" s="31">
        <f t="shared" si="24"/>
        <v>75058504</v>
      </c>
      <c r="AW62" s="31">
        <f t="shared" si="25"/>
        <v>11902.712337456391</v>
      </c>
      <c r="AX62" s="32"/>
    </row>
    <row r="63" spans="1:50" ht="15" customHeight="1" x14ac:dyDescent="0.2">
      <c r="A63" s="9">
        <v>61</v>
      </c>
      <c r="B63" s="10" t="s">
        <v>100</v>
      </c>
      <c r="C63" s="11">
        <v>3886</v>
      </c>
      <c r="D63" s="12">
        <v>16470036</v>
      </c>
      <c r="E63" s="12">
        <f t="shared" si="0"/>
        <v>4238.3005661348434</v>
      </c>
      <c r="F63" s="12">
        <v>7565586</v>
      </c>
      <c r="G63" s="12">
        <f t="shared" si="1"/>
        <v>1946.8826556870818</v>
      </c>
      <c r="H63" s="12">
        <v>633138</v>
      </c>
      <c r="I63" s="12">
        <f t="shared" si="2"/>
        <v>162.92794647452394</v>
      </c>
      <c r="J63" s="12">
        <v>2204456</v>
      </c>
      <c r="K63" s="12">
        <f t="shared" si="3"/>
        <v>567.28152341739576</v>
      </c>
      <c r="L63" s="12">
        <v>0</v>
      </c>
      <c r="M63" s="12">
        <f t="shared" si="4"/>
        <v>0</v>
      </c>
      <c r="N63" s="12">
        <v>4941771</v>
      </c>
      <c r="O63" s="12">
        <f t="shared" si="5"/>
        <v>1271.6857951621205</v>
      </c>
      <c r="P63" s="13">
        <f t="shared" si="26"/>
        <v>31814987</v>
      </c>
      <c r="Q63" s="14">
        <f t="shared" si="6"/>
        <v>8187.0784868759647</v>
      </c>
      <c r="R63" s="12">
        <v>2902462</v>
      </c>
      <c r="S63" s="12">
        <f t="shared" si="7"/>
        <v>746.9022130725682</v>
      </c>
      <c r="T63" s="12">
        <v>2875541</v>
      </c>
      <c r="U63" s="12">
        <f t="shared" si="8"/>
        <v>739.97452393206379</v>
      </c>
      <c r="V63" s="15">
        <f t="shared" si="9"/>
        <v>37592990</v>
      </c>
      <c r="W63" s="15">
        <f t="shared" si="10"/>
        <v>9673.9552238805973</v>
      </c>
      <c r="X63" s="12">
        <v>2874657</v>
      </c>
      <c r="Y63" s="12">
        <f t="shared" si="11"/>
        <v>739.74704065877506</v>
      </c>
      <c r="Z63" s="12">
        <v>1358217</v>
      </c>
      <c r="AA63" s="12">
        <f t="shared" si="12"/>
        <v>349.51544004117346</v>
      </c>
      <c r="AB63" s="12">
        <v>389738</v>
      </c>
      <c r="AC63" s="12">
        <f t="shared" si="13"/>
        <v>100.29284611425631</v>
      </c>
      <c r="AD63" s="12">
        <v>3599125</v>
      </c>
      <c r="AE63" s="12">
        <f t="shared" si="14"/>
        <v>926.17730313947504</v>
      </c>
      <c r="AF63" s="12">
        <v>2794369</v>
      </c>
      <c r="AG63" s="12">
        <f t="shared" si="15"/>
        <v>719.08620689655174</v>
      </c>
      <c r="AH63" s="12">
        <v>380045</v>
      </c>
      <c r="AI63" s="12">
        <f t="shared" si="16"/>
        <v>97.798507462686572</v>
      </c>
      <c r="AJ63" s="12">
        <v>2784703</v>
      </c>
      <c r="AK63" s="12">
        <f t="shared" si="17"/>
        <v>716.59881626351</v>
      </c>
      <c r="AL63" s="12">
        <v>0</v>
      </c>
      <c r="AM63" s="12">
        <f t="shared" si="18"/>
        <v>0</v>
      </c>
      <c r="AN63" s="12">
        <v>0</v>
      </c>
      <c r="AO63" s="12">
        <f t="shared" si="19"/>
        <v>0</v>
      </c>
      <c r="AP63" s="16">
        <f t="shared" si="20"/>
        <v>14180854</v>
      </c>
      <c r="AQ63" s="16">
        <f t="shared" si="21"/>
        <v>3649.2161605764281</v>
      </c>
      <c r="AR63" s="12">
        <v>330472</v>
      </c>
      <c r="AS63" s="12">
        <f t="shared" si="22"/>
        <v>85.041688111168298</v>
      </c>
      <c r="AT63" s="12">
        <v>394375</v>
      </c>
      <c r="AU63" s="12">
        <f t="shared" si="23"/>
        <v>101.4861039629439</v>
      </c>
      <c r="AV63" s="17">
        <f t="shared" si="24"/>
        <v>52498691</v>
      </c>
      <c r="AW63" s="17">
        <f t="shared" si="25"/>
        <v>13509.699176531138</v>
      </c>
      <c r="AX63" s="32"/>
    </row>
    <row r="64" spans="1:50" s="23" customFormat="1" ht="15" customHeight="1" x14ac:dyDescent="0.2">
      <c r="A64" s="9">
        <v>62</v>
      </c>
      <c r="B64" s="10" t="s">
        <v>101</v>
      </c>
      <c r="C64" s="18">
        <v>2101</v>
      </c>
      <c r="D64" s="19">
        <v>9183390</v>
      </c>
      <c r="E64" s="19">
        <f t="shared" si="0"/>
        <v>4370.9614469300332</v>
      </c>
      <c r="F64" s="19">
        <v>1608108</v>
      </c>
      <c r="G64" s="19">
        <f t="shared" si="1"/>
        <v>765.40123750594955</v>
      </c>
      <c r="H64" s="19">
        <v>822966</v>
      </c>
      <c r="I64" s="19">
        <f t="shared" si="2"/>
        <v>391.70204664445504</v>
      </c>
      <c r="J64" s="19">
        <v>173793</v>
      </c>
      <c r="K64" s="19">
        <f t="shared" si="3"/>
        <v>82.719181342217993</v>
      </c>
      <c r="L64" s="19">
        <v>0</v>
      </c>
      <c r="M64" s="19">
        <f t="shared" si="4"/>
        <v>0</v>
      </c>
      <c r="N64" s="19">
        <v>848844</v>
      </c>
      <c r="O64" s="19">
        <f t="shared" si="5"/>
        <v>404.01903855306995</v>
      </c>
      <c r="P64" s="13">
        <f t="shared" si="26"/>
        <v>12637101</v>
      </c>
      <c r="Q64" s="13">
        <f t="shared" si="6"/>
        <v>6014.8029509757262</v>
      </c>
      <c r="R64" s="19">
        <v>1244358</v>
      </c>
      <c r="S64" s="19">
        <f t="shared" si="7"/>
        <v>592.26939552594001</v>
      </c>
      <c r="T64" s="19">
        <v>1161076</v>
      </c>
      <c r="U64" s="19">
        <f t="shared" si="8"/>
        <v>552.63017610661586</v>
      </c>
      <c r="V64" s="20">
        <f t="shared" si="9"/>
        <v>15042535</v>
      </c>
      <c r="W64" s="20">
        <f t="shared" si="10"/>
        <v>7159.7025226082815</v>
      </c>
      <c r="X64" s="19">
        <v>1023056</v>
      </c>
      <c r="Y64" s="19">
        <f t="shared" si="11"/>
        <v>486.93764873869588</v>
      </c>
      <c r="Z64" s="19">
        <v>562358</v>
      </c>
      <c r="AA64" s="19">
        <f t="shared" si="12"/>
        <v>267.66206568300811</v>
      </c>
      <c r="AB64" s="19">
        <v>446308</v>
      </c>
      <c r="AC64" s="19">
        <f t="shared" si="13"/>
        <v>212.42646358876726</v>
      </c>
      <c r="AD64" s="19">
        <v>2177503</v>
      </c>
      <c r="AE64" s="19">
        <f t="shared" si="14"/>
        <v>1036.4126606377915</v>
      </c>
      <c r="AF64" s="19">
        <v>1462510</v>
      </c>
      <c r="AG64" s="19">
        <f t="shared" si="15"/>
        <v>696.10185625892427</v>
      </c>
      <c r="AH64" s="19">
        <v>18247</v>
      </c>
      <c r="AI64" s="19">
        <f t="shared" si="16"/>
        <v>8.6849119466920506</v>
      </c>
      <c r="AJ64" s="19">
        <v>1584057</v>
      </c>
      <c r="AK64" s="19">
        <f t="shared" si="17"/>
        <v>753.95383150880537</v>
      </c>
      <c r="AL64" s="19">
        <v>0</v>
      </c>
      <c r="AM64" s="19">
        <f t="shared" si="18"/>
        <v>0</v>
      </c>
      <c r="AN64" s="19">
        <v>10062</v>
      </c>
      <c r="AO64" s="19">
        <f t="shared" si="19"/>
        <v>4.7891480247501192</v>
      </c>
      <c r="AP64" s="21">
        <f t="shared" si="20"/>
        <v>7284101</v>
      </c>
      <c r="AQ64" s="21">
        <f t="shared" si="21"/>
        <v>3466.9685863874347</v>
      </c>
      <c r="AR64" s="19">
        <v>140700</v>
      </c>
      <c r="AS64" s="19">
        <f t="shared" si="22"/>
        <v>66.968110423607811</v>
      </c>
      <c r="AT64" s="19">
        <v>0</v>
      </c>
      <c r="AU64" s="19">
        <f t="shared" si="23"/>
        <v>0</v>
      </c>
      <c r="AV64" s="22">
        <f t="shared" si="24"/>
        <v>22467336</v>
      </c>
      <c r="AW64" s="22">
        <f t="shared" si="25"/>
        <v>10693.639219419325</v>
      </c>
      <c r="AX64" s="32"/>
    </row>
    <row r="65" spans="1:51" s="23" customFormat="1" ht="15" customHeight="1" x14ac:dyDescent="0.2">
      <c r="A65" s="9">
        <v>63</v>
      </c>
      <c r="B65" s="10" t="s">
        <v>102</v>
      </c>
      <c r="C65" s="18">
        <v>2171</v>
      </c>
      <c r="D65" s="19">
        <v>9612543</v>
      </c>
      <c r="E65" s="19">
        <f t="shared" si="0"/>
        <v>4427.7029018885305</v>
      </c>
      <c r="F65" s="19">
        <v>3139112</v>
      </c>
      <c r="G65" s="19">
        <f t="shared" si="1"/>
        <v>1445.929064947029</v>
      </c>
      <c r="H65" s="19">
        <v>319909</v>
      </c>
      <c r="I65" s="19">
        <f t="shared" si="2"/>
        <v>147.35559649930909</v>
      </c>
      <c r="J65" s="19">
        <v>783966</v>
      </c>
      <c r="K65" s="19">
        <f t="shared" si="3"/>
        <v>361.10824504836484</v>
      </c>
      <c r="L65" s="19">
        <v>112999</v>
      </c>
      <c r="M65" s="19">
        <f t="shared" si="4"/>
        <v>52.049286043298018</v>
      </c>
      <c r="N65" s="19">
        <v>1452910</v>
      </c>
      <c r="O65" s="19">
        <f t="shared" si="5"/>
        <v>669.23537540304005</v>
      </c>
      <c r="P65" s="13">
        <f t="shared" si="26"/>
        <v>15421439</v>
      </c>
      <c r="Q65" s="13">
        <f t="shared" si="6"/>
        <v>7103.3804698295717</v>
      </c>
      <c r="R65" s="19">
        <v>1358468</v>
      </c>
      <c r="S65" s="19">
        <f t="shared" si="7"/>
        <v>625.73376324274523</v>
      </c>
      <c r="T65" s="19">
        <v>2167674</v>
      </c>
      <c r="U65" s="19">
        <f t="shared" si="8"/>
        <v>998.46798710271764</v>
      </c>
      <c r="V65" s="20">
        <f t="shared" si="9"/>
        <v>18947581</v>
      </c>
      <c r="W65" s="20">
        <f t="shared" si="10"/>
        <v>8727.5822201750343</v>
      </c>
      <c r="X65" s="19">
        <v>1867440</v>
      </c>
      <c r="Y65" s="19">
        <f t="shared" si="11"/>
        <v>860.17503454629207</v>
      </c>
      <c r="Z65" s="19">
        <v>793403</v>
      </c>
      <c r="AA65" s="19">
        <f t="shared" si="12"/>
        <v>365.45508982035926</v>
      </c>
      <c r="AB65" s="19">
        <v>675228</v>
      </c>
      <c r="AC65" s="19">
        <f t="shared" si="13"/>
        <v>311.02164900967296</v>
      </c>
      <c r="AD65" s="19">
        <v>3436374</v>
      </c>
      <c r="AE65" s="19">
        <f t="shared" si="14"/>
        <v>1582.8530631045601</v>
      </c>
      <c r="AF65" s="19">
        <v>1957667</v>
      </c>
      <c r="AG65" s="19">
        <f t="shared" si="15"/>
        <v>901.73514509442657</v>
      </c>
      <c r="AH65" s="19">
        <v>1605250</v>
      </c>
      <c r="AI65" s="19">
        <f t="shared" si="16"/>
        <v>739.40580377706124</v>
      </c>
      <c r="AJ65" s="19">
        <v>1215540</v>
      </c>
      <c r="AK65" s="19">
        <f t="shared" si="17"/>
        <v>559.89866421004149</v>
      </c>
      <c r="AL65" s="19">
        <v>0</v>
      </c>
      <c r="AM65" s="19">
        <f t="shared" si="18"/>
        <v>0</v>
      </c>
      <c r="AN65" s="19">
        <v>15680</v>
      </c>
      <c r="AO65" s="19">
        <f t="shared" si="19"/>
        <v>7.2224781206817132</v>
      </c>
      <c r="AP65" s="21">
        <f t="shared" si="20"/>
        <v>11566582</v>
      </c>
      <c r="AQ65" s="21">
        <f t="shared" si="21"/>
        <v>5327.7669276830957</v>
      </c>
      <c r="AR65" s="19">
        <v>21014</v>
      </c>
      <c r="AS65" s="19">
        <f t="shared" si="22"/>
        <v>9.6794104099493321</v>
      </c>
      <c r="AT65" s="19">
        <v>492639</v>
      </c>
      <c r="AU65" s="19">
        <f t="shared" si="23"/>
        <v>226.918010133579</v>
      </c>
      <c r="AV65" s="22">
        <f t="shared" si="24"/>
        <v>31027816</v>
      </c>
      <c r="AW65" s="22">
        <f t="shared" si="25"/>
        <v>14291.946568401658</v>
      </c>
      <c r="AX65" s="32"/>
    </row>
    <row r="66" spans="1:51" s="23" customFormat="1" ht="15" customHeight="1" x14ac:dyDescent="0.2">
      <c r="A66" s="9">
        <v>64</v>
      </c>
      <c r="B66" s="10" t="s">
        <v>103</v>
      </c>
      <c r="C66" s="18">
        <v>2393</v>
      </c>
      <c r="D66" s="19">
        <v>8938057</v>
      </c>
      <c r="E66" s="19">
        <f t="shared" si="0"/>
        <v>3735.0844128708732</v>
      </c>
      <c r="F66" s="19">
        <v>2590497</v>
      </c>
      <c r="G66" s="19">
        <f t="shared" si="1"/>
        <v>1082.5311324697034</v>
      </c>
      <c r="H66" s="19">
        <v>937577</v>
      </c>
      <c r="I66" s="19">
        <f t="shared" si="2"/>
        <v>391.79983284580027</v>
      </c>
      <c r="J66" s="19">
        <v>316584</v>
      </c>
      <c r="K66" s="19">
        <f t="shared" si="3"/>
        <v>132.29586293355621</v>
      </c>
      <c r="L66" s="19">
        <v>187400</v>
      </c>
      <c r="M66" s="19">
        <f t="shared" si="4"/>
        <v>78.311742582532389</v>
      </c>
      <c r="N66" s="19">
        <v>1291142</v>
      </c>
      <c r="O66" s="19">
        <f t="shared" si="5"/>
        <v>539.54951943167578</v>
      </c>
      <c r="P66" s="13">
        <f t="shared" si="26"/>
        <v>14261257</v>
      </c>
      <c r="Q66" s="13">
        <f t="shared" si="6"/>
        <v>5959.5725031341417</v>
      </c>
      <c r="R66" s="19">
        <v>1209855</v>
      </c>
      <c r="S66" s="19">
        <f t="shared" si="7"/>
        <v>505.58086084412872</v>
      </c>
      <c r="T66" s="19">
        <v>1692935</v>
      </c>
      <c r="U66" s="19">
        <f t="shared" si="8"/>
        <v>707.4529878813205</v>
      </c>
      <c r="V66" s="20">
        <f t="shared" si="9"/>
        <v>17164047</v>
      </c>
      <c r="W66" s="20">
        <f t="shared" si="10"/>
        <v>7172.6063518595902</v>
      </c>
      <c r="X66" s="19">
        <v>1640007</v>
      </c>
      <c r="Y66" s="19">
        <f t="shared" si="11"/>
        <v>685.3351441704973</v>
      </c>
      <c r="Z66" s="19">
        <v>621285</v>
      </c>
      <c r="AA66" s="19">
        <f t="shared" si="12"/>
        <v>259.62599247806099</v>
      </c>
      <c r="AB66" s="19">
        <v>387524</v>
      </c>
      <c r="AC66" s="19">
        <f t="shared" si="13"/>
        <v>161.94066025908901</v>
      </c>
      <c r="AD66" s="19">
        <v>2462451</v>
      </c>
      <c r="AE66" s="19">
        <f t="shared" si="14"/>
        <v>1029.0225658169661</v>
      </c>
      <c r="AF66" s="19">
        <v>1467523</v>
      </c>
      <c r="AG66" s="19">
        <f t="shared" si="15"/>
        <v>613.25658169661517</v>
      </c>
      <c r="AH66" s="19">
        <v>15604</v>
      </c>
      <c r="AI66" s="19">
        <f t="shared" si="16"/>
        <v>6.5206853322189717</v>
      </c>
      <c r="AJ66" s="19">
        <v>1767678</v>
      </c>
      <c r="AK66" s="19">
        <f t="shared" si="17"/>
        <v>738.68700376096945</v>
      </c>
      <c r="AL66" s="19">
        <v>0</v>
      </c>
      <c r="AM66" s="19">
        <f t="shared" si="18"/>
        <v>0</v>
      </c>
      <c r="AN66" s="19">
        <v>18960</v>
      </c>
      <c r="AO66" s="19">
        <f t="shared" si="19"/>
        <v>7.9231090681153367</v>
      </c>
      <c r="AP66" s="21">
        <f t="shared" si="20"/>
        <v>8381032</v>
      </c>
      <c r="AQ66" s="21">
        <f t="shared" si="21"/>
        <v>3502.3117425825326</v>
      </c>
      <c r="AR66" s="19">
        <v>15600</v>
      </c>
      <c r="AS66" s="19">
        <f t="shared" si="22"/>
        <v>6.5190137902214795</v>
      </c>
      <c r="AT66" s="19">
        <v>1206418</v>
      </c>
      <c r="AU66" s="19">
        <f t="shared" si="23"/>
        <v>504.14458838278313</v>
      </c>
      <c r="AV66" s="22">
        <f t="shared" si="24"/>
        <v>26767097</v>
      </c>
      <c r="AW66" s="22">
        <f t="shared" si="25"/>
        <v>11185.581696615127</v>
      </c>
      <c r="AX66" s="32"/>
    </row>
    <row r="67" spans="1:51" ht="15" customHeight="1" x14ac:dyDescent="0.2">
      <c r="A67" s="24">
        <v>65</v>
      </c>
      <c r="B67" s="25" t="s">
        <v>104</v>
      </c>
      <c r="C67" s="26">
        <v>8350</v>
      </c>
      <c r="D67" s="27">
        <v>28398512</v>
      </c>
      <c r="E67" s="27">
        <f t="shared" si="0"/>
        <v>3401.0194011976046</v>
      </c>
      <c r="F67" s="27">
        <v>13953530</v>
      </c>
      <c r="G67" s="27">
        <f t="shared" si="1"/>
        <v>1671.0814371257486</v>
      </c>
      <c r="H67" s="27">
        <v>1651976</v>
      </c>
      <c r="I67" s="27">
        <f t="shared" si="2"/>
        <v>197.84143712574851</v>
      </c>
      <c r="J67" s="27">
        <v>7586230</v>
      </c>
      <c r="K67" s="27">
        <f t="shared" si="3"/>
        <v>908.53053892215564</v>
      </c>
      <c r="L67" s="27">
        <v>146411</v>
      </c>
      <c r="M67" s="27">
        <f t="shared" si="4"/>
        <v>17.53425149700599</v>
      </c>
      <c r="N67" s="27">
        <v>6488377</v>
      </c>
      <c r="O67" s="27">
        <f t="shared" si="5"/>
        <v>777.05113772455093</v>
      </c>
      <c r="P67" s="28">
        <f t="shared" si="26"/>
        <v>58225036</v>
      </c>
      <c r="Q67" s="28">
        <f t="shared" si="6"/>
        <v>6973.0582035928146</v>
      </c>
      <c r="R67" s="27">
        <v>6078108</v>
      </c>
      <c r="S67" s="27">
        <f t="shared" si="7"/>
        <v>727.91712574850294</v>
      </c>
      <c r="T67" s="27">
        <v>4641087</v>
      </c>
      <c r="U67" s="27">
        <f t="shared" si="8"/>
        <v>555.81880239520956</v>
      </c>
      <c r="V67" s="29">
        <f t="shared" si="9"/>
        <v>68944231</v>
      </c>
      <c r="W67" s="29">
        <f t="shared" si="10"/>
        <v>8256.7941317365276</v>
      </c>
      <c r="X67" s="27">
        <v>5124230</v>
      </c>
      <c r="Y67" s="27">
        <f t="shared" si="11"/>
        <v>613.68023952095814</v>
      </c>
      <c r="Z67" s="27">
        <v>2641621</v>
      </c>
      <c r="AA67" s="27">
        <f t="shared" si="12"/>
        <v>316.36179640718564</v>
      </c>
      <c r="AB67" s="27">
        <v>1677201</v>
      </c>
      <c r="AC67" s="27">
        <f t="shared" si="13"/>
        <v>200.86239520958082</v>
      </c>
      <c r="AD67" s="27">
        <v>8749795</v>
      </c>
      <c r="AE67" s="27">
        <f t="shared" si="14"/>
        <v>1047.8796407185628</v>
      </c>
      <c r="AF67" s="27">
        <v>5260700</v>
      </c>
      <c r="AG67" s="27">
        <f t="shared" si="15"/>
        <v>630.02395209580834</v>
      </c>
      <c r="AH67" s="27">
        <v>3458364</v>
      </c>
      <c r="AI67" s="27">
        <f t="shared" si="16"/>
        <v>414.17532934131737</v>
      </c>
      <c r="AJ67" s="27">
        <v>6507135</v>
      </c>
      <c r="AK67" s="27">
        <f t="shared" si="17"/>
        <v>779.2976047904192</v>
      </c>
      <c r="AL67" s="27">
        <v>0</v>
      </c>
      <c r="AM67" s="27">
        <f t="shared" si="18"/>
        <v>0</v>
      </c>
      <c r="AN67" s="27">
        <v>0</v>
      </c>
      <c r="AO67" s="27">
        <f t="shared" si="19"/>
        <v>0</v>
      </c>
      <c r="AP67" s="30">
        <f t="shared" si="20"/>
        <v>33419046</v>
      </c>
      <c r="AQ67" s="30">
        <f t="shared" si="21"/>
        <v>4002.2809580838325</v>
      </c>
      <c r="AR67" s="27">
        <v>9476708</v>
      </c>
      <c r="AS67" s="27">
        <f t="shared" si="22"/>
        <v>1134.9350898203593</v>
      </c>
      <c r="AT67" s="27">
        <v>6249419</v>
      </c>
      <c r="AU67" s="27">
        <f t="shared" si="23"/>
        <v>748.43341317365264</v>
      </c>
      <c r="AV67" s="31">
        <f t="shared" si="24"/>
        <v>118089404</v>
      </c>
      <c r="AW67" s="31">
        <f t="shared" si="25"/>
        <v>14142.443592814372</v>
      </c>
      <c r="AX67" s="32"/>
    </row>
    <row r="68" spans="1:51" ht="15" customHeight="1" x14ac:dyDescent="0.2">
      <c r="A68" s="9">
        <v>66</v>
      </c>
      <c r="B68" s="10" t="s">
        <v>105</v>
      </c>
      <c r="C68" s="11">
        <v>1465</v>
      </c>
      <c r="D68" s="12">
        <v>6024165</v>
      </c>
      <c r="E68" s="12">
        <f>D68/C68</f>
        <v>4112.0580204778153</v>
      </c>
      <c r="F68" s="12">
        <v>2442448</v>
      </c>
      <c r="G68" s="12">
        <f>F68/C68</f>
        <v>1667.2</v>
      </c>
      <c r="H68" s="12">
        <v>289171</v>
      </c>
      <c r="I68" s="12">
        <f>H68/$C68</f>
        <v>197.38634812286691</v>
      </c>
      <c r="J68" s="12">
        <v>661459</v>
      </c>
      <c r="K68" s="12">
        <f>J68/$C68</f>
        <v>451.50784982935153</v>
      </c>
      <c r="L68" s="12">
        <v>7249</v>
      </c>
      <c r="M68" s="12">
        <f>L68/$C68</f>
        <v>4.9481228668941979</v>
      </c>
      <c r="N68" s="12">
        <v>881520</v>
      </c>
      <c r="O68" s="12">
        <f>N68/$C68</f>
        <v>601.72013651877137</v>
      </c>
      <c r="P68" s="13">
        <f>D68+F68+H68+J68+L68+N68</f>
        <v>10306012</v>
      </c>
      <c r="Q68" s="14">
        <f>P68/$C68</f>
        <v>7034.8204778156996</v>
      </c>
      <c r="R68" s="12">
        <v>2269413</v>
      </c>
      <c r="S68" s="12">
        <f>R68/$C68</f>
        <v>1549.0873720136519</v>
      </c>
      <c r="T68" s="12">
        <v>1522299</v>
      </c>
      <c r="U68" s="12">
        <f>T68/$C68</f>
        <v>1039.1119453924914</v>
      </c>
      <c r="V68" s="15">
        <f>P68+R68+T68</f>
        <v>14097724</v>
      </c>
      <c r="W68" s="15">
        <f>V68/$C68</f>
        <v>9623.0197952218423</v>
      </c>
      <c r="X68" s="12">
        <v>1496499</v>
      </c>
      <c r="Y68" s="12">
        <f>X68/$C68</f>
        <v>1021.5010238907849</v>
      </c>
      <c r="Z68" s="12">
        <v>1185714</v>
      </c>
      <c r="AA68" s="12">
        <f>Z68/$C68</f>
        <v>809.36109215017063</v>
      </c>
      <c r="AB68" s="12">
        <v>612651</v>
      </c>
      <c r="AC68" s="12">
        <f>AB68/$C68</f>
        <v>418.19180887372016</v>
      </c>
      <c r="AD68" s="12">
        <v>1726144</v>
      </c>
      <c r="AE68" s="12">
        <f>AD68/$C68</f>
        <v>1178.2552901023892</v>
      </c>
      <c r="AF68" s="12">
        <v>1042634</v>
      </c>
      <c r="AG68" s="12">
        <f>AF68/$C68</f>
        <v>711.69556313993178</v>
      </c>
      <c r="AH68" s="12">
        <v>542651</v>
      </c>
      <c r="AI68" s="12">
        <f>AH68/$C68</f>
        <v>370.41023890784982</v>
      </c>
      <c r="AJ68" s="12">
        <v>1349251</v>
      </c>
      <c r="AK68" s="12">
        <f>AJ68/$C68</f>
        <v>920.99044368600687</v>
      </c>
      <c r="AL68" s="12">
        <v>0</v>
      </c>
      <c r="AM68" s="12">
        <f>AL68/$C68</f>
        <v>0</v>
      </c>
      <c r="AN68" s="12">
        <v>3140</v>
      </c>
      <c r="AO68" s="12">
        <f>AN68/$C68</f>
        <v>2.1433447098976108</v>
      </c>
      <c r="AP68" s="16">
        <f>X68+Z68+AB68+AD68+AF68+AJ68+AL68+AN68+AH68</f>
        <v>7958684</v>
      </c>
      <c r="AQ68" s="16">
        <f>AP68/$C68</f>
        <v>5432.5488054607513</v>
      </c>
      <c r="AR68" s="12">
        <v>50186</v>
      </c>
      <c r="AS68" s="12">
        <f>AR68/$C68</f>
        <v>34.256655290102387</v>
      </c>
      <c r="AT68" s="12">
        <v>51000</v>
      </c>
      <c r="AU68" s="12">
        <f>AT68/$C68</f>
        <v>34.812286689419793</v>
      </c>
      <c r="AV68" s="17">
        <f>+V68+AP68+AR68+AT68</f>
        <v>22157594</v>
      </c>
      <c r="AW68" s="17">
        <f>AV68/$C68</f>
        <v>15124.637542662116</v>
      </c>
      <c r="AX68" s="32"/>
    </row>
    <row r="69" spans="1:51" s="23" customFormat="1" ht="15" customHeight="1" x14ac:dyDescent="0.2">
      <c r="A69" s="9">
        <v>67</v>
      </c>
      <c r="B69" s="10" t="s">
        <v>196</v>
      </c>
      <c r="C69" s="18">
        <v>5417</v>
      </c>
      <c r="D69" s="19">
        <v>22800873</v>
      </c>
      <c r="E69" s="19">
        <f>D69/C69</f>
        <v>4209.1329148975447</v>
      </c>
      <c r="F69" s="19">
        <v>5429665</v>
      </c>
      <c r="G69" s="19">
        <f>F69/C69</f>
        <v>1002.3380099686174</v>
      </c>
      <c r="H69" s="19">
        <v>1313402</v>
      </c>
      <c r="I69" s="19">
        <f>H69/$C69</f>
        <v>242.45929481262692</v>
      </c>
      <c r="J69" s="19">
        <v>1897118</v>
      </c>
      <c r="K69" s="19">
        <f>J69/$C69</f>
        <v>350.21561750046152</v>
      </c>
      <c r="L69" s="19">
        <v>67</v>
      </c>
      <c r="M69" s="19">
        <f>L69/$C69</f>
        <v>1.2368469632637992E-2</v>
      </c>
      <c r="N69" s="19">
        <v>1423835</v>
      </c>
      <c r="O69" s="19">
        <f>N69/$C69</f>
        <v>262.84567103562858</v>
      </c>
      <c r="P69" s="13">
        <f>D69+F69+H69+J69+L69+N69</f>
        <v>32864960</v>
      </c>
      <c r="Q69" s="13">
        <f>P69/$C69</f>
        <v>6067.0038766845119</v>
      </c>
      <c r="R69" s="19">
        <v>2623419</v>
      </c>
      <c r="S69" s="19">
        <f>R69/$C69</f>
        <v>484.29370500276906</v>
      </c>
      <c r="T69" s="19">
        <v>2578103</v>
      </c>
      <c r="U69" s="19">
        <f>T69/$C69</f>
        <v>475.92818903452093</v>
      </c>
      <c r="V69" s="20">
        <f>P69+R69+T69</f>
        <v>38066482</v>
      </c>
      <c r="W69" s="20">
        <f>V69/$C69</f>
        <v>7027.2257707218014</v>
      </c>
      <c r="X69" s="19">
        <v>2968390</v>
      </c>
      <c r="Y69" s="19">
        <f>X69/$C69</f>
        <v>547.97673989292969</v>
      </c>
      <c r="Z69" s="19">
        <v>1280826</v>
      </c>
      <c r="AA69" s="19">
        <f>Z69/$C69</f>
        <v>236.44563411482369</v>
      </c>
      <c r="AB69" s="19">
        <v>661855</v>
      </c>
      <c r="AC69" s="19">
        <f>AB69/$C69</f>
        <v>122.18109654790474</v>
      </c>
      <c r="AD69" s="19">
        <v>5564277</v>
      </c>
      <c r="AE69" s="19">
        <f>AD69/$C69</f>
        <v>1027.1879268968064</v>
      </c>
      <c r="AF69" s="19">
        <v>3700638</v>
      </c>
      <c r="AG69" s="19">
        <f>AF69/$C69</f>
        <v>683.15266752815216</v>
      </c>
      <c r="AH69" s="19">
        <v>1134329</v>
      </c>
      <c r="AI69" s="19">
        <f>AH69/$C69</f>
        <v>209.40169835702417</v>
      </c>
      <c r="AJ69" s="19">
        <v>2660639</v>
      </c>
      <c r="AK69" s="19">
        <f>AJ69/$C69</f>
        <v>491.16466678973603</v>
      </c>
      <c r="AL69" s="19">
        <v>0</v>
      </c>
      <c r="AM69" s="19">
        <f>AL69/$C69</f>
        <v>0</v>
      </c>
      <c r="AN69" s="19">
        <v>0</v>
      </c>
      <c r="AO69" s="19">
        <f>AN69/$C69</f>
        <v>0</v>
      </c>
      <c r="AP69" s="21">
        <f>X69+Z69+AB69+AD69+AF69+AJ69+AL69+AN69+AH69</f>
        <v>17970954</v>
      </c>
      <c r="AQ69" s="21">
        <f>AP69/$C69</f>
        <v>3317.5104301273768</v>
      </c>
      <c r="AR69" s="19">
        <v>44625</v>
      </c>
      <c r="AS69" s="19">
        <f>AR69/$C69</f>
        <v>8.2379545874100053</v>
      </c>
      <c r="AT69" s="19">
        <v>8299423</v>
      </c>
      <c r="AU69" s="19">
        <f>AT69/$C69</f>
        <v>1532.1068857301088</v>
      </c>
      <c r="AV69" s="22">
        <f>+V69+AP69+AR69+AT69</f>
        <v>64381484</v>
      </c>
      <c r="AW69" s="22">
        <f>AV69/$C69</f>
        <v>11885.081041166697</v>
      </c>
      <c r="AX69" s="32"/>
    </row>
    <row r="70" spans="1:51" s="23" customFormat="1" ht="15" customHeight="1" x14ac:dyDescent="0.2">
      <c r="A70" s="9">
        <v>68</v>
      </c>
      <c r="B70" s="10" t="s">
        <v>197</v>
      </c>
      <c r="C70" s="18">
        <v>1479</v>
      </c>
      <c r="D70" s="19">
        <v>5239939</v>
      </c>
      <c r="E70" s="19">
        <f>D70/C70</f>
        <v>3542.8931710615279</v>
      </c>
      <c r="F70" s="19">
        <v>1008437</v>
      </c>
      <c r="G70" s="19">
        <f>F70/C70</f>
        <v>681.83705206220418</v>
      </c>
      <c r="H70" s="19">
        <v>252377</v>
      </c>
      <c r="I70" s="19">
        <f>H70/$C70</f>
        <v>170.64029749830968</v>
      </c>
      <c r="J70" s="19">
        <v>555930</v>
      </c>
      <c r="K70" s="19">
        <f>J70/$C70</f>
        <v>375.88235294117646</v>
      </c>
      <c r="L70" s="19">
        <v>0</v>
      </c>
      <c r="M70" s="19">
        <f>L70/$C70</f>
        <v>0</v>
      </c>
      <c r="N70" s="19">
        <v>1064025</v>
      </c>
      <c r="O70" s="19">
        <f>N70/$C70</f>
        <v>719.421906693712</v>
      </c>
      <c r="P70" s="13">
        <f>D70+F70+H70+J70+L70+N70</f>
        <v>8120708</v>
      </c>
      <c r="Q70" s="13">
        <f>P70/$C70</f>
        <v>5490.6747802569307</v>
      </c>
      <c r="R70" s="19">
        <v>796448</v>
      </c>
      <c r="S70" s="19">
        <f>R70/$C70</f>
        <v>538.50439486139283</v>
      </c>
      <c r="T70" s="19">
        <v>772164</v>
      </c>
      <c r="U70" s="19">
        <f>T70/$C70</f>
        <v>522.08519269776878</v>
      </c>
      <c r="V70" s="20">
        <f>P70+R70+T70</f>
        <v>9689320</v>
      </c>
      <c r="W70" s="20">
        <f>V70/$C70</f>
        <v>6551.2643678160921</v>
      </c>
      <c r="X70" s="19">
        <v>1275313</v>
      </c>
      <c r="Y70" s="19">
        <f>X70/$C70</f>
        <v>862.28059499661936</v>
      </c>
      <c r="Z70" s="19">
        <v>796902</v>
      </c>
      <c r="AA70" s="19">
        <f>Z70/$C70</f>
        <v>538.81135902636913</v>
      </c>
      <c r="AB70" s="19">
        <v>312745</v>
      </c>
      <c r="AC70" s="19">
        <f>AB70/$C70</f>
        <v>211.45706558485463</v>
      </c>
      <c r="AD70" s="19">
        <v>1503090</v>
      </c>
      <c r="AE70" s="19">
        <f>AD70/$C70</f>
        <v>1016.2880324543611</v>
      </c>
      <c r="AF70" s="19">
        <v>568615</v>
      </c>
      <c r="AG70" s="19">
        <f>AF70/$C70</f>
        <v>384.45909398242054</v>
      </c>
      <c r="AH70" s="19">
        <v>275640</v>
      </c>
      <c r="AI70" s="19">
        <f>AH70/$C70</f>
        <v>186.36916835699796</v>
      </c>
      <c r="AJ70" s="19">
        <v>1003983</v>
      </c>
      <c r="AK70" s="19">
        <f>AJ70/$C70</f>
        <v>678.82555780933058</v>
      </c>
      <c r="AL70" s="19">
        <v>0</v>
      </c>
      <c r="AM70" s="19">
        <f>AL70/$C70</f>
        <v>0</v>
      </c>
      <c r="AN70" s="19">
        <v>0</v>
      </c>
      <c r="AO70" s="19">
        <f>AN70/$C70</f>
        <v>0</v>
      </c>
      <c r="AP70" s="21">
        <f>X70+Z70+AB70+AD70+AF70+AJ70+AL70+AN70+AH70</f>
        <v>5736288</v>
      </c>
      <c r="AQ70" s="21">
        <f>AP70/$C70</f>
        <v>3878.4908722109535</v>
      </c>
      <c r="AR70" s="19">
        <v>250934</v>
      </c>
      <c r="AS70" s="19">
        <f>AR70/$C70</f>
        <v>169.66463826910075</v>
      </c>
      <c r="AT70" s="19">
        <v>114529</v>
      </c>
      <c r="AU70" s="19">
        <f>AT70/$C70</f>
        <v>77.436781609195407</v>
      </c>
      <c r="AV70" s="22">
        <f>+V70+AP70+AR70+AT70</f>
        <v>15791071</v>
      </c>
      <c r="AW70" s="22">
        <f>AV70/$C70</f>
        <v>10676.856659905341</v>
      </c>
      <c r="AX70" s="32"/>
    </row>
    <row r="71" spans="1:51" s="23" customFormat="1" ht="15" customHeight="1" x14ac:dyDescent="0.2">
      <c r="A71" s="9">
        <v>69</v>
      </c>
      <c r="B71" s="10" t="s">
        <v>198</v>
      </c>
      <c r="C71" s="18">
        <v>4632</v>
      </c>
      <c r="D71" s="19">
        <v>17053890</v>
      </c>
      <c r="E71" s="19">
        <f>D71/C71</f>
        <v>3681.7551813471505</v>
      </c>
      <c r="F71" s="19">
        <v>3954719</v>
      </c>
      <c r="G71" s="19">
        <f>F71/C71</f>
        <v>853.78216753022457</v>
      </c>
      <c r="H71" s="19">
        <v>989130</v>
      </c>
      <c r="I71" s="19">
        <f>H71/$C71</f>
        <v>213.54274611398964</v>
      </c>
      <c r="J71" s="19">
        <v>2085623</v>
      </c>
      <c r="K71" s="19">
        <f>J71/$C71</f>
        <v>450.26403281519862</v>
      </c>
      <c r="L71" s="19">
        <v>0</v>
      </c>
      <c r="M71" s="19">
        <f>L71/$C71</f>
        <v>0</v>
      </c>
      <c r="N71" s="19">
        <v>1105016</v>
      </c>
      <c r="O71" s="19">
        <f>N71/$C71</f>
        <v>238.56131260794473</v>
      </c>
      <c r="P71" s="13">
        <f>D71+F71+H71+J71+L71+N71</f>
        <v>25188378</v>
      </c>
      <c r="Q71" s="13">
        <f>P71/$C71</f>
        <v>5437.9054404145081</v>
      </c>
      <c r="R71" s="19">
        <v>2823629</v>
      </c>
      <c r="S71" s="19">
        <f>R71/$C71</f>
        <v>609.59175302245251</v>
      </c>
      <c r="T71" s="19">
        <v>2002712</v>
      </c>
      <c r="U71" s="19">
        <f>T71/$C71</f>
        <v>432.3644214162349</v>
      </c>
      <c r="V71" s="20">
        <f>P71+R71+T71</f>
        <v>30014719</v>
      </c>
      <c r="W71" s="20">
        <f>V71/$C71</f>
        <v>6479.8616148531955</v>
      </c>
      <c r="X71" s="19">
        <v>2049477</v>
      </c>
      <c r="Y71" s="19">
        <f>X71/$C71</f>
        <v>442.46049222797927</v>
      </c>
      <c r="Z71" s="19">
        <v>1315115</v>
      </c>
      <c r="AA71" s="19">
        <f>Z71/$C71</f>
        <v>283.9194732297064</v>
      </c>
      <c r="AB71" s="19">
        <v>540652</v>
      </c>
      <c r="AC71" s="19">
        <f>AB71/$C71</f>
        <v>116.72107081174438</v>
      </c>
      <c r="AD71" s="19">
        <v>3731976</v>
      </c>
      <c r="AE71" s="19">
        <f>AD71/$C71</f>
        <v>805.6943005181347</v>
      </c>
      <c r="AF71" s="19">
        <v>4082610</v>
      </c>
      <c r="AG71" s="19">
        <f>AF71/$C71</f>
        <v>881.39248704663214</v>
      </c>
      <c r="AH71" s="19">
        <v>1558217</v>
      </c>
      <c r="AI71" s="19">
        <f>AH71/$C71</f>
        <v>336.40263385146807</v>
      </c>
      <c r="AJ71" s="19">
        <v>2502582</v>
      </c>
      <c r="AK71" s="19">
        <f>AJ71/$C71</f>
        <v>540.28108808290153</v>
      </c>
      <c r="AL71" s="19">
        <v>0</v>
      </c>
      <c r="AM71" s="19">
        <f>AL71/$C71</f>
        <v>0</v>
      </c>
      <c r="AN71" s="19">
        <v>0</v>
      </c>
      <c r="AO71" s="19">
        <f>AN71/$C71</f>
        <v>0</v>
      </c>
      <c r="AP71" s="21">
        <f>X71+Z71+AB71+AD71+AF71+AJ71+AL71+AN71+AH71</f>
        <v>15780629</v>
      </c>
      <c r="AQ71" s="21">
        <f>AP71/$C71</f>
        <v>3406.8715457685666</v>
      </c>
      <c r="AR71" s="19">
        <v>742705</v>
      </c>
      <c r="AS71" s="19">
        <f>AR71/$C71</f>
        <v>160.34218480138171</v>
      </c>
      <c r="AT71" s="19">
        <v>5059400</v>
      </c>
      <c r="AU71" s="19">
        <f>AT71/$C71</f>
        <v>1092.2711571675302</v>
      </c>
      <c r="AV71" s="22">
        <f>+V71+AP71+AR71+AT71</f>
        <v>51597453</v>
      </c>
      <c r="AW71" s="22">
        <f>AV71/$C71</f>
        <v>11139.346502590673</v>
      </c>
      <c r="AX71" s="32"/>
    </row>
    <row r="72" spans="1:51" s="23" customFormat="1" ht="15" customHeight="1" x14ac:dyDescent="0.2">
      <c r="A72" s="56">
        <v>396</v>
      </c>
      <c r="B72" s="57" t="s">
        <v>199</v>
      </c>
      <c r="C72" s="70">
        <v>30164</v>
      </c>
      <c r="D72" s="71">
        <v>129283045</v>
      </c>
      <c r="E72" s="71">
        <v>4286.0046744463598</v>
      </c>
      <c r="F72" s="71">
        <v>38713216</v>
      </c>
      <c r="G72" s="71">
        <v>1283.424479512001</v>
      </c>
      <c r="H72" s="71">
        <v>761333</v>
      </c>
      <c r="I72" s="71">
        <v>25.239789152632277</v>
      </c>
      <c r="J72" s="71">
        <v>10315096</v>
      </c>
      <c r="K72" s="71">
        <v>341.96711311497148</v>
      </c>
      <c r="L72" s="71">
        <v>0</v>
      </c>
      <c r="M72" s="71">
        <v>0</v>
      </c>
      <c r="N72" s="71">
        <v>10811000</v>
      </c>
      <c r="O72" s="71">
        <v>358.40737302744992</v>
      </c>
      <c r="P72" s="96">
        <v>189883690</v>
      </c>
      <c r="Q72" s="72">
        <v>6295.0434292534146</v>
      </c>
      <c r="R72" s="71">
        <v>22949424</v>
      </c>
      <c r="S72" s="71">
        <v>760.82164169208329</v>
      </c>
      <c r="T72" s="71">
        <v>20709291</v>
      </c>
      <c r="U72" s="71">
        <v>686.55652433364276</v>
      </c>
      <c r="V72" s="97">
        <v>233542405</v>
      </c>
      <c r="W72" s="73">
        <v>7742.421595279141</v>
      </c>
      <c r="X72" s="71">
        <v>43058614</v>
      </c>
      <c r="Y72" s="71">
        <v>1427.4835565574858</v>
      </c>
      <c r="Z72" s="71">
        <v>9536452</v>
      </c>
      <c r="AA72" s="71">
        <v>316.1534279273306</v>
      </c>
      <c r="AB72" s="71">
        <v>6071476</v>
      </c>
      <c r="AC72" s="71">
        <v>201.28219069088979</v>
      </c>
      <c r="AD72" s="71">
        <v>33792574</v>
      </c>
      <c r="AE72" s="71">
        <v>1120.294854793794</v>
      </c>
      <c r="AF72" s="71">
        <v>29389330</v>
      </c>
      <c r="AG72" s="71">
        <v>974.31806126508422</v>
      </c>
      <c r="AH72" s="71">
        <v>7952259</v>
      </c>
      <c r="AI72" s="71">
        <v>263.634100251956</v>
      </c>
      <c r="AJ72" s="71">
        <v>21421849</v>
      </c>
      <c r="AK72" s="71">
        <v>710.17931971887015</v>
      </c>
      <c r="AL72" s="98">
        <v>11100</v>
      </c>
      <c r="AM72" s="71">
        <v>0.36798833046015117</v>
      </c>
      <c r="AN72" s="71">
        <v>3937</v>
      </c>
      <c r="AO72" s="71">
        <v>0.13051982495690226</v>
      </c>
      <c r="AP72" s="74">
        <v>151237591</v>
      </c>
      <c r="AQ72" s="74">
        <v>5013.8440193608276</v>
      </c>
      <c r="AR72" s="71">
        <v>147793</v>
      </c>
      <c r="AS72" s="71">
        <v>4.8996485877204616</v>
      </c>
      <c r="AT72" s="71">
        <v>39535</v>
      </c>
      <c r="AU72" s="71">
        <v>1.3106683463731601</v>
      </c>
      <c r="AV72" s="75">
        <v>384967324</v>
      </c>
      <c r="AW72" s="75">
        <v>12762.475931574061</v>
      </c>
      <c r="AX72" s="32"/>
    </row>
    <row r="73" spans="1:51" ht="15" customHeight="1" x14ac:dyDescent="0.2">
      <c r="A73" s="33"/>
      <c r="B73" s="33" t="s">
        <v>106</v>
      </c>
      <c r="C73" s="34">
        <f>SUM(C3:C72)</f>
        <v>687714</v>
      </c>
      <c r="D73" s="35">
        <f>SUM(D3:D72)</f>
        <v>2728468070</v>
      </c>
      <c r="E73" s="35">
        <f>D73/$C$73</f>
        <v>3967.4458713942131</v>
      </c>
      <c r="F73" s="35">
        <f t="shared" ref="F73" si="27">SUM(F3:F72)</f>
        <v>874610771</v>
      </c>
      <c r="G73" s="35">
        <f t="shared" ref="G73" si="28">F73/$C$73</f>
        <v>1271.7652556149794</v>
      </c>
      <c r="H73" s="35">
        <f t="shared" ref="H73" si="29">SUM(H3:H72)</f>
        <v>126992086</v>
      </c>
      <c r="I73" s="35">
        <f t="shared" ref="I73" si="30">H73/$C$73</f>
        <v>184.65828236737946</v>
      </c>
      <c r="J73" s="35">
        <f t="shared" ref="J73" si="31">SUM(J3:J72)</f>
        <v>202412528</v>
      </c>
      <c r="K73" s="35">
        <f t="shared" ref="K73" si="32">J73/$C$73</f>
        <v>294.32660669987814</v>
      </c>
      <c r="L73" s="35">
        <f t="shared" ref="L73" si="33">SUM(L3:L72)</f>
        <v>5847113</v>
      </c>
      <c r="M73" s="35">
        <f t="shared" ref="M73" si="34">L73/$C$73</f>
        <v>8.5022451193373989</v>
      </c>
      <c r="N73" s="35">
        <f t="shared" ref="N73" si="35">SUM(N3:N72)</f>
        <v>366554615</v>
      </c>
      <c r="O73" s="35">
        <f t="shared" ref="O73" si="36">N73/$C$73</f>
        <v>533.00443934542557</v>
      </c>
      <c r="P73" s="36">
        <f t="shared" ref="P73" si="37">SUM(P3:P72)</f>
        <v>4304885183</v>
      </c>
      <c r="Q73" s="37">
        <f t="shared" ref="Q73" si="38">P73/$C$73</f>
        <v>6259.7027005412137</v>
      </c>
      <c r="R73" s="35">
        <f t="shared" ref="R73" si="39">SUM(R3:R72)</f>
        <v>481179769</v>
      </c>
      <c r="S73" s="35">
        <f t="shared" ref="S73" si="40">R73/$C$73</f>
        <v>699.68005449939949</v>
      </c>
      <c r="T73" s="35">
        <f t="shared" ref="T73" si="41">SUM(T3:T72)</f>
        <v>397810648</v>
      </c>
      <c r="U73" s="35">
        <f t="shared" ref="U73" si="42">T73/$C$73</f>
        <v>578.45361298446733</v>
      </c>
      <c r="V73" s="38">
        <f t="shared" ref="V73" si="43">SUM(V3:V72)</f>
        <v>5183875600</v>
      </c>
      <c r="W73" s="39">
        <f t="shared" ref="W73" si="44">V73/$C$73</f>
        <v>7537.8363680250804</v>
      </c>
      <c r="X73" s="35">
        <f t="shared" ref="X73" si="45">SUM(X3:X72)</f>
        <v>488078891</v>
      </c>
      <c r="Y73" s="35">
        <f t="shared" ref="Y73" si="46">X73/$C$73</f>
        <v>709.71201836810064</v>
      </c>
      <c r="Z73" s="35">
        <f t="shared" ref="Z73" si="47">SUM(Z3:Z72)</f>
        <v>199931756</v>
      </c>
      <c r="AA73" s="35">
        <f t="shared" ref="AA73" si="48">Z73/$C$73</f>
        <v>290.7193339091541</v>
      </c>
      <c r="AB73" s="35">
        <f t="shared" ref="AB73" si="49">SUM(AB3:AB72)</f>
        <v>96278702</v>
      </c>
      <c r="AC73" s="35">
        <f t="shared" ref="AC73" si="50">AB73/$C$73</f>
        <v>139.99817075121345</v>
      </c>
      <c r="AD73" s="35">
        <f t="shared" ref="AD73" si="51">SUM(AD3:AD72)</f>
        <v>727312363</v>
      </c>
      <c r="AE73" s="35">
        <f t="shared" ref="AE73" si="52">AD73/$C$73</f>
        <v>1057.5796959201064</v>
      </c>
      <c r="AF73" s="35">
        <f t="shared" ref="AF73" si="53">SUM(AF3:AF72)</f>
        <v>476300962</v>
      </c>
      <c r="AG73" s="35">
        <f t="shared" ref="AG73" si="54">AF73/$C$73</f>
        <v>692.58581619684924</v>
      </c>
      <c r="AH73" s="35">
        <f t="shared" ref="AH73" si="55">SUM(AH3:AH72)</f>
        <v>128273674</v>
      </c>
      <c r="AI73" s="35">
        <f t="shared" ref="AI73" si="56">AH73/$C$73</f>
        <v>186.52183029573339</v>
      </c>
      <c r="AJ73" s="35">
        <f t="shared" ref="AJ73" si="57">SUM(AJ3:AJ72)</f>
        <v>420905455</v>
      </c>
      <c r="AK73" s="35">
        <f t="shared" ref="AK73" si="58">AJ73/$C$73</f>
        <v>612.03560637125315</v>
      </c>
      <c r="AL73" s="40">
        <f t="shared" ref="AL73" si="59">SUM(AL3:AL72)</f>
        <v>63173</v>
      </c>
      <c r="AM73" s="35">
        <f t="shared" ref="AM73" si="60">AL73/$C$73</f>
        <v>9.1859406671959562E-2</v>
      </c>
      <c r="AN73" s="35">
        <f t="shared" ref="AN73" si="61">SUM(AN3:AN72)</f>
        <v>7011422</v>
      </c>
      <c r="AO73" s="35">
        <f t="shared" ref="AO73" si="62">AN73/$C$73</f>
        <v>10.195258494083296</v>
      </c>
      <c r="AP73" s="41">
        <f t="shared" ref="AP73" si="63">SUM(AP3:AP72)</f>
        <v>2544156398</v>
      </c>
      <c r="AQ73" s="41">
        <f t="shared" ref="AQ73" si="64">AP73/$C$73</f>
        <v>3699.4395897131658</v>
      </c>
      <c r="AR73" s="35">
        <f t="shared" ref="AR73" si="65">SUM(AR3:AR72)</f>
        <v>519529105</v>
      </c>
      <c r="AS73" s="35">
        <f t="shared" ref="AS73" si="66">AR73/$C$73</f>
        <v>755.44354920795558</v>
      </c>
      <c r="AT73" s="35">
        <f t="shared" ref="AT73" si="67">SUM(AT3:AT72)</f>
        <v>430880592</v>
      </c>
      <c r="AU73" s="35">
        <f t="shared" ref="AU73" si="68">AT73/$C$73</f>
        <v>626.54038161212361</v>
      </c>
      <c r="AV73" s="42">
        <f t="shared" ref="AV73" si="69">SUM(AV3:AV72)</f>
        <v>8678441695</v>
      </c>
      <c r="AW73" s="43">
        <f t="shared" ref="AW73" si="70">AV73/$C$73</f>
        <v>12619.259888558325</v>
      </c>
      <c r="AX73" s="32"/>
    </row>
    <row r="74" spans="1:51" ht="15" customHeight="1" x14ac:dyDescent="0.2">
      <c r="A74" s="69"/>
      <c r="B74" s="44"/>
      <c r="C74" s="44"/>
      <c r="D74" s="44"/>
      <c r="E74" s="45"/>
      <c r="F74" s="44"/>
      <c r="G74" s="45"/>
      <c r="H74" s="44"/>
      <c r="I74" s="46"/>
      <c r="J74" s="44"/>
      <c r="K74" s="46"/>
      <c r="L74" s="44"/>
      <c r="M74" s="45"/>
      <c r="N74" s="44"/>
      <c r="O74" s="46"/>
      <c r="P74" s="44"/>
      <c r="Q74" s="47"/>
      <c r="R74" s="44"/>
      <c r="S74" s="44"/>
      <c r="T74" s="44"/>
      <c r="U74" s="47"/>
      <c r="V74" s="45"/>
      <c r="W74" s="44"/>
      <c r="X74" s="44"/>
      <c r="Y74" s="46"/>
      <c r="Z74" s="44"/>
      <c r="AA74" s="46"/>
      <c r="AB74" s="44"/>
      <c r="AC74" s="45"/>
      <c r="AD74" s="44"/>
      <c r="AE74" s="46"/>
      <c r="AF74" s="44"/>
      <c r="AG74" s="47"/>
      <c r="AH74" s="44"/>
      <c r="AI74" s="45"/>
      <c r="AJ74" s="48"/>
      <c r="AK74" s="48"/>
      <c r="AL74" s="44"/>
      <c r="AM74" s="47"/>
      <c r="AN74" s="44"/>
      <c r="AO74" s="47"/>
      <c r="AP74" s="45"/>
      <c r="AQ74" s="47"/>
      <c r="AR74" s="44"/>
      <c r="AS74" s="46"/>
      <c r="AT74" s="44"/>
      <c r="AU74" s="44"/>
      <c r="AV74" s="45"/>
      <c r="AW74" s="46"/>
      <c r="AX74" s="32"/>
    </row>
    <row r="75" spans="1:51" s="23" customFormat="1" ht="15" customHeight="1" x14ac:dyDescent="0.2">
      <c r="A75" s="9">
        <v>318001</v>
      </c>
      <c r="B75" s="10" t="s">
        <v>107</v>
      </c>
      <c r="C75" s="18">
        <v>1447</v>
      </c>
      <c r="D75" s="19">
        <v>6777778</v>
      </c>
      <c r="E75" s="19">
        <f>D75/C75</f>
        <v>4684.0207325501033</v>
      </c>
      <c r="F75" s="19">
        <v>0</v>
      </c>
      <c r="G75" s="19">
        <f>F75/C75</f>
        <v>0</v>
      </c>
      <c r="H75" s="19">
        <v>0</v>
      </c>
      <c r="I75" s="19">
        <f>H75/$C75</f>
        <v>0</v>
      </c>
      <c r="J75" s="19">
        <v>2459204</v>
      </c>
      <c r="K75" s="19">
        <f>J75/$C75</f>
        <v>1699.519004837595</v>
      </c>
      <c r="L75" s="19">
        <v>0</v>
      </c>
      <c r="M75" s="19">
        <f>L75/$C75</f>
        <v>0</v>
      </c>
      <c r="N75" s="19">
        <v>0</v>
      </c>
      <c r="O75" s="19">
        <f>N75/$C75</f>
        <v>0</v>
      </c>
      <c r="P75" s="13">
        <f>D75+F75+H75+J75+L75+N75</f>
        <v>9236982</v>
      </c>
      <c r="Q75" s="13">
        <f>P75/$C75</f>
        <v>6383.5397373876986</v>
      </c>
      <c r="R75" s="19">
        <v>917678</v>
      </c>
      <c r="S75" s="19">
        <f>R75/$C75</f>
        <v>634.19350380096751</v>
      </c>
      <c r="T75" s="19">
        <v>261006</v>
      </c>
      <c r="U75" s="19">
        <f>T75/$C75</f>
        <v>180.37733241188667</v>
      </c>
      <c r="V75" s="20">
        <f>P75+R75+T75</f>
        <v>10415666</v>
      </c>
      <c r="W75" s="20">
        <f>V75/$C75</f>
        <v>7198.1105736005529</v>
      </c>
      <c r="X75" s="19">
        <v>1093400</v>
      </c>
      <c r="Y75" s="19">
        <f>X75/$C75</f>
        <v>755.63234277816173</v>
      </c>
      <c r="Z75" s="19">
        <v>383470</v>
      </c>
      <c r="AA75" s="19">
        <f>Z75/$C75</f>
        <v>265.01036627505181</v>
      </c>
      <c r="AB75" s="19">
        <v>144583</v>
      </c>
      <c r="AC75" s="19">
        <f>AB75/$C75</f>
        <v>99.919143054595722</v>
      </c>
      <c r="AD75" s="19">
        <v>349942</v>
      </c>
      <c r="AE75" s="19">
        <f>AD75/$C75</f>
        <v>241.83966827919835</v>
      </c>
      <c r="AF75" s="19">
        <v>0</v>
      </c>
      <c r="AG75" s="19">
        <f>AF75/$C75</f>
        <v>0</v>
      </c>
      <c r="AH75" s="19">
        <v>545079</v>
      </c>
      <c r="AI75" s="19">
        <f>AH75/$C75</f>
        <v>376.69592259847963</v>
      </c>
      <c r="AJ75" s="19">
        <v>450166</v>
      </c>
      <c r="AK75" s="19">
        <f>AJ75/$C75</f>
        <v>311.10297166551487</v>
      </c>
      <c r="AL75" s="19">
        <v>0</v>
      </c>
      <c r="AM75" s="19">
        <f>AL75/$C75</f>
        <v>0</v>
      </c>
      <c r="AN75" s="19">
        <v>0</v>
      </c>
      <c r="AO75" s="19">
        <f>AN75/$C75</f>
        <v>0</v>
      </c>
      <c r="AP75" s="21">
        <f>X75+Z75+AB75+AD75+AF75+AJ75+AL75+AN75+AH75</f>
        <v>2966640</v>
      </c>
      <c r="AQ75" s="21">
        <f>AP75/$C75</f>
        <v>2050.2004146510021</v>
      </c>
      <c r="AR75" s="19">
        <v>43407</v>
      </c>
      <c r="AS75" s="19">
        <f>AR75/$C75</f>
        <v>29.997926744989634</v>
      </c>
      <c r="AT75" s="19">
        <v>775262</v>
      </c>
      <c r="AU75" s="19">
        <f>AT75/$C75</f>
        <v>535.77194194885976</v>
      </c>
      <c r="AV75" s="22">
        <f>+V75+AP75+AR75+AT75</f>
        <v>14200975</v>
      </c>
      <c r="AW75" s="22">
        <f>AV75/$C75</f>
        <v>9814.0808569454039</v>
      </c>
      <c r="AX75" s="32"/>
    </row>
    <row r="76" spans="1:51" ht="15" customHeight="1" x14ac:dyDescent="0.2">
      <c r="A76" s="9">
        <v>319001</v>
      </c>
      <c r="B76" s="49" t="s">
        <v>108</v>
      </c>
      <c r="C76" s="18">
        <v>728</v>
      </c>
      <c r="D76" s="19">
        <v>2262748</v>
      </c>
      <c r="E76" s="19">
        <f>D76/C76</f>
        <v>3108.1703296703295</v>
      </c>
      <c r="F76" s="19">
        <v>0</v>
      </c>
      <c r="G76" s="19">
        <f>F76/C76</f>
        <v>0</v>
      </c>
      <c r="H76" s="19">
        <v>0</v>
      </c>
      <c r="I76" s="19">
        <f>H76/$C76</f>
        <v>0</v>
      </c>
      <c r="J76" s="19">
        <v>109156</v>
      </c>
      <c r="K76" s="19">
        <f>J76/$C76</f>
        <v>149.93956043956044</v>
      </c>
      <c r="L76" s="19">
        <v>0</v>
      </c>
      <c r="M76" s="19">
        <f>L76/$C76</f>
        <v>0</v>
      </c>
      <c r="N76" s="19">
        <v>90992</v>
      </c>
      <c r="O76" s="19">
        <f>N76/$C76</f>
        <v>124.98901098901099</v>
      </c>
      <c r="P76" s="13">
        <f>D76+F76+H76+J76+L76+N76</f>
        <v>2462896</v>
      </c>
      <c r="Q76" s="13">
        <f>P76/$C76</f>
        <v>3383.098901098901</v>
      </c>
      <c r="R76" s="19">
        <v>194304</v>
      </c>
      <c r="S76" s="19">
        <f>R76/$C76</f>
        <v>266.90109890109892</v>
      </c>
      <c r="T76" s="19">
        <v>0</v>
      </c>
      <c r="U76" s="19">
        <f>T76/$C76</f>
        <v>0</v>
      </c>
      <c r="V76" s="20">
        <f>P76+R76+T76</f>
        <v>2657200</v>
      </c>
      <c r="W76" s="20">
        <f>V76/$C76</f>
        <v>3650</v>
      </c>
      <c r="X76" s="19">
        <v>2494538</v>
      </c>
      <c r="Y76" s="19">
        <f>X76/$C76</f>
        <v>3426.5631868131868</v>
      </c>
      <c r="Z76" s="19">
        <v>0</v>
      </c>
      <c r="AA76" s="19">
        <f>Z76/$C76</f>
        <v>0</v>
      </c>
      <c r="AB76" s="19">
        <v>0</v>
      </c>
      <c r="AC76" s="19">
        <f>AB76/$C76</f>
        <v>0</v>
      </c>
      <c r="AD76" s="19">
        <v>127534</v>
      </c>
      <c r="AE76" s="19">
        <f>AD76/$C76</f>
        <v>175.18406593406593</v>
      </c>
      <c r="AF76" s="19">
        <v>0</v>
      </c>
      <c r="AG76" s="19">
        <f>AF76/$C76</f>
        <v>0</v>
      </c>
      <c r="AH76" s="19">
        <v>0</v>
      </c>
      <c r="AI76" s="19">
        <f>AH76/$C76</f>
        <v>0</v>
      </c>
      <c r="AJ76" s="19">
        <v>186733</v>
      </c>
      <c r="AK76" s="19">
        <f>AJ76/$C76</f>
        <v>256.50137362637361</v>
      </c>
      <c r="AL76" s="19">
        <v>0</v>
      </c>
      <c r="AM76" s="19">
        <f>AL76/$C76</f>
        <v>0</v>
      </c>
      <c r="AN76" s="19">
        <v>0</v>
      </c>
      <c r="AO76" s="19">
        <f>AN76/$C76</f>
        <v>0</v>
      </c>
      <c r="AP76" s="21">
        <f>X76+Z76+AB76+AD76+AF76+AJ76+AL76+AN76+AH76</f>
        <v>2808805</v>
      </c>
      <c r="AQ76" s="21">
        <f>AP76/$C76</f>
        <v>3858.2486263736264</v>
      </c>
      <c r="AR76" s="19">
        <v>0</v>
      </c>
      <c r="AS76" s="19">
        <f>AR76/$C76</f>
        <v>0</v>
      </c>
      <c r="AT76" s="19">
        <v>0</v>
      </c>
      <c r="AU76" s="19">
        <f>AT76/$C76</f>
        <v>0</v>
      </c>
      <c r="AV76" s="22">
        <f>+V76+AP76+AR76+AT76</f>
        <v>5466005</v>
      </c>
      <c r="AW76" s="22">
        <f>AV76/$C76</f>
        <v>7508.2486263736264</v>
      </c>
      <c r="AX76" s="9"/>
      <c r="AY76" s="49"/>
    </row>
    <row r="77" spans="1:51" ht="15" customHeight="1" x14ac:dyDescent="0.2">
      <c r="A77" s="24" t="s">
        <v>109</v>
      </c>
      <c r="B77" s="25" t="s">
        <v>110</v>
      </c>
      <c r="C77" s="26">
        <v>237</v>
      </c>
      <c r="D77" s="50">
        <v>11149688</v>
      </c>
      <c r="E77" s="51">
        <f>D77/C77</f>
        <v>47045.097046413503</v>
      </c>
      <c r="F77" s="50">
        <v>0</v>
      </c>
      <c r="G77" s="51">
        <f>F77/C77</f>
        <v>0</v>
      </c>
      <c r="H77" s="50">
        <v>0</v>
      </c>
      <c r="I77" s="27">
        <f>H77/$C77</f>
        <v>0</v>
      </c>
      <c r="J77" s="27">
        <v>3141</v>
      </c>
      <c r="K77" s="27">
        <f>J77/$C77</f>
        <v>13.253164556962025</v>
      </c>
      <c r="L77" s="27">
        <v>0</v>
      </c>
      <c r="M77" s="27">
        <f>L77/$C77</f>
        <v>0</v>
      </c>
      <c r="N77" s="27">
        <v>0</v>
      </c>
      <c r="O77" s="27">
        <f>N77/$C77</f>
        <v>0</v>
      </c>
      <c r="P77" s="28">
        <f>D77+F77+H77+J77+L77+N77</f>
        <v>11152829</v>
      </c>
      <c r="Q77" s="28">
        <f>P77/$C77</f>
        <v>47058.350210970464</v>
      </c>
      <c r="R77" s="27">
        <v>687</v>
      </c>
      <c r="S77" s="27">
        <f>R77/$C77</f>
        <v>2.8987341772151898</v>
      </c>
      <c r="T77" s="27">
        <v>833811</v>
      </c>
      <c r="U77" s="27">
        <f>T77/$C77</f>
        <v>3518.1898734177216</v>
      </c>
      <c r="V77" s="29">
        <f>P77+R77+T77</f>
        <v>11987327</v>
      </c>
      <c r="W77" s="29">
        <f>V77/$C77</f>
        <v>50579.438818565402</v>
      </c>
      <c r="X77" s="27">
        <v>0</v>
      </c>
      <c r="Y77" s="27">
        <f>X77/$C77</f>
        <v>0</v>
      </c>
      <c r="Z77" s="27">
        <v>0</v>
      </c>
      <c r="AA77" s="27">
        <f>Z77/$C77</f>
        <v>0</v>
      </c>
      <c r="AB77" s="27">
        <v>6446830</v>
      </c>
      <c r="AC77" s="27">
        <f>AB77/$C77</f>
        <v>27201.814345991563</v>
      </c>
      <c r="AD77" s="27">
        <v>0</v>
      </c>
      <c r="AE77" s="27">
        <f>AD77/$C77</f>
        <v>0</v>
      </c>
      <c r="AF77" s="27">
        <v>0</v>
      </c>
      <c r="AG77" s="27">
        <f>AF77/$C77</f>
        <v>0</v>
      </c>
      <c r="AH77" s="27">
        <v>0</v>
      </c>
      <c r="AI77" s="27">
        <f>AH77/$C77</f>
        <v>0</v>
      </c>
      <c r="AJ77" s="27">
        <v>539129</v>
      </c>
      <c r="AK77" s="27">
        <f>AJ77/$C77</f>
        <v>2274.8059071729958</v>
      </c>
      <c r="AL77" s="27">
        <v>0</v>
      </c>
      <c r="AM77" s="27">
        <f>AL77/$C77</f>
        <v>0</v>
      </c>
      <c r="AN77" s="27">
        <v>0</v>
      </c>
      <c r="AO77" s="27">
        <f>AN77/$C77</f>
        <v>0</v>
      </c>
      <c r="AP77" s="30">
        <f>X77+Z77+AB77+AD77+AF77+AJ77+AL77+AN77+AH77</f>
        <v>6985959</v>
      </c>
      <c r="AQ77" s="30">
        <f>AP77/$C77</f>
        <v>29476.620253164558</v>
      </c>
      <c r="AR77" s="27">
        <v>0</v>
      </c>
      <c r="AS77" s="27">
        <f>AR77/$C77</f>
        <v>0</v>
      </c>
      <c r="AT77" s="27">
        <v>0</v>
      </c>
      <c r="AU77" s="27">
        <f>AT77/$C77</f>
        <v>0</v>
      </c>
      <c r="AV77" s="31">
        <f>+V77+AP77+AR77+AT77</f>
        <v>18973286</v>
      </c>
      <c r="AW77" s="31">
        <f>AV77/$C77</f>
        <v>80056.059071729964</v>
      </c>
      <c r="AX77" s="32"/>
    </row>
    <row r="78" spans="1:51" ht="15" customHeight="1" x14ac:dyDescent="0.2">
      <c r="A78" s="33"/>
      <c r="B78" s="33" t="s">
        <v>111</v>
      </c>
      <c r="C78" s="34">
        <f>SUM(C75:C77)</f>
        <v>2412</v>
      </c>
      <c r="D78" s="35">
        <f>SUM(D75:D77)</f>
        <v>20190214</v>
      </c>
      <c r="E78" s="35">
        <f>D78/$C$78</f>
        <v>8370.735489220564</v>
      </c>
      <c r="F78" s="35">
        <f t="shared" ref="F78" si="71">SUM(F75:F77)</f>
        <v>0</v>
      </c>
      <c r="G78" s="35">
        <f t="shared" ref="G78" si="72">F78/$C$78</f>
        <v>0</v>
      </c>
      <c r="H78" s="35">
        <f t="shared" ref="H78" si="73">SUM(H75:H77)</f>
        <v>0</v>
      </c>
      <c r="I78" s="35">
        <f t="shared" ref="I78" si="74">H78/$C$78</f>
        <v>0</v>
      </c>
      <c r="J78" s="35">
        <f t="shared" ref="J78" si="75">SUM(J75:J77)</f>
        <v>2571501</v>
      </c>
      <c r="K78" s="35">
        <f t="shared" ref="K78" si="76">J78/$C$78</f>
        <v>1066.1281094527362</v>
      </c>
      <c r="L78" s="35">
        <f t="shared" ref="L78" si="77">SUM(L75:L77)</f>
        <v>0</v>
      </c>
      <c r="M78" s="35">
        <f t="shared" ref="M78" si="78">L78/$C$78</f>
        <v>0</v>
      </c>
      <c r="N78" s="35">
        <f t="shared" ref="N78" si="79">SUM(N75:N77)</f>
        <v>90992</v>
      </c>
      <c r="O78" s="35">
        <f t="shared" ref="O78" si="80">N78/$C$78</f>
        <v>37.724709784411274</v>
      </c>
      <c r="P78" s="35">
        <f t="shared" ref="P78" si="81">SUM(P75:P77)</f>
        <v>22852707</v>
      </c>
      <c r="Q78" s="35">
        <f t="shared" ref="Q78" si="82">P78/$C$78</f>
        <v>9474.5883084577108</v>
      </c>
      <c r="R78" s="35">
        <f t="shared" ref="R78" si="83">SUM(R75:R77)</f>
        <v>1112669</v>
      </c>
      <c r="S78" s="35">
        <f t="shared" ref="S78" si="84">R78/$C$78</f>
        <v>461.30555555555554</v>
      </c>
      <c r="T78" s="35">
        <f t="shared" ref="T78" si="85">SUM(T75:T77)</f>
        <v>1094817</v>
      </c>
      <c r="U78" s="35">
        <f t="shared" ref="U78" si="86">T78/$C$78</f>
        <v>453.90422885572139</v>
      </c>
      <c r="V78" s="35">
        <f t="shared" ref="V78" si="87">SUM(V75:V77)</f>
        <v>25060193</v>
      </c>
      <c r="W78" s="35">
        <f t="shared" ref="W78" si="88">V78/$C$78</f>
        <v>10389.798092868989</v>
      </c>
      <c r="X78" s="35">
        <f t="shared" ref="X78" si="89">SUM(X75:X77)</f>
        <v>3587938</v>
      </c>
      <c r="Y78" s="35">
        <f t="shared" ref="Y78" si="90">X78/$C$78</f>
        <v>1487.5364842454394</v>
      </c>
      <c r="Z78" s="35">
        <f t="shared" ref="Z78" si="91">SUM(Z75:Z77)</f>
        <v>383470</v>
      </c>
      <c r="AA78" s="35">
        <f t="shared" ref="AA78" si="92">Z78/$C$78</f>
        <v>158.98424543946933</v>
      </c>
      <c r="AB78" s="35">
        <f t="shared" ref="AB78" si="93">SUM(AB75:AB77)</f>
        <v>6591413</v>
      </c>
      <c r="AC78" s="35">
        <f t="shared" ref="AC78" si="94">AB78/$C$78</f>
        <v>2732.7582918739636</v>
      </c>
      <c r="AD78" s="35">
        <f t="shared" ref="AD78" si="95">SUM(AD75:AD77)</f>
        <v>477476</v>
      </c>
      <c r="AE78" s="35">
        <f t="shared" ref="AE78" si="96">AD78/$C$78</f>
        <v>197.95854063018243</v>
      </c>
      <c r="AF78" s="35">
        <f t="shared" ref="AF78" si="97">SUM(AF75:AF77)</f>
        <v>0</v>
      </c>
      <c r="AG78" s="35">
        <f t="shared" ref="AG78" si="98">AF78/$C$78</f>
        <v>0</v>
      </c>
      <c r="AH78" s="35">
        <f t="shared" ref="AH78" si="99">SUM(AH75:AH77)</f>
        <v>545079</v>
      </c>
      <c r="AI78" s="35">
        <f t="shared" ref="AI78" si="100">AH78/$C$78</f>
        <v>225.9863184079602</v>
      </c>
      <c r="AJ78" s="35">
        <f t="shared" ref="AJ78" si="101">SUM(AJ75:AJ77)</f>
        <v>1176028</v>
      </c>
      <c r="AK78" s="35">
        <f t="shared" ref="AK78" si="102">AJ78/$C$78</f>
        <v>487.5737976782753</v>
      </c>
      <c r="AL78" s="35">
        <f t="shared" ref="AL78" si="103">SUM(AL75:AL77)</f>
        <v>0</v>
      </c>
      <c r="AM78" s="35">
        <f t="shared" ref="AM78" si="104">AL78/$C$78</f>
        <v>0</v>
      </c>
      <c r="AN78" s="35">
        <f t="shared" ref="AN78" si="105">SUM(AN75:AN77)</f>
        <v>0</v>
      </c>
      <c r="AO78" s="35">
        <f t="shared" ref="AO78" si="106">AN78/$C$78</f>
        <v>0</v>
      </c>
      <c r="AP78" s="35">
        <f t="shared" ref="AP78" si="107">SUM(AP75:AP77)</f>
        <v>12761404</v>
      </c>
      <c r="AQ78" s="35">
        <f t="shared" ref="AQ78" si="108">AP78/$C$78</f>
        <v>5290.7976782752903</v>
      </c>
      <c r="AR78" s="35">
        <f t="shared" ref="AR78" si="109">SUM(AR75:AR77)</f>
        <v>43407</v>
      </c>
      <c r="AS78" s="35">
        <f t="shared" ref="AS78" si="110">AR78/$C$78</f>
        <v>17.996268656716417</v>
      </c>
      <c r="AT78" s="35">
        <f t="shared" ref="AT78" si="111">SUM(AT75:AT77)</f>
        <v>775262</v>
      </c>
      <c r="AU78" s="35">
        <f t="shared" ref="AU78" si="112">AT78/$C$78</f>
        <v>321.41873963515752</v>
      </c>
      <c r="AV78" s="35">
        <f t="shared" ref="AV78" si="113">SUM(AV75:AV77)</f>
        <v>38640266</v>
      </c>
      <c r="AW78" s="35">
        <f t="shared" ref="AW78" si="114">AV78/$C$78</f>
        <v>16020.010779436152</v>
      </c>
      <c r="AX78" s="32"/>
    </row>
    <row r="79" spans="1:51" ht="15" customHeight="1" x14ac:dyDescent="0.2">
      <c r="A79" s="69"/>
      <c r="B79" s="44"/>
      <c r="C79" s="44"/>
      <c r="D79" s="44"/>
      <c r="E79" s="45"/>
      <c r="F79" s="44"/>
      <c r="G79" s="45"/>
      <c r="H79" s="44"/>
      <c r="I79" s="46"/>
      <c r="J79" s="44"/>
      <c r="K79" s="46"/>
      <c r="L79" s="44"/>
      <c r="M79" s="45"/>
      <c r="N79" s="44"/>
      <c r="O79" s="46"/>
      <c r="P79" s="44"/>
      <c r="Q79" s="47"/>
      <c r="R79" s="44"/>
      <c r="S79" s="44"/>
      <c r="T79" s="44"/>
      <c r="U79" s="47"/>
      <c r="V79" s="45"/>
      <c r="W79" s="44"/>
      <c r="X79" s="44"/>
      <c r="Y79" s="46"/>
      <c r="Z79" s="44"/>
      <c r="AA79" s="46"/>
      <c r="AB79" s="44"/>
      <c r="AC79" s="45"/>
      <c r="AD79" s="44"/>
      <c r="AE79" s="46"/>
      <c r="AF79" s="44"/>
      <c r="AG79" s="47"/>
      <c r="AH79" s="44"/>
      <c r="AI79" s="45"/>
      <c r="AJ79" s="48"/>
      <c r="AK79" s="48"/>
      <c r="AL79" s="44"/>
      <c r="AM79" s="47"/>
      <c r="AN79" s="44"/>
      <c r="AO79" s="47"/>
      <c r="AP79" s="45"/>
      <c r="AQ79" s="47"/>
      <c r="AR79" s="44"/>
      <c r="AS79" s="46"/>
      <c r="AT79" s="44"/>
      <c r="AU79" s="44"/>
      <c r="AV79" s="45"/>
      <c r="AW79" s="46"/>
      <c r="AX79" s="32"/>
    </row>
    <row r="80" spans="1:51" ht="15" customHeight="1" x14ac:dyDescent="0.2">
      <c r="A80" s="9">
        <v>321001</v>
      </c>
      <c r="B80" s="10" t="s">
        <v>112</v>
      </c>
      <c r="C80" s="11">
        <v>350</v>
      </c>
      <c r="D80" s="12">
        <v>1690669</v>
      </c>
      <c r="E80" s="12">
        <f t="shared" ref="E80:E119" si="115">D80/C80</f>
        <v>4830.482857142857</v>
      </c>
      <c r="F80" s="12">
        <v>147293</v>
      </c>
      <c r="G80" s="12">
        <f t="shared" ref="G80:G119" si="116">F80/C80</f>
        <v>420.83714285714285</v>
      </c>
      <c r="H80" s="12">
        <v>0</v>
      </c>
      <c r="I80" s="12">
        <f t="shared" ref="I80:I119" si="117">H80/$C80</f>
        <v>0</v>
      </c>
      <c r="J80" s="12">
        <v>299723</v>
      </c>
      <c r="K80" s="12">
        <f t="shared" ref="K80:K119" si="118">J80/$C80</f>
        <v>856.35142857142853</v>
      </c>
      <c r="L80" s="12">
        <v>0</v>
      </c>
      <c r="M80" s="12">
        <f t="shared" ref="M80:M119" si="119">L80/$C80</f>
        <v>0</v>
      </c>
      <c r="N80" s="12">
        <v>115195</v>
      </c>
      <c r="O80" s="12">
        <f t="shared" ref="O80:O119" si="120">N80/$C80</f>
        <v>329.12857142857143</v>
      </c>
      <c r="P80" s="13">
        <f t="shared" ref="P80:P119" si="121">D80+F80+H80+J80+L80+N80</f>
        <v>2252880</v>
      </c>
      <c r="Q80" s="14">
        <f t="shared" ref="Q80:Q120" si="122">P80/$C80</f>
        <v>6436.8</v>
      </c>
      <c r="R80" s="12">
        <v>0</v>
      </c>
      <c r="S80" s="12">
        <f t="shared" ref="S80:S120" si="123">R80/$C80</f>
        <v>0</v>
      </c>
      <c r="T80" s="12">
        <v>0</v>
      </c>
      <c r="U80" s="12">
        <f t="shared" ref="U80:U119" si="124">T80/$C80</f>
        <v>0</v>
      </c>
      <c r="V80" s="15">
        <f t="shared" ref="V80:V119" si="125">P80+R80+T80</f>
        <v>2252880</v>
      </c>
      <c r="W80" s="15">
        <f t="shared" ref="W80:W120" si="126">V80/$C80</f>
        <v>6436.8</v>
      </c>
      <c r="X80" s="12">
        <v>340219</v>
      </c>
      <c r="Y80" s="12">
        <f t="shared" ref="Y80:Y119" si="127">X80/$C80</f>
        <v>972.0542857142857</v>
      </c>
      <c r="Z80" s="12">
        <v>30566</v>
      </c>
      <c r="AA80" s="12">
        <f t="shared" ref="AA80:AA119" si="128">Z80/$C80</f>
        <v>87.331428571428575</v>
      </c>
      <c r="AB80" s="12">
        <v>38754</v>
      </c>
      <c r="AC80" s="12">
        <f t="shared" ref="AC80:AC119" si="129">AB80/$C80</f>
        <v>110.72571428571429</v>
      </c>
      <c r="AD80" s="12">
        <v>561956</v>
      </c>
      <c r="AE80" s="12">
        <f t="shared" ref="AE80:AE119" si="130">AD80/$C80</f>
        <v>1605.5885714285714</v>
      </c>
      <c r="AF80" s="12">
        <v>5275</v>
      </c>
      <c r="AG80" s="12">
        <f t="shared" ref="AG80:AG119" si="131">AF80/$C80</f>
        <v>15.071428571428571</v>
      </c>
      <c r="AH80" s="12">
        <v>0</v>
      </c>
      <c r="AI80" s="12">
        <f t="shared" ref="AI80:AI119" si="132">AH80/$C80</f>
        <v>0</v>
      </c>
      <c r="AJ80" s="12">
        <v>317942</v>
      </c>
      <c r="AK80" s="12">
        <f t="shared" ref="AK80:AK120" si="133">AJ80/$C80</f>
        <v>908.40571428571434</v>
      </c>
      <c r="AL80" s="12">
        <v>0</v>
      </c>
      <c r="AM80" s="12">
        <f t="shared" ref="AM80:AM119" si="134">AL80/$C80</f>
        <v>0</v>
      </c>
      <c r="AN80" s="12">
        <v>0</v>
      </c>
      <c r="AO80" s="12">
        <f t="shared" ref="AO80:AO119" si="135">AN80/$C80</f>
        <v>0</v>
      </c>
      <c r="AP80" s="16">
        <f t="shared" ref="AP80:AP119" si="136">X80+Z80+AB80+AD80+AF80+AJ80+AL80+AN80+AH80</f>
        <v>1294712</v>
      </c>
      <c r="AQ80" s="16">
        <f t="shared" ref="AQ80:AQ120" si="137">AP80/$C80</f>
        <v>3699.1771428571428</v>
      </c>
      <c r="AR80" s="12">
        <v>0</v>
      </c>
      <c r="AS80" s="12">
        <f t="shared" ref="AS80:AS119" si="138">AR80/$C80</f>
        <v>0</v>
      </c>
      <c r="AT80" s="12">
        <v>0</v>
      </c>
      <c r="AU80" s="12">
        <f t="shared" ref="AU80:AU120" si="139">AT80/$C80</f>
        <v>0</v>
      </c>
      <c r="AV80" s="17">
        <f t="shared" ref="AV80:AV119" si="140">+V80+AP80+AR80+AT80</f>
        <v>3547592</v>
      </c>
      <c r="AW80" s="17">
        <f t="shared" ref="AW80:AW120" si="141">AV80/$C80</f>
        <v>10135.977142857142</v>
      </c>
      <c r="AX80" s="32"/>
    </row>
    <row r="81" spans="1:50" s="23" customFormat="1" ht="15" customHeight="1" x14ac:dyDescent="0.2">
      <c r="A81" s="9">
        <v>329001</v>
      </c>
      <c r="B81" s="10" t="s">
        <v>113</v>
      </c>
      <c r="C81" s="18">
        <v>346</v>
      </c>
      <c r="D81" s="19">
        <v>2008924</v>
      </c>
      <c r="E81" s="19">
        <f t="shared" si="115"/>
        <v>5806.1387283236991</v>
      </c>
      <c r="F81" s="19">
        <v>160905</v>
      </c>
      <c r="G81" s="19">
        <f t="shared" si="116"/>
        <v>465.04335260115607</v>
      </c>
      <c r="H81" s="19">
        <v>0</v>
      </c>
      <c r="I81" s="19">
        <f t="shared" si="117"/>
        <v>0</v>
      </c>
      <c r="J81" s="19">
        <v>0</v>
      </c>
      <c r="K81" s="19">
        <f t="shared" si="118"/>
        <v>0</v>
      </c>
      <c r="L81" s="19">
        <v>0</v>
      </c>
      <c r="M81" s="19">
        <f t="shared" si="119"/>
        <v>0</v>
      </c>
      <c r="N81" s="19">
        <v>47916</v>
      </c>
      <c r="O81" s="19">
        <f t="shared" si="120"/>
        <v>138.48554913294797</v>
      </c>
      <c r="P81" s="13">
        <f t="shared" si="121"/>
        <v>2217745</v>
      </c>
      <c r="Q81" s="13">
        <f t="shared" si="122"/>
        <v>6409.6676300578038</v>
      </c>
      <c r="R81" s="19">
        <v>99539</v>
      </c>
      <c r="S81" s="19">
        <f t="shared" si="123"/>
        <v>287.68497109826592</v>
      </c>
      <c r="T81" s="19">
        <v>69070</v>
      </c>
      <c r="U81" s="19">
        <f t="shared" si="124"/>
        <v>199.62427745664741</v>
      </c>
      <c r="V81" s="20">
        <f t="shared" si="125"/>
        <v>2386354</v>
      </c>
      <c r="W81" s="20">
        <f t="shared" si="126"/>
        <v>6896.976878612717</v>
      </c>
      <c r="X81" s="19">
        <v>360736</v>
      </c>
      <c r="Y81" s="19">
        <f t="shared" si="127"/>
        <v>1042.5895953757226</v>
      </c>
      <c r="Z81" s="19">
        <v>30036</v>
      </c>
      <c r="AA81" s="19">
        <f t="shared" si="128"/>
        <v>86.809248554913296</v>
      </c>
      <c r="AB81" s="19">
        <v>134056</v>
      </c>
      <c r="AC81" s="19">
        <f t="shared" si="129"/>
        <v>387.4450867052023</v>
      </c>
      <c r="AD81" s="19">
        <v>319592</v>
      </c>
      <c r="AE81" s="19">
        <f t="shared" si="130"/>
        <v>923.67630057803467</v>
      </c>
      <c r="AF81" s="19">
        <v>363496</v>
      </c>
      <c r="AG81" s="19">
        <f t="shared" si="131"/>
        <v>1050.5664739884394</v>
      </c>
      <c r="AH81" s="19">
        <v>8296</v>
      </c>
      <c r="AI81" s="19">
        <f t="shared" si="132"/>
        <v>23.976878612716764</v>
      </c>
      <c r="AJ81" s="19">
        <v>333909</v>
      </c>
      <c r="AK81" s="19">
        <f t="shared" si="133"/>
        <v>965.05491329479764</v>
      </c>
      <c r="AL81" s="19">
        <v>0</v>
      </c>
      <c r="AM81" s="19">
        <f t="shared" si="134"/>
        <v>0</v>
      </c>
      <c r="AN81" s="19">
        <v>0</v>
      </c>
      <c r="AO81" s="19">
        <f t="shared" si="135"/>
        <v>0</v>
      </c>
      <c r="AP81" s="21">
        <f t="shared" si="136"/>
        <v>1550121</v>
      </c>
      <c r="AQ81" s="21">
        <f t="shared" si="137"/>
        <v>4480.1184971098264</v>
      </c>
      <c r="AR81" s="19">
        <v>119550</v>
      </c>
      <c r="AS81" s="19">
        <f t="shared" si="138"/>
        <v>345.52023121387282</v>
      </c>
      <c r="AT81" s="19">
        <v>123690</v>
      </c>
      <c r="AU81" s="19">
        <f t="shared" si="139"/>
        <v>357.48554913294799</v>
      </c>
      <c r="AV81" s="22">
        <f t="shared" si="140"/>
        <v>4179715</v>
      </c>
      <c r="AW81" s="22">
        <f t="shared" si="141"/>
        <v>12080.101156069364</v>
      </c>
      <c r="AX81" s="32"/>
    </row>
    <row r="82" spans="1:50" s="23" customFormat="1" ht="15" customHeight="1" x14ac:dyDescent="0.2">
      <c r="A82" s="9">
        <v>331001</v>
      </c>
      <c r="B82" s="49" t="s">
        <v>114</v>
      </c>
      <c r="C82" s="18">
        <v>1036</v>
      </c>
      <c r="D82" s="19">
        <v>4887929</v>
      </c>
      <c r="E82" s="19">
        <f t="shared" si="115"/>
        <v>4718.0781853281851</v>
      </c>
      <c r="F82" s="19">
        <v>169672</v>
      </c>
      <c r="G82" s="19">
        <f t="shared" si="116"/>
        <v>163.77606177606177</v>
      </c>
      <c r="H82" s="19">
        <v>0</v>
      </c>
      <c r="I82" s="19">
        <f t="shared" si="117"/>
        <v>0</v>
      </c>
      <c r="J82" s="19">
        <v>653169</v>
      </c>
      <c r="K82" s="19">
        <f t="shared" si="118"/>
        <v>630.47200772200767</v>
      </c>
      <c r="L82" s="19">
        <v>0</v>
      </c>
      <c r="M82" s="19">
        <f t="shared" si="119"/>
        <v>0</v>
      </c>
      <c r="N82" s="19">
        <v>0</v>
      </c>
      <c r="O82" s="19">
        <f t="shared" si="120"/>
        <v>0</v>
      </c>
      <c r="P82" s="13">
        <f t="shared" si="121"/>
        <v>5710770</v>
      </c>
      <c r="Q82" s="13">
        <f t="shared" si="122"/>
        <v>5512.3262548262546</v>
      </c>
      <c r="R82" s="19">
        <v>364382</v>
      </c>
      <c r="S82" s="19">
        <f t="shared" si="123"/>
        <v>351.7200772200772</v>
      </c>
      <c r="T82" s="19">
        <v>32979</v>
      </c>
      <c r="U82" s="19">
        <f t="shared" si="124"/>
        <v>31.833011583011583</v>
      </c>
      <c r="V82" s="20">
        <f t="shared" si="125"/>
        <v>6108131</v>
      </c>
      <c r="W82" s="20">
        <f t="shared" si="126"/>
        <v>5895.8793436293436</v>
      </c>
      <c r="X82" s="19">
        <v>2014085</v>
      </c>
      <c r="Y82" s="19">
        <f t="shared" si="127"/>
        <v>1944.0974903474903</v>
      </c>
      <c r="Z82" s="19">
        <v>50699</v>
      </c>
      <c r="AA82" s="19">
        <f t="shared" si="128"/>
        <v>48.937258687258691</v>
      </c>
      <c r="AB82" s="19">
        <v>24784</v>
      </c>
      <c r="AC82" s="19">
        <f t="shared" si="129"/>
        <v>23.922779922779924</v>
      </c>
      <c r="AD82" s="19">
        <v>903099</v>
      </c>
      <c r="AE82" s="19">
        <f t="shared" si="130"/>
        <v>871.71718146718149</v>
      </c>
      <c r="AF82" s="19">
        <v>2870</v>
      </c>
      <c r="AG82" s="19">
        <f t="shared" si="131"/>
        <v>2.7702702702702702</v>
      </c>
      <c r="AH82" s="19">
        <v>92270</v>
      </c>
      <c r="AI82" s="19">
        <f t="shared" si="132"/>
        <v>89.06370656370656</v>
      </c>
      <c r="AJ82" s="19">
        <v>438806</v>
      </c>
      <c r="AK82" s="19">
        <f t="shared" si="133"/>
        <v>423.55791505791507</v>
      </c>
      <c r="AL82" s="19">
        <v>0</v>
      </c>
      <c r="AM82" s="19">
        <f t="shared" si="134"/>
        <v>0</v>
      </c>
      <c r="AN82" s="19">
        <v>0</v>
      </c>
      <c r="AO82" s="19">
        <f t="shared" si="135"/>
        <v>0</v>
      </c>
      <c r="AP82" s="21">
        <f t="shared" si="136"/>
        <v>3526613</v>
      </c>
      <c r="AQ82" s="21">
        <f t="shared" si="137"/>
        <v>3404.0666023166023</v>
      </c>
      <c r="AR82" s="19">
        <v>0</v>
      </c>
      <c r="AS82" s="19">
        <f t="shared" si="138"/>
        <v>0</v>
      </c>
      <c r="AT82" s="19">
        <v>0</v>
      </c>
      <c r="AU82" s="19">
        <f t="shared" si="139"/>
        <v>0</v>
      </c>
      <c r="AV82" s="22">
        <f t="shared" si="140"/>
        <v>9634744</v>
      </c>
      <c r="AW82" s="22">
        <f t="shared" si="141"/>
        <v>9299.9459459459467</v>
      </c>
      <c r="AX82" s="32"/>
    </row>
    <row r="83" spans="1:50" s="23" customFormat="1" ht="15" customHeight="1" x14ac:dyDescent="0.2">
      <c r="A83" s="9">
        <v>333001</v>
      </c>
      <c r="B83" s="10" t="s">
        <v>115</v>
      </c>
      <c r="C83" s="18">
        <v>746</v>
      </c>
      <c r="D83" s="19">
        <v>2763293</v>
      </c>
      <c r="E83" s="19">
        <f t="shared" si="115"/>
        <v>3704.1461126005361</v>
      </c>
      <c r="F83" s="19">
        <v>353562</v>
      </c>
      <c r="G83" s="19">
        <f t="shared" si="116"/>
        <v>473.94369973190351</v>
      </c>
      <c r="H83" s="19">
        <v>49839</v>
      </c>
      <c r="I83" s="19">
        <f t="shared" si="117"/>
        <v>66.8083109919571</v>
      </c>
      <c r="J83" s="19">
        <v>140573</v>
      </c>
      <c r="K83" s="19">
        <f t="shared" si="118"/>
        <v>188.43565683646113</v>
      </c>
      <c r="L83" s="19">
        <v>0</v>
      </c>
      <c r="M83" s="19">
        <f t="shared" si="119"/>
        <v>0</v>
      </c>
      <c r="N83" s="19">
        <v>348623</v>
      </c>
      <c r="O83" s="19">
        <f t="shared" si="120"/>
        <v>467.32305630026809</v>
      </c>
      <c r="P83" s="13">
        <f t="shared" si="121"/>
        <v>3655890</v>
      </c>
      <c r="Q83" s="13">
        <f t="shared" si="122"/>
        <v>4900.6568364611257</v>
      </c>
      <c r="R83" s="19">
        <v>52116</v>
      </c>
      <c r="S83" s="19">
        <f t="shared" si="123"/>
        <v>69.860589812332435</v>
      </c>
      <c r="T83" s="19">
        <v>82978</v>
      </c>
      <c r="U83" s="19">
        <f t="shared" si="124"/>
        <v>111.23056300268097</v>
      </c>
      <c r="V83" s="20">
        <f t="shared" si="125"/>
        <v>3790984</v>
      </c>
      <c r="W83" s="20">
        <f t="shared" si="126"/>
        <v>5081.7479892761394</v>
      </c>
      <c r="X83" s="19">
        <v>329145</v>
      </c>
      <c r="Y83" s="19">
        <f t="shared" si="127"/>
        <v>441.21313672922253</v>
      </c>
      <c r="Z83" s="19">
        <v>170175</v>
      </c>
      <c r="AA83" s="19">
        <f t="shared" si="128"/>
        <v>228.1166219839142</v>
      </c>
      <c r="AB83" s="19">
        <v>63840</v>
      </c>
      <c r="AC83" s="19">
        <f t="shared" si="129"/>
        <v>85.576407506702409</v>
      </c>
      <c r="AD83" s="19">
        <v>598697</v>
      </c>
      <c r="AE83" s="19">
        <f t="shared" si="130"/>
        <v>802.54289544235928</v>
      </c>
      <c r="AF83" s="19">
        <v>205790</v>
      </c>
      <c r="AG83" s="19">
        <f t="shared" si="131"/>
        <v>275.857908847185</v>
      </c>
      <c r="AH83" s="19">
        <v>20571</v>
      </c>
      <c r="AI83" s="19">
        <f t="shared" si="132"/>
        <v>27.575067024128685</v>
      </c>
      <c r="AJ83" s="19">
        <v>130706</v>
      </c>
      <c r="AK83" s="19">
        <f t="shared" si="133"/>
        <v>175.20911528150134</v>
      </c>
      <c r="AL83" s="19">
        <v>0</v>
      </c>
      <c r="AM83" s="19">
        <f t="shared" si="134"/>
        <v>0</v>
      </c>
      <c r="AN83" s="19">
        <v>0</v>
      </c>
      <c r="AO83" s="19">
        <f t="shared" si="135"/>
        <v>0</v>
      </c>
      <c r="AP83" s="21">
        <f t="shared" si="136"/>
        <v>1518924</v>
      </c>
      <c r="AQ83" s="21">
        <f t="shared" si="137"/>
        <v>2036.0911528150134</v>
      </c>
      <c r="AR83" s="19">
        <v>71239</v>
      </c>
      <c r="AS83" s="19">
        <f t="shared" si="138"/>
        <v>95.49463806970509</v>
      </c>
      <c r="AT83" s="19">
        <v>1877538</v>
      </c>
      <c r="AU83" s="19">
        <f t="shared" si="139"/>
        <v>2516.8069705093835</v>
      </c>
      <c r="AV83" s="22">
        <f t="shared" si="140"/>
        <v>7258685</v>
      </c>
      <c r="AW83" s="22">
        <f t="shared" si="141"/>
        <v>9730.1407506702417</v>
      </c>
      <c r="AX83" s="32"/>
    </row>
    <row r="84" spans="1:50" ht="15" customHeight="1" x14ac:dyDescent="0.2">
      <c r="A84" s="24">
        <v>336001</v>
      </c>
      <c r="B84" s="52" t="s">
        <v>116</v>
      </c>
      <c r="C84" s="26">
        <v>857</v>
      </c>
      <c r="D84" s="27">
        <v>4052041</v>
      </c>
      <c r="E84" s="27">
        <f t="shared" si="115"/>
        <v>4728.1691948658108</v>
      </c>
      <c r="F84" s="27">
        <v>500015</v>
      </c>
      <c r="G84" s="27">
        <f t="shared" si="116"/>
        <v>583.44807467911323</v>
      </c>
      <c r="H84" s="27">
        <v>0</v>
      </c>
      <c r="I84" s="27">
        <f t="shared" si="117"/>
        <v>0</v>
      </c>
      <c r="J84" s="27">
        <v>154135</v>
      </c>
      <c r="K84" s="27">
        <f t="shared" si="118"/>
        <v>179.85414235705952</v>
      </c>
      <c r="L84" s="27">
        <v>0</v>
      </c>
      <c r="M84" s="27">
        <f t="shared" si="119"/>
        <v>0</v>
      </c>
      <c r="N84" s="27">
        <v>0</v>
      </c>
      <c r="O84" s="27">
        <f t="shared" si="120"/>
        <v>0</v>
      </c>
      <c r="P84" s="28">
        <f t="shared" si="121"/>
        <v>4706191</v>
      </c>
      <c r="Q84" s="28">
        <f t="shared" si="122"/>
        <v>5491.4714119019836</v>
      </c>
      <c r="R84" s="27">
        <v>185597</v>
      </c>
      <c r="S84" s="27">
        <f t="shared" si="123"/>
        <v>216.56592765460911</v>
      </c>
      <c r="T84" s="27">
        <v>50082</v>
      </c>
      <c r="U84" s="27">
        <f t="shared" si="124"/>
        <v>58.438739789964991</v>
      </c>
      <c r="V84" s="29">
        <f t="shared" si="125"/>
        <v>4941870</v>
      </c>
      <c r="W84" s="29">
        <f t="shared" si="126"/>
        <v>5766.4760793465575</v>
      </c>
      <c r="X84" s="27">
        <v>685237</v>
      </c>
      <c r="Y84" s="27">
        <f t="shared" si="127"/>
        <v>799.57642940490086</v>
      </c>
      <c r="Z84" s="27">
        <v>80319</v>
      </c>
      <c r="AA84" s="27">
        <f t="shared" si="128"/>
        <v>93.721120186697789</v>
      </c>
      <c r="AB84" s="27">
        <v>192762</v>
      </c>
      <c r="AC84" s="27">
        <f t="shared" si="129"/>
        <v>224.92648774795799</v>
      </c>
      <c r="AD84" s="27">
        <v>676758</v>
      </c>
      <c r="AE84" s="27">
        <f t="shared" si="130"/>
        <v>789.68261376896146</v>
      </c>
      <c r="AF84" s="27">
        <v>396100</v>
      </c>
      <c r="AG84" s="27">
        <f t="shared" si="131"/>
        <v>462.19369894982498</v>
      </c>
      <c r="AH84" s="27">
        <v>318901</v>
      </c>
      <c r="AI84" s="27">
        <f t="shared" si="132"/>
        <v>372.11318553092184</v>
      </c>
      <c r="AJ84" s="27">
        <v>547969</v>
      </c>
      <c r="AK84" s="27">
        <f t="shared" si="133"/>
        <v>639.40373395565928</v>
      </c>
      <c r="AL84" s="27">
        <v>0</v>
      </c>
      <c r="AM84" s="27">
        <f t="shared" si="134"/>
        <v>0</v>
      </c>
      <c r="AN84" s="27">
        <v>0</v>
      </c>
      <c r="AO84" s="27">
        <f t="shared" si="135"/>
        <v>0</v>
      </c>
      <c r="AP84" s="30">
        <f t="shared" si="136"/>
        <v>2898046</v>
      </c>
      <c r="AQ84" s="30">
        <f t="shared" si="137"/>
        <v>3381.6172695449241</v>
      </c>
      <c r="AR84" s="27">
        <v>12400</v>
      </c>
      <c r="AS84" s="27">
        <f t="shared" si="138"/>
        <v>14.469078179696616</v>
      </c>
      <c r="AT84" s="27">
        <v>0</v>
      </c>
      <c r="AU84" s="27">
        <f t="shared" si="139"/>
        <v>0</v>
      </c>
      <c r="AV84" s="31">
        <f t="shared" si="140"/>
        <v>7852316</v>
      </c>
      <c r="AW84" s="31">
        <f t="shared" si="141"/>
        <v>9162.5624270711778</v>
      </c>
      <c r="AX84" s="32"/>
    </row>
    <row r="85" spans="1:50" ht="15" customHeight="1" x14ac:dyDescent="0.2">
      <c r="A85" s="9">
        <v>337001</v>
      </c>
      <c r="B85" s="10" t="s">
        <v>117</v>
      </c>
      <c r="C85" s="11">
        <v>960</v>
      </c>
      <c r="D85" s="12">
        <v>5543787</v>
      </c>
      <c r="E85" s="12">
        <f t="shared" si="115"/>
        <v>5774.7781249999998</v>
      </c>
      <c r="F85" s="12">
        <v>1617836</v>
      </c>
      <c r="G85" s="12">
        <f t="shared" si="116"/>
        <v>1685.2458333333334</v>
      </c>
      <c r="H85" s="12">
        <v>0</v>
      </c>
      <c r="I85" s="12">
        <f t="shared" si="117"/>
        <v>0</v>
      </c>
      <c r="J85" s="12">
        <v>352436</v>
      </c>
      <c r="K85" s="12">
        <f t="shared" si="118"/>
        <v>367.12083333333334</v>
      </c>
      <c r="L85" s="12">
        <v>0</v>
      </c>
      <c r="M85" s="12">
        <f t="shared" si="119"/>
        <v>0</v>
      </c>
      <c r="N85" s="12">
        <v>0</v>
      </c>
      <c r="O85" s="12">
        <f t="shared" si="120"/>
        <v>0</v>
      </c>
      <c r="P85" s="13">
        <f t="shared" si="121"/>
        <v>7514059</v>
      </c>
      <c r="Q85" s="14">
        <f t="shared" si="122"/>
        <v>7827.1447916666666</v>
      </c>
      <c r="R85" s="12">
        <v>587454</v>
      </c>
      <c r="S85" s="12">
        <f t="shared" si="123"/>
        <v>611.93124999999998</v>
      </c>
      <c r="T85" s="12">
        <v>401396</v>
      </c>
      <c r="U85" s="12">
        <f t="shared" si="124"/>
        <v>418.12083333333334</v>
      </c>
      <c r="V85" s="15">
        <f t="shared" si="125"/>
        <v>8502909</v>
      </c>
      <c r="W85" s="15">
        <f t="shared" si="126"/>
        <v>8857.1968749999996</v>
      </c>
      <c r="X85" s="12">
        <v>1229806</v>
      </c>
      <c r="Y85" s="12">
        <f t="shared" si="127"/>
        <v>1281.0479166666667</v>
      </c>
      <c r="Z85" s="12">
        <v>226558</v>
      </c>
      <c r="AA85" s="12">
        <f t="shared" si="128"/>
        <v>235.99791666666667</v>
      </c>
      <c r="AB85" s="12">
        <v>365731</v>
      </c>
      <c r="AC85" s="12">
        <f t="shared" si="129"/>
        <v>380.96979166666665</v>
      </c>
      <c r="AD85" s="12">
        <v>1285152</v>
      </c>
      <c r="AE85" s="12">
        <f t="shared" si="130"/>
        <v>1338.7</v>
      </c>
      <c r="AF85" s="12">
        <v>655673</v>
      </c>
      <c r="AG85" s="12">
        <f t="shared" si="131"/>
        <v>682.99270833333333</v>
      </c>
      <c r="AH85" s="12">
        <v>830095</v>
      </c>
      <c r="AI85" s="12">
        <f t="shared" si="132"/>
        <v>864.68229166666663</v>
      </c>
      <c r="AJ85" s="12">
        <v>749064</v>
      </c>
      <c r="AK85" s="12">
        <f t="shared" si="133"/>
        <v>780.27499999999998</v>
      </c>
      <c r="AL85" s="12">
        <v>0</v>
      </c>
      <c r="AM85" s="12">
        <f t="shared" si="134"/>
        <v>0</v>
      </c>
      <c r="AN85" s="12">
        <v>0</v>
      </c>
      <c r="AO85" s="12">
        <f t="shared" si="135"/>
        <v>0</v>
      </c>
      <c r="AP85" s="16">
        <f t="shared" si="136"/>
        <v>5342079</v>
      </c>
      <c r="AQ85" s="16">
        <f t="shared" si="137"/>
        <v>5564.6656249999996</v>
      </c>
      <c r="AR85" s="12">
        <v>0</v>
      </c>
      <c r="AS85" s="12">
        <f t="shared" si="138"/>
        <v>0</v>
      </c>
      <c r="AT85" s="12">
        <v>1606180</v>
      </c>
      <c r="AU85" s="12">
        <f t="shared" si="139"/>
        <v>1673.1041666666667</v>
      </c>
      <c r="AV85" s="17">
        <f t="shared" si="140"/>
        <v>15451168</v>
      </c>
      <c r="AW85" s="17">
        <f t="shared" si="141"/>
        <v>16094.966666666667</v>
      </c>
      <c r="AX85" s="32"/>
    </row>
    <row r="86" spans="1:50" ht="15" customHeight="1" x14ac:dyDescent="0.2">
      <c r="A86" s="9">
        <v>339001</v>
      </c>
      <c r="B86" s="10" t="s">
        <v>118</v>
      </c>
      <c r="C86" s="18">
        <v>409</v>
      </c>
      <c r="D86" s="19">
        <v>1649341</v>
      </c>
      <c r="E86" s="19">
        <f t="shared" si="115"/>
        <v>4032.6185819070906</v>
      </c>
      <c r="F86" s="19">
        <v>221237</v>
      </c>
      <c r="G86" s="19">
        <f t="shared" si="116"/>
        <v>540.92176039119806</v>
      </c>
      <c r="H86" s="19">
        <v>0</v>
      </c>
      <c r="I86" s="19">
        <f t="shared" si="117"/>
        <v>0</v>
      </c>
      <c r="J86" s="19">
        <v>5629</v>
      </c>
      <c r="K86" s="19">
        <f t="shared" si="118"/>
        <v>13.76283618581907</v>
      </c>
      <c r="L86" s="19">
        <v>0</v>
      </c>
      <c r="M86" s="19">
        <f t="shared" si="119"/>
        <v>0</v>
      </c>
      <c r="N86" s="19">
        <v>0</v>
      </c>
      <c r="O86" s="19">
        <f t="shared" si="120"/>
        <v>0</v>
      </c>
      <c r="P86" s="13">
        <f t="shared" si="121"/>
        <v>1876207</v>
      </c>
      <c r="Q86" s="13">
        <f t="shared" si="122"/>
        <v>4587.3031784841078</v>
      </c>
      <c r="R86" s="19">
        <v>233394</v>
      </c>
      <c r="S86" s="19">
        <f t="shared" si="123"/>
        <v>570.64547677261612</v>
      </c>
      <c r="T86" s="19">
        <v>409360</v>
      </c>
      <c r="U86" s="19">
        <f t="shared" si="124"/>
        <v>1000.880195599022</v>
      </c>
      <c r="V86" s="20">
        <f t="shared" si="125"/>
        <v>2518961</v>
      </c>
      <c r="W86" s="20">
        <f t="shared" si="126"/>
        <v>6158.8288508557462</v>
      </c>
      <c r="X86" s="19">
        <v>761250</v>
      </c>
      <c r="Y86" s="19">
        <f t="shared" si="127"/>
        <v>1861.2469437652812</v>
      </c>
      <c r="Z86" s="19">
        <v>181296</v>
      </c>
      <c r="AA86" s="19">
        <f t="shared" si="128"/>
        <v>443.26650366748169</v>
      </c>
      <c r="AB86" s="19">
        <v>154604</v>
      </c>
      <c r="AC86" s="19">
        <f t="shared" si="129"/>
        <v>378.0048899755501</v>
      </c>
      <c r="AD86" s="19">
        <v>772516</v>
      </c>
      <c r="AE86" s="19">
        <f t="shared" si="130"/>
        <v>1888.7921760391198</v>
      </c>
      <c r="AF86" s="19">
        <v>338999</v>
      </c>
      <c r="AG86" s="19">
        <f t="shared" si="131"/>
        <v>828.84841075794623</v>
      </c>
      <c r="AH86" s="19">
        <v>1378</v>
      </c>
      <c r="AI86" s="19">
        <f t="shared" si="132"/>
        <v>3.3691931540342299</v>
      </c>
      <c r="AJ86" s="19">
        <v>8002</v>
      </c>
      <c r="AK86" s="19">
        <f t="shared" si="133"/>
        <v>19.56479217603912</v>
      </c>
      <c r="AL86" s="19">
        <v>0</v>
      </c>
      <c r="AM86" s="19">
        <f t="shared" si="134"/>
        <v>0</v>
      </c>
      <c r="AN86" s="19">
        <v>0</v>
      </c>
      <c r="AO86" s="19">
        <f t="shared" si="135"/>
        <v>0</v>
      </c>
      <c r="AP86" s="21">
        <f t="shared" si="136"/>
        <v>2218045</v>
      </c>
      <c r="AQ86" s="21">
        <f t="shared" si="137"/>
        <v>5423.0929095354522</v>
      </c>
      <c r="AR86" s="19">
        <v>0</v>
      </c>
      <c r="AS86" s="19">
        <f t="shared" si="138"/>
        <v>0</v>
      </c>
      <c r="AT86" s="19">
        <v>0</v>
      </c>
      <c r="AU86" s="19">
        <f t="shared" si="139"/>
        <v>0</v>
      </c>
      <c r="AV86" s="22">
        <f t="shared" si="140"/>
        <v>4737006</v>
      </c>
      <c r="AW86" s="22">
        <f t="shared" si="141"/>
        <v>11581.921760391198</v>
      </c>
      <c r="AX86" s="32"/>
    </row>
    <row r="87" spans="1:50" ht="15" customHeight="1" x14ac:dyDescent="0.2">
      <c r="A87" s="9">
        <v>340001</v>
      </c>
      <c r="B87" s="49" t="s">
        <v>119</v>
      </c>
      <c r="C87" s="18">
        <v>119</v>
      </c>
      <c r="D87" s="19">
        <v>799267</v>
      </c>
      <c r="E87" s="19">
        <f t="shared" si="115"/>
        <v>6716.5294117647063</v>
      </c>
      <c r="F87" s="19">
        <v>131110</v>
      </c>
      <c r="G87" s="19">
        <f t="shared" si="116"/>
        <v>1101.7647058823529</v>
      </c>
      <c r="H87" s="19">
        <v>0</v>
      </c>
      <c r="I87" s="19">
        <f t="shared" si="117"/>
        <v>0</v>
      </c>
      <c r="J87" s="19">
        <v>0</v>
      </c>
      <c r="K87" s="19">
        <f t="shared" si="118"/>
        <v>0</v>
      </c>
      <c r="L87" s="19">
        <v>0</v>
      </c>
      <c r="M87" s="19">
        <f t="shared" si="119"/>
        <v>0</v>
      </c>
      <c r="N87" s="19">
        <v>33720</v>
      </c>
      <c r="O87" s="19">
        <f t="shared" si="120"/>
        <v>283.36134453781511</v>
      </c>
      <c r="P87" s="13">
        <f t="shared" si="121"/>
        <v>964097</v>
      </c>
      <c r="Q87" s="13">
        <f t="shared" si="122"/>
        <v>8101.6554621848736</v>
      </c>
      <c r="R87" s="19">
        <v>13164</v>
      </c>
      <c r="S87" s="19">
        <f t="shared" si="123"/>
        <v>110.6218487394958</v>
      </c>
      <c r="T87" s="19">
        <v>6090</v>
      </c>
      <c r="U87" s="19">
        <f t="shared" si="124"/>
        <v>51.176470588235297</v>
      </c>
      <c r="V87" s="20">
        <f t="shared" si="125"/>
        <v>983351</v>
      </c>
      <c r="W87" s="20">
        <f t="shared" si="126"/>
        <v>8263.4537815126059</v>
      </c>
      <c r="X87" s="19">
        <v>361255</v>
      </c>
      <c r="Y87" s="19">
        <f t="shared" si="127"/>
        <v>3035.7563025210084</v>
      </c>
      <c r="Z87" s="19">
        <v>35307</v>
      </c>
      <c r="AA87" s="19">
        <f t="shared" si="128"/>
        <v>296.69747899159665</v>
      </c>
      <c r="AB87" s="19">
        <v>750</v>
      </c>
      <c r="AC87" s="19">
        <f t="shared" si="129"/>
        <v>6.3025210084033612</v>
      </c>
      <c r="AD87" s="19">
        <v>64634</v>
      </c>
      <c r="AE87" s="19">
        <f t="shared" si="130"/>
        <v>543.14285714285711</v>
      </c>
      <c r="AF87" s="19">
        <v>0</v>
      </c>
      <c r="AG87" s="19">
        <f t="shared" si="131"/>
        <v>0</v>
      </c>
      <c r="AH87" s="19">
        <v>0</v>
      </c>
      <c r="AI87" s="19">
        <f t="shared" si="132"/>
        <v>0</v>
      </c>
      <c r="AJ87" s="19">
        <v>0</v>
      </c>
      <c r="AK87" s="19">
        <f t="shared" si="133"/>
        <v>0</v>
      </c>
      <c r="AL87" s="19">
        <v>13086</v>
      </c>
      <c r="AM87" s="19">
        <f t="shared" si="134"/>
        <v>109.96638655462185</v>
      </c>
      <c r="AN87" s="19">
        <v>0</v>
      </c>
      <c r="AO87" s="19">
        <f t="shared" si="135"/>
        <v>0</v>
      </c>
      <c r="AP87" s="21">
        <f t="shared" si="136"/>
        <v>475032</v>
      </c>
      <c r="AQ87" s="21">
        <f t="shared" si="137"/>
        <v>3991.8655462184875</v>
      </c>
      <c r="AR87" s="19">
        <v>0</v>
      </c>
      <c r="AS87" s="19">
        <f t="shared" si="138"/>
        <v>0</v>
      </c>
      <c r="AT87" s="19">
        <v>0</v>
      </c>
      <c r="AU87" s="19">
        <f t="shared" si="139"/>
        <v>0</v>
      </c>
      <c r="AV87" s="22">
        <f t="shared" si="140"/>
        <v>1458383</v>
      </c>
      <c r="AW87" s="22">
        <f t="shared" si="141"/>
        <v>12255.319327731093</v>
      </c>
      <c r="AX87" s="32"/>
    </row>
    <row r="88" spans="1:50" ht="15" customHeight="1" x14ac:dyDescent="0.2">
      <c r="A88" s="9">
        <v>341001</v>
      </c>
      <c r="B88" s="10" t="s">
        <v>120</v>
      </c>
      <c r="C88" s="18">
        <v>945</v>
      </c>
      <c r="D88" s="19">
        <v>4525202</v>
      </c>
      <c r="E88" s="19">
        <f t="shared" si="115"/>
        <v>4788.5735449735448</v>
      </c>
      <c r="F88" s="19">
        <v>325718</v>
      </c>
      <c r="G88" s="19">
        <f t="shared" si="116"/>
        <v>344.67513227513228</v>
      </c>
      <c r="H88" s="19">
        <v>144100</v>
      </c>
      <c r="I88" s="19">
        <f t="shared" si="117"/>
        <v>152.48677248677248</v>
      </c>
      <c r="J88" s="19">
        <v>521651</v>
      </c>
      <c r="K88" s="19">
        <f t="shared" si="118"/>
        <v>552.01164021164016</v>
      </c>
      <c r="L88" s="19">
        <v>0</v>
      </c>
      <c r="M88" s="19">
        <f t="shared" si="119"/>
        <v>0</v>
      </c>
      <c r="N88" s="19">
        <v>251861</v>
      </c>
      <c r="O88" s="19">
        <f t="shared" si="120"/>
        <v>266.51957671957672</v>
      </c>
      <c r="P88" s="13">
        <f t="shared" si="121"/>
        <v>5768532</v>
      </c>
      <c r="Q88" s="13">
        <f t="shared" si="122"/>
        <v>6104.2666666666664</v>
      </c>
      <c r="R88" s="19">
        <v>154607</v>
      </c>
      <c r="S88" s="19">
        <f t="shared" si="123"/>
        <v>163.60529100529101</v>
      </c>
      <c r="T88" s="19">
        <v>440398</v>
      </c>
      <c r="U88" s="19">
        <f t="shared" si="124"/>
        <v>466.02962962962965</v>
      </c>
      <c r="V88" s="20">
        <f t="shared" si="125"/>
        <v>6363537</v>
      </c>
      <c r="W88" s="20">
        <f t="shared" si="126"/>
        <v>6733.9015873015869</v>
      </c>
      <c r="X88" s="19">
        <v>343737</v>
      </c>
      <c r="Y88" s="19">
        <f t="shared" si="127"/>
        <v>363.74285714285713</v>
      </c>
      <c r="Z88" s="19">
        <v>231992</v>
      </c>
      <c r="AA88" s="19">
        <f t="shared" si="128"/>
        <v>245.49417989417989</v>
      </c>
      <c r="AB88" s="19">
        <v>237401</v>
      </c>
      <c r="AC88" s="19">
        <f t="shared" si="129"/>
        <v>251.21798941798943</v>
      </c>
      <c r="AD88" s="19">
        <v>874141</v>
      </c>
      <c r="AE88" s="19">
        <f t="shared" si="130"/>
        <v>925.0169312169312</v>
      </c>
      <c r="AF88" s="19">
        <v>622322</v>
      </c>
      <c r="AG88" s="19">
        <f t="shared" si="131"/>
        <v>658.5417989417989</v>
      </c>
      <c r="AH88" s="19">
        <v>15934</v>
      </c>
      <c r="AI88" s="19">
        <f t="shared" si="132"/>
        <v>16.861375661375661</v>
      </c>
      <c r="AJ88" s="19">
        <v>478400</v>
      </c>
      <c r="AK88" s="19">
        <f t="shared" si="133"/>
        <v>506.24338624338623</v>
      </c>
      <c r="AL88" s="19">
        <v>0</v>
      </c>
      <c r="AM88" s="19">
        <f t="shared" si="134"/>
        <v>0</v>
      </c>
      <c r="AN88" s="19">
        <v>0</v>
      </c>
      <c r="AO88" s="19">
        <f t="shared" si="135"/>
        <v>0</v>
      </c>
      <c r="AP88" s="21">
        <f t="shared" si="136"/>
        <v>2803927</v>
      </c>
      <c r="AQ88" s="21">
        <f t="shared" si="137"/>
        <v>2967.1185185185186</v>
      </c>
      <c r="AR88" s="19">
        <v>1642741</v>
      </c>
      <c r="AS88" s="19">
        <f t="shared" si="138"/>
        <v>1738.3502645502645</v>
      </c>
      <c r="AT88" s="19">
        <v>874573</v>
      </c>
      <c r="AU88" s="19">
        <f t="shared" si="139"/>
        <v>925.47407407407411</v>
      </c>
      <c r="AV88" s="22">
        <f t="shared" si="140"/>
        <v>11684778</v>
      </c>
      <c r="AW88" s="22">
        <f t="shared" si="141"/>
        <v>12364.844444444445</v>
      </c>
      <c r="AX88" s="32"/>
    </row>
    <row r="89" spans="1:50" ht="15" customHeight="1" x14ac:dyDescent="0.2">
      <c r="A89" s="24">
        <v>343001</v>
      </c>
      <c r="B89" s="52" t="s">
        <v>121</v>
      </c>
      <c r="C89" s="26">
        <v>511</v>
      </c>
      <c r="D89" s="27">
        <v>2014493</v>
      </c>
      <c r="E89" s="27">
        <f t="shared" si="115"/>
        <v>3942.2563600782778</v>
      </c>
      <c r="F89" s="27">
        <v>207708</v>
      </c>
      <c r="G89" s="27">
        <f t="shared" si="116"/>
        <v>406.47358121330723</v>
      </c>
      <c r="H89" s="27">
        <v>585394</v>
      </c>
      <c r="I89" s="27">
        <f t="shared" si="117"/>
        <v>1145.5851272015655</v>
      </c>
      <c r="J89" s="27">
        <v>241926</v>
      </c>
      <c r="K89" s="27">
        <f t="shared" si="118"/>
        <v>473.43639921722115</v>
      </c>
      <c r="L89" s="27">
        <v>0</v>
      </c>
      <c r="M89" s="27">
        <f t="shared" si="119"/>
        <v>0</v>
      </c>
      <c r="N89" s="27">
        <v>0</v>
      </c>
      <c r="O89" s="27">
        <f t="shared" si="120"/>
        <v>0</v>
      </c>
      <c r="P89" s="28">
        <f t="shared" si="121"/>
        <v>3049521</v>
      </c>
      <c r="Q89" s="28">
        <f t="shared" si="122"/>
        <v>5967.7514677103718</v>
      </c>
      <c r="R89" s="27">
        <v>99502</v>
      </c>
      <c r="S89" s="27">
        <f t="shared" si="123"/>
        <v>194.720156555773</v>
      </c>
      <c r="T89" s="27">
        <v>0</v>
      </c>
      <c r="U89" s="27">
        <f t="shared" si="124"/>
        <v>0</v>
      </c>
      <c r="V89" s="29">
        <f t="shared" si="125"/>
        <v>3149023</v>
      </c>
      <c r="W89" s="29">
        <f t="shared" si="126"/>
        <v>6162.4716242661452</v>
      </c>
      <c r="X89" s="27">
        <v>729762</v>
      </c>
      <c r="Y89" s="27">
        <f t="shared" si="127"/>
        <v>1428.1056751467711</v>
      </c>
      <c r="Z89" s="27">
        <v>23187</v>
      </c>
      <c r="AA89" s="27">
        <f t="shared" si="128"/>
        <v>45.375733855185914</v>
      </c>
      <c r="AB89" s="27">
        <v>81880</v>
      </c>
      <c r="AC89" s="27">
        <f t="shared" si="129"/>
        <v>160.23483365949119</v>
      </c>
      <c r="AD89" s="27">
        <v>464652</v>
      </c>
      <c r="AE89" s="27">
        <f t="shared" si="130"/>
        <v>909.29941291585124</v>
      </c>
      <c r="AF89" s="27">
        <v>363274</v>
      </c>
      <c r="AG89" s="27">
        <f t="shared" si="131"/>
        <v>710.90802348336592</v>
      </c>
      <c r="AH89" s="27">
        <v>54001</v>
      </c>
      <c r="AI89" s="27">
        <f t="shared" si="132"/>
        <v>105.6771037181996</v>
      </c>
      <c r="AJ89" s="27">
        <v>16239</v>
      </c>
      <c r="AK89" s="27">
        <f t="shared" si="133"/>
        <v>31.778864970645792</v>
      </c>
      <c r="AL89" s="27">
        <v>0</v>
      </c>
      <c r="AM89" s="27">
        <f t="shared" si="134"/>
        <v>0</v>
      </c>
      <c r="AN89" s="27">
        <v>0</v>
      </c>
      <c r="AO89" s="27">
        <f t="shared" si="135"/>
        <v>0</v>
      </c>
      <c r="AP89" s="30">
        <f t="shared" si="136"/>
        <v>1732995</v>
      </c>
      <c r="AQ89" s="30">
        <f t="shared" si="137"/>
        <v>3391.3796477495107</v>
      </c>
      <c r="AR89" s="27">
        <v>1230450</v>
      </c>
      <c r="AS89" s="27">
        <f t="shared" si="138"/>
        <v>2407.925636007828</v>
      </c>
      <c r="AT89" s="27">
        <v>123166</v>
      </c>
      <c r="AU89" s="27">
        <f t="shared" si="139"/>
        <v>241.0293542074364</v>
      </c>
      <c r="AV89" s="31">
        <f t="shared" si="140"/>
        <v>6235634</v>
      </c>
      <c r="AW89" s="31">
        <f t="shared" si="141"/>
        <v>12202.806262230919</v>
      </c>
      <c r="AX89" s="32"/>
    </row>
    <row r="90" spans="1:50" ht="15" customHeight="1" x14ac:dyDescent="0.2">
      <c r="A90" s="9">
        <v>344001</v>
      </c>
      <c r="B90" s="10" t="s">
        <v>122</v>
      </c>
      <c r="C90" s="11">
        <v>567</v>
      </c>
      <c r="D90" s="12">
        <v>2342915</v>
      </c>
      <c r="E90" s="12">
        <f t="shared" si="115"/>
        <v>4132.1252204585535</v>
      </c>
      <c r="F90" s="12">
        <v>606722</v>
      </c>
      <c r="G90" s="12">
        <f t="shared" si="116"/>
        <v>1070.0564373897707</v>
      </c>
      <c r="H90" s="12">
        <v>52325</v>
      </c>
      <c r="I90" s="12">
        <f t="shared" si="117"/>
        <v>92.283950617283949</v>
      </c>
      <c r="J90" s="12">
        <v>64375</v>
      </c>
      <c r="K90" s="12">
        <f t="shared" si="118"/>
        <v>113.53615520282187</v>
      </c>
      <c r="L90" s="12">
        <v>0</v>
      </c>
      <c r="M90" s="12">
        <f t="shared" si="119"/>
        <v>0</v>
      </c>
      <c r="N90" s="12">
        <v>0</v>
      </c>
      <c r="O90" s="12">
        <f t="shared" si="120"/>
        <v>0</v>
      </c>
      <c r="P90" s="13">
        <f t="shared" si="121"/>
        <v>3066337</v>
      </c>
      <c r="Q90" s="14">
        <f t="shared" si="122"/>
        <v>5408.0017636684306</v>
      </c>
      <c r="R90" s="12">
        <v>510390</v>
      </c>
      <c r="S90" s="12">
        <f t="shared" si="123"/>
        <v>900.15873015873012</v>
      </c>
      <c r="T90" s="12">
        <v>104699</v>
      </c>
      <c r="U90" s="12">
        <f t="shared" si="124"/>
        <v>184.65432098765433</v>
      </c>
      <c r="V90" s="15">
        <f t="shared" si="125"/>
        <v>3681426</v>
      </c>
      <c r="W90" s="15">
        <f t="shared" si="126"/>
        <v>6492.8148148148148</v>
      </c>
      <c r="X90" s="12">
        <v>1131360</v>
      </c>
      <c r="Y90" s="12">
        <f t="shared" si="127"/>
        <v>1995.3439153439153</v>
      </c>
      <c r="Z90" s="12">
        <v>252703</v>
      </c>
      <c r="AA90" s="12">
        <f t="shared" si="128"/>
        <v>445.68430335097003</v>
      </c>
      <c r="AB90" s="12">
        <v>251451</v>
      </c>
      <c r="AC90" s="12">
        <f t="shared" si="129"/>
        <v>443.47619047619048</v>
      </c>
      <c r="AD90" s="12">
        <v>446464</v>
      </c>
      <c r="AE90" s="12">
        <f t="shared" si="130"/>
        <v>787.4144620811287</v>
      </c>
      <c r="AF90" s="12">
        <v>318018</v>
      </c>
      <c r="AG90" s="12">
        <f t="shared" si="131"/>
        <v>560.87830687830683</v>
      </c>
      <c r="AH90" s="12">
        <v>23144</v>
      </c>
      <c r="AI90" s="12">
        <f t="shared" si="132"/>
        <v>40.818342151675488</v>
      </c>
      <c r="AJ90" s="12">
        <v>165919</v>
      </c>
      <c r="AK90" s="12">
        <f t="shared" si="133"/>
        <v>292.62610229276896</v>
      </c>
      <c r="AL90" s="12">
        <v>0</v>
      </c>
      <c r="AM90" s="12">
        <f t="shared" si="134"/>
        <v>0</v>
      </c>
      <c r="AN90" s="12">
        <v>0</v>
      </c>
      <c r="AO90" s="12">
        <f t="shared" si="135"/>
        <v>0</v>
      </c>
      <c r="AP90" s="16">
        <f t="shared" si="136"/>
        <v>2589059</v>
      </c>
      <c r="AQ90" s="16">
        <f t="shared" si="137"/>
        <v>4566.2416225749557</v>
      </c>
      <c r="AR90" s="12">
        <v>0</v>
      </c>
      <c r="AS90" s="12">
        <f t="shared" si="138"/>
        <v>0</v>
      </c>
      <c r="AT90" s="12">
        <v>0</v>
      </c>
      <c r="AU90" s="12">
        <f t="shared" si="139"/>
        <v>0</v>
      </c>
      <c r="AV90" s="17">
        <f t="shared" si="140"/>
        <v>6270485</v>
      </c>
      <c r="AW90" s="17">
        <f t="shared" si="141"/>
        <v>11059.056437389771</v>
      </c>
      <c r="AX90" s="32"/>
    </row>
    <row r="91" spans="1:50" ht="15" customHeight="1" x14ac:dyDescent="0.2">
      <c r="A91" s="9">
        <v>345001</v>
      </c>
      <c r="B91" s="49" t="s">
        <v>123</v>
      </c>
      <c r="C91" s="18">
        <v>2275</v>
      </c>
      <c r="D91" s="19">
        <v>14461558</v>
      </c>
      <c r="E91" s="19">
        <f t="shared" si="115"/>
        <v>6356.7287912087913</v>
      </c>
      <c r="F91" s="19">
        <v>1129635</v>
      </c>
      <c r="G91" s="19">
        <f t="shared" si="116"/>
        <v>496.54285714285714</v>
      </c>
      <c r="H91" s="19">
        <v>5000</v>
      </c>
      <c r="I91" s="19">
        <f t="shared" si="117"/>
        <v>2.197802197802198</v>
      </c>
      <c r="J91" s="19">
        <v>57299</v>
      </c>
      <c r="K91" s="19">
        <f t="shared" si="118"/>
        <v>25.186373626373626</v>
      </c>
      <c r="L91" s="19">
        <v>0</v>
      </c>
      <c r="M91" s="19">
        <f t="shared" si="119"/>
        <v>0</v>
      </c>
      <c r="N91" s="19">
        <v>654977</v>
      </c>
      <c r="O91" s="19">
        <f t="shared" si="120"/>
        <v>287.90197802197804</v>
      </c>
      <c r="P91" s="13">
        <f t="shared" si="121"/>
        <v>16308469</v>
      </c>
      <c r="Q91" s="13">
        <f t="shared" si="122"/>
        <v>7168.5578021978026</v>
      </c>
      <c r="R91" s="19">
        <v>921259</v>
      </c>
      <c r="S91" s="19">
        <f t="shared" si="123"/>
        <v>404.94901098901101</v>
      </c>
      <c r="T91" s="19">
        <v>314041</v>
      </c>
      <c r="U91" s="19">
        <f t="shared" si="124"/>
        <v>138.04</v>
      </c>
      <c r="V91" s="20">
        <f t="shared" si="125"/>
        <v>17543769</v>
      </c>
      <c r="W91" s="20">
        <f t="shared" si="126"/>
        <v>7711.5468131868129</v>
      </c>
      <c r="X91" s="19">
        <v>554702</v>
      </c>
      <c r="Y91" s="19">
        <f t="shared" si="127"/>
        <v>243.82505494505494</v>
      </c>
      <c r="Z91" s="19">
        <v>1057671</v>
      </c>
      <c r="AA91" s="19">
        <f t="shared" si="128"/>
        <v>464.91032967032965</v>
      </c>
      <c r="AB91" s="19">
        <v>610734</v>
      </c>
      <c r="AC91" s="19">
        <f t="shared" si="129"/>
        <v>268.4545054945055</v>
      </c>
      <c r="AD91" s="19">
        <v>215221</v>
      </c>
      <c r="AE91" s="19">
        <f t="shared" si="130"/>
        <v>94.602637362637367</v>
      </c>
      <c r="AF91" s="19">
        <v>0</v>
      </c>
      <c r="AG91" s="19">
        <f t="shared" si="131"/>
        <v>0</v>
      </c>
      <c r="AH91" s="19">
        <v>818936</v>
      </c>
      <c r="AI91" s="19">
        <f t="shared" si="132"/>
        <v>359.97186813186812</v>
      </c>
      <c r="AJ91" s="19">
        <v>0</v>
      </c>
      <c r="AK91" s="19">
        <f t="shared" si="133"/>
        <v>0</v>
      </c>
      <c r="AL91" s="19">
        <v>13575</v>
      </c>
      <c r="AM91" s="19">
        <f t="shared" si="134"/>
        <v>5.9670329670329672</v>
      </c>
      <c r="AN91" s="19">
        <v>0</v>
      </c>
      <c r="AO91" s="19">
        <f t="shared" si="135"/>
        <v>0</v>
      </c>
      <c r="AP91" s="21">
        <f t="shared" si="136"/>
        <v>3270839</v>
      </c>
      <c r="AQ91" s="21">
        <f t="shared" si="137"/>
        <v>1437.7314285714285</v>
      </c>
      <c r="AR91" s="19">
        <v>948074</v>
      </c>
      <c r="AS91" s="19">
        <f t="shared" si="138"/>
        <v>416.73582417582418</v>
      </c>
      <c r="AT91" s="19">
        <v>0</v>
      </c>
      <c r="AU91" s="19">
        <f t="shared" si="139"/>
        <v>0</v>
      </c>
      <c r="AV91" s="22">
        <f t="shared" si="140"/>
        <v>21762682</v>
      </c>
      <c r="AW91" s="22">
        <f t="shared" si="141"/>
        <v>9566.0140659340668</v>
      </c>
      <c r="AX91" s="32"/>
    </row>
    <row r="92" spans="1:50" ht="15" customHeight="1" x14ac:dyDescent="0.2">
      <c r="A92" s="9">
        <v>346001</v>
      </c>
      <c r="B92" s="10" t="s">
        <v>124</v>
      </c>
      <c r="C92" s="18">
        <v>857</v>
      </c>
      <c r="D92" s="19">
        <v>4232260</v>
      </c>
      <c r="E92" s="19">
        <f t="shared" si="115"/>
        <v>4938.4597432905484</v>
      </c>
      <c r="F92" s="19">
        <v>311805</v>
      </c>
      <c r="G92" s="19">
        <f t="shared" si="116"/>
        <v>363.83313885647607</v>
      </c>
      <c r="H92" s="19">
        <v>0</v>
      </c>
      <c r="I92" s="19">
        <f t="shared" si="117"/>
        <v>0</v>
      </c>
      <c r="J92" s="19">
        <v>82568</v>
      </c>
      <c r="K92" s="19">
        <f t="shared" si="118"/>
        <v>96.345390898483075</v>
      </c>
      <c r="L92" s="19">
        <v>0</v>
      </c>
      <c r="M92" s="19">
        <f t="shared" si="119"/>
        <v>0</v>
      </c>
      <c r="N92" s="19">
        <v>0</v>
      </c>
      <c r="O92" s="19">
        <f t="shared" si="120"/>
        <v>0</v>
      </c>
      <c r="P92" s="13">
        <f t="shared" si="121"/>
        <v>4626633</v>
      </c>
      <c r="Q92" s="13">
        <f t="shared" si="122"/>
        <v>5398.638273045508</v>
      </c>
      <c r="R92" s="19">
        <v>174587</v>
      </c>
      <c r="S92" s="19">
        <f t="shared" si="123"/>
        <v>203.71878646441073</v>
      </c>
      <c r="T92" s="19">
        <v>611022</v>
      </c>
      <c r="U92" s="19">
        <f t="shared" si="124"/>
        <v>712.97782963827308</v>
      </c>
      <c r="V92" s="20">
        <f t="shared" si="125"/>
        <v>5412242</v>
      </c>
      <c r="W92" s="20">
        <f t="shared" si="126"/>
        <v>6315.334889148191</v>
      </c>
      <c r="X92" s="19">
        <v>543438</v>
      </c>
      <c r="Y92" s="19">
        <f t="shared" si="127"/>
        <v>634.11668611435243</v>
      </c>
      <c r="Z92" s="19">
        <v>723323</v>
      </c>
      <c r="AA92" s="19">
        <f t="shared" si="128"/>
        <v>844.01750291715291</v>
      </c>
      <c r="AB92" s="19">
        <v>23121</v>
      </c>
      <c r="AC92" s="19">
        <f t="shared" si="129"/>
        <v>26.978996499416571</v>
      </c>
      <c r="AD92" s="19">
        <v>584421</v>
      </c>
      <c r="AE92" s="19">
        <f t="shared" si="130"/>
        <v>681.93815635939325</v>
      </c>
      <c r="AF92" s="19">
        <v>363674</v>
      </c>
      <c r="AG92" s="19">
        <f t="shared" si="131"/>
        <v>424.35705950991832</v>
      </c>
      <c r="AH92" s="19">
        <v>3975</v>
      </c>
      <c r="AI92" s="19">
        <f t="shared" si="132"/>
        <v>4.6382730455075842</v>
      </c>
      <c r="AJ92" s="19">
        <v>389816</v>
      </c>
      <c r="AK92" s="19">
        <f t="shared" si="133"/>
        <v>454.86114352392065</v>
      </c>
      <c r="AL92" s="19">
        <v>0</v>
      </c>
      <c r="AM92" s="19">
        <f t="shared" si="134"/>
        <v>0</v>
      </c>
      <c r="AN92" s="19">
        <v>0</v>
      </c>
      <c r="AO92" s="19">
        <f t="shared" si="135"/>
        <v>0</v>
      </c>
      <c r="AP92" s="21">
        <f t="shared" si="136"/>
        <v>2631768</v>
      </c>
      <c r="AQ92" s="21">
        <f t="shared" si="137"/>
        <v>3070.9078179696617</v>
      </c>
      <c r="AR92" s="19">
        <v>0</v>
      </c>
      <c r="AS92" s="19">
        <f t="shared" si="138"/>
        <v>0</v>
      </c>
      <c r="AT92" s="19">
        <v>1370888</v>
      </c>
      <c r="AU92" s="19">
        <f t="shared" si="139"/>
        <v>1599.6359393232206</v>
      </c>
      <c r="AV92" s="22">
        <f t="shared" si="140"/>
        <v>9414898</v>
      </c>
      <c r="AW92" s="22">
        <f t="shared" si="141"/>
        <v>10985.878646441073</v>
      </c>
      <c r="AX92" s="32"/>
    </row>
    <row r="93" spans="1:50" ht="15" customHeight="1" x14ac:dyDescent="0.2">
      <c r="A93" s="9">
        <v>347001</v>
      </c>
      <c r="B93" s="10" t="s">
        <v>125</v>
      </c>
      <c r="C93" s="18">
        <v>715</v>
      </c>
      <c r="D93" s="19">
        <v>3110119</v>
      </c>
      <c r="E93" s="19">
        <f t="shared" si="115"/>
        <v>4349.8167832167828</v>
      </c>
      <c r="F93" s="19">
        <v>1107410</v>
      </c>
      <c r="G93" s="19">
        <f t="shared" si="116"/>
        <v>1548.8251748251748</v>
      </c>
      <c r="H93" s="19">
        <v>0</v>
      </c>
      <c r="I93" s="19">
        <f t="shared" si="117"/>
        <v>0</v>
      </c>
      <c r="J93" s="19">
        <v>357547</v>
      </c>
      <c r="K93" s="19">
        <f t="shared" si="118"/>
        <v>500.06573426573425</v>
      </c>
      <c r="L93" s="19">
        <v>0</v>
      </c>
      <c r="M93" s="19">
        <f t="shared" si="119"/>
        <v>0</v>
      </c>
      <c r="N93" s="19">
        <v>284370</v>
      </c>
      <c r="O93" s="19">
        <f t="shared" si="120"/>
        <v>397.72027972027973</v>
      </c>
      <c r="P93" s="13">
        <f t="shared" si="121"/>
        <v>4859446</v>
      </c>
      <c r="Q93" s="13">
        <f t="shared" si="122"/>
        <v>6796.4279720279719</v>
      </c>
      <c r="R93" s="19">
        <v>222268</v>
      </c>
      <c r="S93" s="19">
        <f t="shared" si="123"/>
        <v>310.86433566433567</v>
      </c>
      <c r="T93" s="19">
        <v>31727</v>
      </c>
      <c r="U93" s="19">
        <f t="shared" si="124"/>
        <v>44.37342657342657</v>
      </c>
      <c r="V93" s="20">
        <f t="shared" si="125"/>
        <v>5113441</v>
      </c>
      <c r="W93" s="20">
        <f t="shared" si="126"/>
        <v>7151.6657342657345</v>
      </c>
      <c r="X93" s="19">
        <v>727839</v>
      </c>
      <c r="Y93" s="19">
        <f t="shared" si="127"/>
        <v>1017.9566433566433</v>
      </c>
      <c r="Z93" s="19">
        <v>273301</v>
      </c>
      <c r="AA93" s="19">
        <f t="shared" si="128"/>
        <v>382.23916083916083</v>
      </c>
      <c r="AB93" s="19">
        <v>239893</v>
      </c>
      <c r="AC93" s="19">
        <f t="shared" si="129"/>
        <v>335.51468531468532</v>
      </c>
      <c r="AD93" s="19">
        <v>1005424</v>
      </c>
      <c r="AE93" s="19">
        <f t="shared" si="130"/>
        <v>1406.1874125874126</v>
      </c>
      <c r="AF93" s="19">
        <v>81410</v>
      </c>
      <c r="AG93" s="19">
        <f t="shared" si="131"/>
        <v>113.86013986013987</v>
      </c>
      <c r="AH93" s="19">
        <v>7492</v>
      </c>
      <c r="AI93" s="19">
        <f t="shared" si="132"/>
        <v>10.478321678321679</v>
      </c>
      <c r="AJ93" s="19">
        <v>323327</v>
      </c>
      <c r="AK93" s="19">
        <f t="shared" si="133"/>
        <v>452.20559440559441</v>
      </c>
      <c r="AL93" s="19">
        <v>0</v>
      </c>
      <c r="AM93" s="19">
        <f t="shared" si="134"/>
        <v>0</v>
      </c>
      <c r="AN93" s="19">
        <v>0</v>
      </c>
      <c r="AO93" s="19">
        <f t="shared" si="135"/>
        <v>0</v>
      </c>
      <c r="AP93" s="21">
        <f t="shared" si="136"/>
        <v>2658686</v>
      </c>
      <c r="AQ93" s="21">
        <f t="shared" si="137"/>
        <v>3718.4419580419581</v>
      </c>
      <c r="AR93" s="19">
        <v>37273</v>
      </c>
      <c r="AS93" s="19">
        <f t="shared" si="138"/>
        <v>52.130069930069929</v>
      </c>
      <c r="AT93" s="19">
        <v>0</v>
      </c>
      <c r="AU93" s="19">
        <f t="shared" si="139"/>
        <v>0</v>
      </c>
      <c r="AV93" s="22">
        <f t="shared" si="140"/>
        <v>7809400</v>
      </c>
      <c r="AW93" s="22">
        <f t="shared" si="141"/>
        <v>10922.237762237763</v>
      </c>
      <c r="AX93" s="32"/>
    </row>
    <row r="94" spans="1:50" ht="15" customHeight="1" x14ac:dyDescent="0.2">
      <c r="A94" s="24">
        <v>348001</v>
      </c>
      <c r="B94" s="52" t="s">
        <v>126</v>
      </c>
      <c r="C94" s="26">
        <v>745</v>
      </c>
      <c r="D94" s="27">
        <v>3568120</v>
      </c>
      <c r="E94" s="27">
        <f t="shared" si="115"/>
        <v>4789.4228187919462</v>
      </c>
      <c r="F94" s="27">
        <v>178202</v>
      </c>
      <c r="G94" s="27">
        <f t="shared" si="116"/>
        <v>239.19731543624161</v>
      </c>
      <c r="H94" s="27">
        <v>0</v>
      </c>
      <c r="I94" s="27">
        <f t="shared" si="117"/>
        <v>0</v>
      </c>
      <c r="J94" s="27">
        <v>1099838</v>
      </c>
      <c r="K94" s="27">
        <f t="shared" si="118"/>
        <v>1476.2926174496645</v>
      </c>
      <c r="L94" s="27">
        <v>0</v>
      </c>
      <c r="M94" s="27">
        <f t="shared" si="119"/>
        <v>0</v>
      </c>
      <c r="N94" s="27">
        <v>0</v>
      </c>
      <c r="O94" s="27">
        <f t="shared" si="120"/>
        <v>0</v>
      </c>
      <c r="P94" s="28">
        <f t="shared" si="121"/>
        <v>4846160</v>
      </c>
      <c r="Q94" s="28">
        <f t="shared" si="122"/>
        <v>6504.9127516778526</v>
      </c>
      <c r="R94" s="27">
        <v>170861</v>
      </c>
      <c r="S94" s="27">
        <f t="shared" si="123"/>
        <v>229.34362416107382</v>
      </c>
      <c r="T94" s="27">
        <v>6333</v>
      </c>
      <c r="U94" s="27">
        <f t="shared" si="124"/>
        <v>8.5006711409395965</v>
      </c>
      <c r="V94" s="29">
        <f t="shared" si="125"/>
        <v>5023354</v>
      </c>
      <c r="W94" s="29">
        <f t="shared" si="126"/>
        <v>6742.7570469798657</v>
      </c>
      <c r="X94" s="27">
        <v>759275</v>
      </c>
      <c r="Y94" s="27">
        <f t="shared" si="127"/>
        <v>1019.1610738255033</v>
      </c>
      <c r="Z94" s="27">
        <v>115215</v>
      </c>
      <c r="AA94" s="27">
        <f t="shared" si="128"/>
        <v>154.65100671140939</v>
      </c>
      <c r="AB94" s="27">
        <v>95905</v>
      </c>
      <c r="AC94" s="27">
        <f t="shared" si="129"/>
        <v>128.73154362416108</v>
      </c>
      <c r="AD94" s="27">
        <v>1039562</v>
      </c>
      <c r="AE94" s="27">
        <f t="shared" si="130"/>
        <v>1395.3852348993289</v>
      </c>
      <c r="AF94" s="27">
        <v>600808</v>
      </c>
      <c r="AG94" s="27">
        <f t="shared" si="131"/>
        <v>806.45369127516778</v>
      </c>
      <c r="AH94" s="27">
        <v>31258</v>
      </c>
      <c r="AI94" s="27">
        <f t="shared" si="132"/>
        <v>41.957046979865773</v>
      </c>
      <c r="AJ94" s="27">
        <v>379491</v>
      </c>
      <c r="AK94" s="27">
        <f t="shared" si="133"/>
        <v>509.38389261744965</v>
      </c>
      <c r="AL94" s="27">
        <v>2605</v>
      </c>
      <c r="AM94" s="27">
        <f t="shared" si="134"/>
        <v>3.4966442953020134</v>
      </c>
      <c r="AN94" s="27">
        <v>0</v>
      </c>
      <c r="AO94" s="27">
        <f t="shared" si="135"/>
        <v>0</v>
      </c>
      <c r="AP94" s="30">
        <f t="shared" si="136"/>
        <v>3024119</v>
      </c>
      <c r="AQ94" s="30">
        <f t="shared" si="137"/>
        <v>4059.2201342281878</v>
      </c>
      <c r="AR94" s="27">
        <v>47300</v>
      </c>
      <c r="AS94" s="27">
        <f t="shared" si="138"/>
        <v>63.489932885906043</v>
      </c>
      <c r="AT94" s="27">
        <v>590267</v>
      </c>
      <c r="AU94" s="27">
        <f t="shared" si="139"/>
        <v>792.30469798657714</v>
      </c>
      <c r="AV94" s="31">
        <f t="shared" si="140"/>
        <v>8685040</v>
      </c>
      <c r="AW94" s="31">
        <f t="shared" si="141"/>
        <v>11657.771812080537</v>
      </c>
      <c r="AX94" s="32"/>
    </row>
    <row r="95" spans="1:50" s="23" customFormat="1" ht="15" customHeight="1" x14ac:dyDescent="0.2">
      <c r="A95" s="9" t="s">
        <v>127</v>
      </c>
      <c r="B95" s="49" t="s">
        <v>128</v>
      </c>
      <c r="C95" s="11">
        <v>246</v>
      </c>
      <c r="D95" s="12">
        <v>0</v>
      </c>
      <c r="E95" s="12">
        <f t="shared" si="115"/>
        <v>0</v>
      </c>
      <c r="F95" s="12">
        <v>65609</v>
      </c>
      <c r="G95" s="12">
        <f t="shared" si="116"/>
        <v>266.70325203252031</v>
      </c>
      <c r="H95" s="12">
        <v>118136</v>
      </c>
      <c r="I95" s="12">
        <f t="shared" si="117"/>
        <v>480.22764227642278</v>
      </c>
      <c r="J95" s="12">
        <v>967387</v>
      </c>
      <c r="K95" s="12">
        <f t="shared" si="118"/>
        <v>3932.4674796747968</v>
      </c>
      <c r="L95" s="12">
        <v>0</v>
      </c>
      <c r="M95" s="12">
        <f t="shared" si="119"/>
        <v>0</v>
      </c>
      <c r="N95" s="12">
        <v>16240</v>
      </c>
      <c r="O95" s="12">
        <f t="shared" si="120"/>
        <v>66.016260162601625</v>
      </c>
      <c r="P95" s="13">
        <f t="shared" si="121"/>
        <v>1167372</v>
      </c>
      <c r="Q95" s="14">
        <f t="shared" si="122"/>
        <v>4745.4146341463411</v>
      </c>
      <c r="R95" s="12">
        <v>370510</v>
      </c>
      <c r="S95" s="12">
        <f t="shared" si="123"/>
        <v>1506.1382113821139</v>
      </c>
      <c r="T95" s="12">
        <v>141423</v>
      </c>
      <c r="U95" s="12">
        <f t="shared" si="124"/>
        <v>574.89024390243901</v>
      </c>
      <c r="V95" s="15">
        <f t="shared" si="125"/>
        <v>1679305</v>
      </c>
      <c r="W95" s="15">
        <f t="shared" si="126"/>
        <v>6826.4430894308944</v>
      </c>
      <c r="X95" s="12">
        <v>402488</v>
      </c>
      <c r="Y95" s="12">
        <f t="shared" si="127"/>
        <v>1636.1300813008131</v>
      </c>
      <c r="Z95" s="12">
        <v>128300</v>
      </c>
      <c r="AA95" s="12">
        <f t="shared" si="128"/>
        <v>521.54471544715443</v>
      </c>
      <c r="AB95" s="12">
        <v>87366</v>
      </c>
      <c r="AC95" s="12">
        <f t="shared" si="129"/>
        <v>355.14634146341461</v>
      </c>
      <c r="AD95" s="12">
        <v>416244</v>
      </c>
      <c r="AE95" s="12">
        <f t="shared" si="130"/>
        <v>1692.0487804878048</v>
      </c>
      <c r="AF95" s="12">
        <v>27379</v>
      </c>
      <c r="AG95" s="12">
        <f t="shared" si="131"/>
        <v>111.29674796747967</v>
      </c>
      <c r="AH95" s="12">
        <v>92595</v>
      </c>
      <c r="AI95" s="12">
        <f t="shared" si="132"/>
        <v>376.40243902439022</v>
      </c>
      <c r="AJ95" s="12">
        <v>17957</v>
      </c>
      <c r="AK95" s="12">
        <f t="shared" si="133"/>
        <v>72.995934959349597</v>
      </c>
      <c r="AL95" s="12">
        <v>0</v>
      </c>
      <c r="AM95" s="12">
        <f t="shared" si="134"/>
        <v>0</v>
      </c>
      <c r="AN95" s="12">
        <v>0</v>
      </c>
      <c r="AO95" s="12">
        <f t="shared" si="135"/>
        <v>0</v>
      </c>
      <c r="AP95" s="16">
        <f t="shared" si="136"/>
        <v>1172329</v>
      </c>
      <c r="AQ95" s="16">
        <f t="shared" si="137"/>
        <v>4765.5650406504064</v>
      </c>
      <c r="AR95" s="12">
        <v>25976</v>
      </c>
      <c r="AS95" s="12">
        <f t="shared" si="138"/>
        <v>105.59349593495935</v>
      </c>
      <c r="AT95" s="12">
        <v>0</v>
      </c>
      <c r="AU95" s="12">
        <f t="shared" si="139"/>
        <v>0</v>
      </c>
      <c r="AV95" s="17">
        <f t="shared" si="140"/>
        <v>2877610</v>
      </c>
      <c r="AW95" s="17">
        <f t="shared" si="141"/>
        <v>11697.60162601626</v>
      </c>
      <c r="AX95" s="32"/>
    </row>
    <row r="96" spans="1:50" s="23" customFormat="1" ht="15" customHeight="1" x14ac:dyDescent="0.2">
      <c r="A96" s="9" t="s">
        <v>129</v>
      </c>
      <c r="B96" s="10" t="s">
        <v>130</v>
      </c>
      <c r="C96" s="18">
        <v>553</v>
      </c>
      <c r="D96" s="19">
        <v>2488022</v>
      </c>
      <c r="E96" s="19">
        <f t="shared" si="115"/>
        <v>4499.1356238698008</v>
      </c>
      <c r="F96" s="19">
        <v>176174</v>
      </c>
      <c r="G96" s="19">
        <f t="shared" si="116"/>
        <v>318.57866184448466</v>
      </c>
      <c r="H96" s="19">
        <v>0</v>
      </c>
      <c r="I96" s="19">
        <f t="shared" si="117"/>
        <v>0</v>
      </c>
      <c r="J96" s="19">
        <v>0</v>
      </c>
      <c r="K96" s="19">
        <f t="shared" si="118"/>
        <v>0</v>
      </c>
      <c r="L96" s="19">
        <v>0</v>
      </c>
      <c r="M96" s="19">
        <f t="shared" si="119"/>
        <v>0</v>
      </c>
      <c r="N96" s="19">
        <v>286094</v>
      </c>
      <c r="O96" s="19">
        <f t="shared" si="120"/>
        <v>517.34900542495484</v>
      </c>
      <c r="P96" s="13">
        <f t="shared" si="121"/>
        <v>2950290</v>
      </c>
      <c r="Q96" s="13">
        <f t="shared" si="122"/>
        <v>5335.0632911392404</v>
      </c>
      <c r="R96" s="19">
        <v>161737</v>
      </c>
      <c r="S96" s="19">
        <f t="shared" si="123"/>
        <v>292.47197106690777</v>
      </c>
      <c r="T96" s="19">
        <v>333228</v>
      </c>
      <c r="U96" s="19">
        <f t="shared" si="124"/>
        <v>602.58227848101262</v>
      </c>
      <c r="V96" s="20">
        <f t="shared" si="125"/>
        <v>3445255</v>
      </c>
      <c r="W96" s="20">
        <f t="shared" si="126"/>
        <v>6230.1175406871607</v>
      </c>
      <c r="X96" s="19">
        <v>604303</v>
      </c>
      <c r="Y96" s="19">
        <f t="shared" si="127"/>
        <v>1092.7721518987341</v>
      </c>
      <c r="Z96" s="19">
        <v>163717</v>
      </c>
      <c r="AA96" s="19">
        <f t="shared" si="128"/>
        <v>296.05244122965644</v>
      </c>
      <c r="AB96" s="19">
        <v>131050</v>
      </c>
      <c r="AC96" s="19">
        <f t="shared" si="129"/>
        <v>236.98010849909585</v>
      </c>
      <c r="AD96" s="19">
        <v>1379842</v>
      </c>
      <c r="AE96" s="19">
        <f t="shared" si="130"/>
        <v>2495.1934900542497</v>
      </c>
      <c r="AF96" s="19">
        <v>10261</v>
      </c>
      <c r="AG96" s="19">
        <f t="shared" si="131"/>
        <v>18.55515370705244</v>
      </c>
      <c r="AH96" s="19">
        <v>274365</v>
      </c>
      <c r="AI96" s="19">
        <f t="shared" si="132"/>
        <v>496.13924050632909</v>
      </c>
      <c r="AJ96" s="19">
        <v>395455</v>
      </c>
      <c r="AK96" s="19">
        <f t="shared" si="133"/>
        <v>715.1084990958409</v>
      </c>
      <c r="AL96" s="19">
        <v>0</v>
      </c>
      <c r="AM96" s="19">
        <f t="shared" si="134"/>
        <v>0</v>
      </c>
      <c r="AN96" s="19">
        <v>0</v>
      </c>
      <c r="AO96" s="19">
        <f t="shared" si="135"/>
        <v>0</v>
      </c>
      <c r="AP96" s="21">
        <f t="shared" si="136"/>
        <v>2958993</v>
      </c>
      <c r="AQ96" s="21">
        <f t="shared" si="137"/>
        <v>5350.8010849909588</v>
      </c>
      <c r="AR96" s="19">
        <v>11598</v>
      </c>
      <c r="AS96" s="19">
        <f t="shared" si="138"/>
        <v>20.972875226039783</v>
      </c>
      <c r="AT96" s="19">
        <v>0</v>
      </c>
      <c r="AU96" s="19">
        <f t="shared" si="139"/>
        <v>0</v>
      </c>
      <c r="AV96" s="22">
        <f t="shared" si="140"/>
        <v>6415846</v>
      </c>
      <c r="AW96" s="22">
        <f t="shared" si="141"/>
        <v>11601.891500904159</v>
      </c>
      <c r="AX96" s="32"/>
    </row>
    <row r="97" spans="1:50" s="23" customFormat="1" ht="15" customHeight="1" x14ac:dyDescent="0.2">
      <c r="A97" s="9" t="s">
        <v>131</v>
      </c>
      <c r="B97" s="10" t="s">
        <v>132</v>
      </c>
      <c r="C97" s="18">
        <v>444</v>
      </c>
      <c r="D97" s="19">
        <v>1527833</v>
      </c>
      <c r="E97" s="19">
        <f t="shared" si="115"/>
        <v>3441.0653153153153</v>
      </c>
      <c r="F97" s="19">
        <v>99137</v>
      </c>
      <c r="G97" s="19">
        <f t="shared" si="116"/>
        <v>223.28153153153153</v>
      </c>
      <c r="H97" s="19">
        <v>49024</v>
      </c>
      <c r="I97" s="19">
        <f t="shared" si="117"/>
        <v>110.41441441441441</v>
      </c>
      <c r="J97" s="19">
        <v>16752</v>
      </c>
      <c r="K97" s="19">
        <f t="shared" si="118"/>
        <v>37.729729729729726</v>
      </c>
      <c r="L97" s="19">
        <v>0</v>
      </c>
      <c r="M97" s="19">
        <f t="shared" si="119"/>
        <v>0</v>
      </c>
      <c r="N97" s="19">
        <v>335312</v>
      </c>
      <c r="O97" s="19">
        <f t="shared" si="120"/>
        <v>755.20720720720726</v>
      </c>
      <c r="P97" s="13">
        <f t="shared" si="121"/>
        <v>2028058</v>
      </c>
      <c r="Q97" s="13">
        <f t="shared" si="122"/>
        <v>4567.698198198198</v>
      </c>
      <c r="R97" s="19">
        <v>136802</v>
      </c>
      <c r="S97" s="19">
        <f t="shared" si="123"/>
        <v>308.11261261261262</v>
      </c>
      <c r="T97" s="19">
        <v>181055</v>
      </c>
      <c r="U97" s="19">
        <f t="shared" si="124"/>
        <v>407.78153153153153</v>
      </c>
      <c r="V97" s="20">
        <f t="shared" si="125"/>
        <v>2345915</v>
      </c>
      <c r="W97" s="20">
        <f t="shared" si="126"/>
        <v>5283.5923423423419</v>
      </c>
      <c r="X97" s="19">
        <v>406830</v>
      </c>
      <c r="Y97" s="19">
        <f t="shared" si="127"/>
        <v>916.28378378378375</v>
      </c>
      <c r="Z97" s="19">
        <v>29112</v>
      </c>
      <c r="AA97" s="19">
        <f t="shared" si="128"/>
        <v>65.567567567567565</v>
      </c>
      <c r="AB97" s="19">
        <v>0</v>
      </c>
      <c r="AC97" s="19">
        <f t="shared" si="129"/>
        <v>0</v>
      </c>
      <c r="AD97" s="19">
        <v>285513</v>
      </c>
      <c r="AE97" s="19">
        <f t="shared" si="130"/>
        <v>643.04729729729729</v>
      </c>
      <c r="AF97" s="19">
        <v>418498</v>
      </c>
      <c r="AG97" s="19">
        <f t="shared" si="131"/>
        <v>942.56306306306305</v>
      </c>
      <c r="AH97" s="19">
        <v>0</v>
      </c>
      <c r="AI97" s="19">
        <f t="shared" si="132"/>
        <v>0</v>
      </c>
      <c r="AJ97" s="19">
        <v>321626</v>
      </c>
      <c r="AK97" s="19">
        <f t="shared" si="133"/>
        <v>724.38288288288288</v>
      </c>
      <c r="AL97" s="19">
        <v>0</v>
      </c>
      <c r="AM97" s="19">
        <f t="shared" si="134"/>
        <v>0</v>
      </c>
      <c r="AN97" s="19">
        <v>0</v>
      </c>
      <c r="AO97" s="19">
        <f t="shared" si="135"/>
        <v>0</v>
      </c>
      <c r="AP97" s="21">
        <f t="shared" si="136"/>
        <v>1461579</v>
      </c>
      <c r="AQ97" s="21">
        <f t="shared" si="137"/>
        <v>3291.8445945945946</v>
      </c>
      <c r="AR97" s="19">
        <v>1009790</v>
      </c>
      <c r="AS97" s="19">
        <f t="shared" si="138"/>
        <v>2274.301801801802</v>
      </c>
      <c r="AT97" s="19">
        <v>0</v>
      </c>
      <c r="AU97" s="19">
        <f t="shared" si="139"/>
        <v>0</v>
      </c>
      <c r="AV97" s="22">
        <f t="shared" si="140"/>
        <v>4817284</v>
      </c>
      <c r="AW97" s="22">
        <f t="shared" si="141"/>
        <v>10849.738738738739</v>
      </c>
      <c r="AX97" s="32"/>
    </row>
    <row r="98" spans="1:50" s="54" customFormat="1" ht="15" customHeight="1" x14ac:dyDescent="0.2">
      <c r="A98" s="9" t="s">
        <v>133</v>
      </c>
      <c r="B98" s="49" t="s">
        <v>134</v>
      </c>
      <c r="C98" s="18">
        <v>475</v>
      </c>
      <c r="D98" s="19">
        <v>2197713</v>
      </c>
      <c r="E98" s="19">
        <f t="shared" si="115"/>
        <v>4626.7642105263158</v>
      </c>
      <c r="F98" s="19">
        <v>195914</v>
      </c>
      <c r="G98" s="19">
        <f t="shared" si="116"/>
        <v>412.45052631578949</v>
      </c>
      <c r="H98" s="19">
        <v>0</v>
      </c>
      <c r="I98" s="19">
        <f t="shared" si="117"/>
        <v>0</v>
      </c>
      <c r="J98" s="19">
        <v>18489</v>
      </c>
      <c r="K98" s="19">
        <f t="shared" si="118"/>
        <v>38.92421052631579</v>
      </c>
      <c r="L98" s="19">
        <v>0</v>
      </c>
      <c r="M98" s="19">
        <f t="shared" si="119"/>
        <v>0</v>
      </c>
      <c r="N98" s="19">
        <v>241587</v>
      </c>
      <c r="O98" s="19">
        <f t="shared" si="120"/>
        <v>508.6042105263158</v>
      </c>
      <c r="P98" s="13">
        <f t="shared" si="121"/>
        <v>2653703</v>
      </c>
      <c r="Q98" s="13">
        <f t="shared" si="122"/>
        <v>5586.7431578947371</v>
      </c>
      <c r="R98" s="19">
        <v>160298</v>
      </c>
      <c r="S98" s="19">
        <f t="shared" si="123"/>
        <v>337.46947368421053</v>
      </c>
      <c r="T98" s="19">
        <v>295855</v>
      </c>
      <c r="U98" s="19">
        <f t="shared" si="124"/>
        <v>622.85263157894735</v>
      </c>
      <c r="V98" s="20">
        <f t="shared" si="125"/>
        <v>3109856</v>
      </c>
      <c r="W98" s="20">
        <f t="shared" si="126"/>
        <v>6547.0652631578951</v>
      </c>
      <c r="X98" s="19">
        <v>617146</v>
      </c>
      <c r="Y98" s="19">
        <f t="shared" si="127"/>
        <v>1299.2547368421053</v>
      </c>
      <c r="Z98" s="19">
        <v>156348</v>
      </c>
      <c r="AA98" s="19">
        <f t="shared" si="128"/>
        <v>329.15368421052631</v>
      </c>
      <c r="AB98" s="19">
        <v>152027</v>
      </c>
      <c r="AC98" s="19">
        <f t="shared" si="129"/>
        <v>320.05684210526317</v>
      </c>
      <c r="AD98" s="19">
        <v>1521763</v>
      </c>
      <c r="AE98" s="19">
        <f t="shared" si="130"/>
        <v>3203.7115789473683</v>
      </c>
      <c r="AF98" s="19">
        <v>0</v>
      </c>
      <c r="AG98" s="19">
        <f t="shared" si="131"/>
        <v>0</v>
      </c>
      <c r="AH98" s="19">
        <v>259600</v>
      </c>
      <c r="AI98" s="19">
        <f t="shared" si="132"/>
        <v>546.52631578947364</v>
      </c>
      <c r="AJ98" s="19">
        <v>382016</v>
      </c>
      <c r="AK98" s="19">
        <f t="shared" si="133"/>
        <v>804.24421052631578</v>
      </c>
      <c r="AL98" s="19">
        <v>0</v>
      </c>
      <c r="AM98" s="19">
        <f t="shared" si="134"/>
        <v>0</v>
      </c>
      <c r="AN98" s="19">
        <v>0</v>
      </c>
      <c r="AO98" s="19">
        <f t="shared" si="135"/>
        <v>0</v>
      </c>
      <c r="AP98" s="21">
        <f t="shared" si="136"/>
        <v>3088900</v>
      </c>
      <c r="AQ98" s="21">
        <f t="shared" si="137"/>
        <v>6502.9473684210525</v>
      </c>
      <c r="AR98" s="19">
        <v>55750</v>
      </c>
      <c r="AS98" s="19">
        <f t="shared" si="138"/>
        <v>117.36842105263158</v>
      </c>
      <c r="AT98" s="19">
        <v>0</v>
      </c>
      <c r="AU98" s="19">
        <f t="shared" si="139"/>
        <v>0</v>
      </c>
      <c r="AV98" s="22">
        <f t="shared" si="140"/>
        <v>6254506</v>
      </c>
      <c r="AW98" s="22">
        <f t="shared" si="141"/>
        <v>13167.381052631579</v>
      </c>
      <c r="AX98" s="53"/>
    </row>
    <row r="99" spans="1:50" s="23" customFormat="1" ht="15" customHeight="1" x14ac:dyDescent="0.2">
      <c r="A99" s="24" t="s">
        <v>135</v>
      </c>
      <c r="B99" s="25" t="s">
        <v>136</v>
      </c>
      <c r="C99" s="26">
        <v>381</v>
      </c>
      <c r="D99" s="27">
        <v>2348491</v>
      </c>
      <c r="E99" s="27">
        <f t="shared" si="115"/>
        <v>6164.0183727034118</v>
      </c>
      <c r="F99" s="27">
        <v>102592</v>
      </c>
      <c r="G99" s="27">
        <f t="shared" si="116"/>
        <v>269.27034120734908</v>
      </c>
      <c r="H99" s="27">
        <v>0</v>
      </c>
      <c r="I99" s="27">
        <f t="shared" si="117"/>
        <v>0</v>
      </c>
      <c r="J99" s="27">
        <v>230785</v>
      </c>
      <c r="K99" s="27">
        <f t="shared" si="118"/>
        <v>605.73490813648289</v>
      </c>
      <c r="L99" s="27">
        <v>0</v>
      </c>
      <c r="M99" s="27">
        <f t="shared" si="119"/>
        <v>0</v>
      </c>
      <c r="N99" s="27">
        <v>0</v>
      </c>
      <c r="O99" s="27">
        <f t="shared" si="120"/>
        <v>0</v>
      </c>
      <c r="P99" s="28">
        <f t="shared" si="121"/>
        <v>2681868</v>
      </c>
      <c r="Q99" s="28">
        <f t="shared" si="122"/>
        <v>7039.0236220472443</v>
      </c>
      <c r="R99" s="27">
        <v>171696</v>
      </c>
      <c r="S99" s="27">
        <f t="shared" si="123"/>
        <v>450.64566929133861</v>
      </c>
      <c r="T99" s="27">
        <v>93863</v>
      </c>
      <c r="U99" s="27">
        <f t="shared" si="124"/>
        <v>246.35958005249344</v>
      </c>
      <c r="V99" s="29">
        <f t="shared" si="125"/>
        <v>2947427</v>
      </c>
      <c r="W99" s="29">
        <f t="shared" si="126"/>
        <v>7736.0288713910759</v>
      </c>
      <c r="X99" s="27">
        <v>668167</v>
      </c>
      <c r="Y99" s="27">
        <f t="shared" si="127"/>
        <v>1753.7191601049869</v>
      </c>
      <c r="Z99" s="27">
        <v>46760</v>
      </c>
      <c r="AA99" s="27">
        <f t="shared" si="128"/>
        <v>122.72965879265092</v>
      </c>
      <c r="AB99" s="27">
        <v>100040</v>
      </c>
      <c r="AC99" s="27">
        <f t="shared" si="129"/>
        <v>262.57217847769027</v>
      </c>
      <c r="AD99" s="27">
        <v>385155</v>
      </c>
      <c r="AE99" s="27">
        <f t="shared" si="130"/>
        <v>1010.9055118110236</v>
      </c>
      <c r="AF99" s="27">
        <v>277413</v>
      </c>
      <c r="AG99" s="27">
        <f t="shared" si="131"/>
        <v>728.11811023622045</v>
      </c>
      <c r="AH99" s="27">
        <v>6038</v>
      </c>
      <c r="AI99" s="27">
        <f t="shared" si="132"/>
        <v>15.847769028871392</v>
      </c>
      <c r="AJ99" s="27">
        <v>313164</v>
      </c>
      <c r="AK99" s="27">
        <f t="shared" si="133"/>
        <v>821.95275590551182</v>
      </c>
      <c r="AL99" s="27">
        <v>0</v>
      </c>
      <c r="AM99" s="27">
        <f t="shared" si="134"/>
        <v>0</v>
      </c>
      <c r="AN99" s="27">
        <v>0</v>
      </c>
      <c r="AO99" s="27">
        <f t="shared" si="135"/>
        <v>0</v>
      </c>
      <c r="AP99" s="30">
        <f t="shared" si="136"/>
        <v>1796737</v>
      </c>
      <c r="AQ99" s="30">
        <f t="shared" si="137"/>
        <v>4715.8451443569556</v>
      </c>
      <c r="AR99" s="27">
        <v>75000</v>
      </c>
      <c r="AS99" s="27">
        <f t="shared" si="138"/>
        <v>196.85039370078741</v>
      </c>
      <c r="AT99" s="27">
        <v>0</v>
      </c>
      <c r="AU99" s="27">
        <f t="shared" si="139"/>
        <v>0</v>
      </c>
      <c r="AV99" s="31">
        <f t="shared" si="140"/>
        <v>4819164</v>
      </c>
      <c r="AW99" s="31">
        <f t="shared" si="141"/>
        <v>12648.72440944882</v>
      </c>
      <c r="AX99" s="32"/>
    </row>
    <row r="100" spans="1:50" s="23" customFormat="1" ht="15" customHeight="1" x14ac:dyDescent="0.2">
      <c r="A100" s="9" t="s">
        <v>137</v>
      </c>
      <c r="B100" s="49" t="s">
        <v>138</v>
      </c>
      <c r="C100" s="11">
        <v>43</v>
      </c>
      <c r="D100" s="12">
        <v>297665</v>
      </c>
      <c r="E100" s="12">
        <f t="shared" si="115"/>
        <v>6922.4418604651164</v>
      </c>
      <c r="F100" s="12">
        <v>8801</v>
      </c>
      <c r="G100" s="12">
        <f t="shared" si="116"/>
        <v>204.67441860465115</v>
      </c>
      <c r="H100" s="12">
        <v>0</v>
      </c>
      <c r="I100" s="12">
        <f t="shared" si="117"/>
        <v>0</v>
      </c>
      <c r="J100" s="12">
        <v>0</v>
      </c>
      <c r="K100" s="12">
        <f t="shared" si="118"/>
        <v>0</v>
      </c>
      <c r="L100" s="12">
        <v>0</v>
      </c>
      <c r="M100" s="12">
        <f t="shared" si="119"/>
        <v>0</v>
      </c>
      <c r="N100" s="12">
        <v>0</v>
      </c>
      <c r="O100" s="12">
        <f t="shared" si="120"/>
        <v>0</v>
      </c>
      <c r="P100" s="13">
        <f t="shared" si="121"/>
        <v>306466</v>
      </c>
      <c r="Q100" s="14">
        <f t="shared" si="122"/>
        <v>7127.1162790697672</v>
      </c>
      <c r="R100" s="12">
        <v>0</v>
      </c>
      <c r="S100" s="12">
        <f t="shared" si="123"/>
        <v>0</v>
      </c>
      <c r="T100" s="12">
        <v>0</v>
      </c>
      <c r="U100" s="12">
        <f t="shared" si="124"/>
        <v>0</v>
      </c>
      <c r="V100" s="15">
        <f t="shared" si="125"/>
        <v>306466</v>
      </c>
      <c r="W100" s="15">
        <f t="shared" si="126"/>
        <v>7127.1162790697672</v>
      </c>
      <c r="X100" s="12">
        <v>155494</v>
      </c>
      <c r="Y100" s="12">
        <f t="shared" si="127"/>
        <v>3616.1395348837209</v>
      </c>
      <c r="Z100" s="12">
        <v>57582</v>
      </c>
      <c r="AA100" s="12">
        <f t="shared" si="128"/>
        <v>1339.1162790697674</v>
      </c>
      <c r="AB100" s="12">
        <v>58446</v>
      </c>
      <c r="AC100" s="12">
        <f t="shared" si="129"/>
        <v>1359.2093023255813</v>
      </c>
      <c r="AD100" s="12">
        <v>168742</v>
      </c>
      <c r="AE100" s="12">
        <f t="shared" si="130"/>
        <v>3924.2325581395348</v>
      </c>
      <c r="AF100" s="12">
        <v>98750</v>
      </c>
      <c r="AG100" s="12">
        <f t="shared" si="131"/>
        <v>2296.5116279069766</v>
      </c>
      <c r="AH100" s="12">
        <v>0</v>
      </c>
      <c r="AI100" s="12">
        <f t="shared" si="132"/>
        <v>0</v>
      </c>
      <c r="AJ100" s="12">
        <v>34000</v>
      </c>
      <c r="AK100" s="12">
        <f t="shared" si="133"/>
        <v>790.69767441860461</v>
      </c>
      <c r="AL100" s="12">
        <v>0</v>
      </c>
      <c r="AM100" s="12">
        <f t="shared" si="134"/>
        <v>0</v>
      </c>
      <c r="AN100" s="12">
        <v>0</v>
      </c>
      <c r="AO100" s="12">
        <f t="shared" si="135"/>
        <v>0</v>
      </c>
      <c r="AP100" s="16">
        <f t="shared" si="136"/>
        <v>573014</v>
      </c>
      <c r="AQ100" s="16">
        <f t="shared" si="137"/>
        <v>13325.906976744185</v>
      </c>
      <c r="AR100" s="12">
        <v>0</v>
      </c>
      <c r="AS100" s="12">
        <f t="shared" si="138"/>
        <v>0</v>
      </c>
      <c r="AT100" s="12">
        <v>0</v>
      </c>
      <c r="AU100" s="12">
        <f t="shared" si="139"/>
        <v>0</v>
      </c>
      <c r="AV100" s="17">
        <f t="shared" si="140"/>
        <v>879480</v>
      </c>
      <c r="AW100" s="17">
        <f t="shared" si="141"/>
        <v>20453.023255813954</v>
      </c>
      <c r="AX100" s="32"/>
    </row>
    <row r="101" spans="1:50" s="23" customFormat="1" ht="15" customHeight="1" x14ac:dyDescent="0.2">
      <c r="A101" s="9" t="s">
        <v>139</v>
      </c>
      <c r="B101" s="49" t="s">
        <v>140</v>
      </c>
      <c r="C101" s="18">
        <v>110</v>
      </c>
      <c r="D101" s="19">
        <v>327252</v>
      </c>
      <c r="E101" s="19">
        <f t="shared" si="115"/>
        <v>2975.0181818181818</v>
      </c>
      <c r="F101" s="19">
        <v>0</v>
      </c>
      <c r="G101" s="19">
        <f t="shared" si="116"/>
        <v>0</v>
      </c>
      <c r="H101" s="19">
        <v>0</v>
      </c>
      <c r="I101" s="19">
        <f t="shared" si="117"/>
        <v>0</v>
      </c>
      <c r="J101" s="19">
        <v>0</v>
      </c>
      <c r="K101" s="19">
        <f t="shared" si="118"/>
        <v>0</v>
      </c>
      <c r="L101" s="19">
        <v>0</v>
      </c>
      <c r="M101" s="19">
        <f t="shared" si="119"/>
        <v>0</v>
      </c>
      <c r="N101" s="19">
        <v>0</v>
      </c>
      <c r="O101" s="19">
        <f t="shared" si="120"/>
        <v>0</v>
      </c>
      <c r="P101" s="13">
        <f t="shared" si="121"/>
        <v>327252</v>
      </c>
      <c r="Q101" s="13">
        <f t="shared" si="122"/>
        <v>2975.0181818181818</v>
      </c>
      <c r="R101" s="19">
        <v>5400</v>
      </c>
      <c r="S101" s="19">
        <f t="shared" si="123"/>
        <v>49.090909090909093</v>
      </c>
      <c r="T101" s="19">
        <v>7733</v>
      </c>
      <c r="U101" s="19">
        <f t="shared" si="124"/>
        <v>70.3</v>
      </c>
      <c r="V101" s="20">
        <f t="shared" si="125"/>
        <v>340385</v>
      </c>
      <c r="W101" s="20">
        <f t="shared" si="126"/>
        <v>3094.409090909091</v>
      </c>
      <c r="X101" s="19">
        <v>214234</v>
      </c>
      <c r="Y101" s="19">
        <f t="shared" si="127"/>
        <v>1947.5818181818181</v>
      </c>
      <c r="Z101" s="19">
        <v>0</v>
      </c>
      <c r="AA101" s="19">
        <f t="shared" si="128"/>
        <v>0</v>
      </c>
      <c r="AB101" s="19">
        <v>309135</v>
      </c>
      <c r="AC101" s="19">
        <f t="shared" si="129"/>
        <v>2810.318181818182</v>
      </c>
      <c r="AD101" s="19">
        <v>138861</v>
      </c>
      <c r="AE101" s="19">
        <f t="shared" si="130"/>
        <v>1262.3727272727272</v>
      </c>
      <c r="AF101" s="19">
        <v>269610</v>
      </c>
      <c r="AG101" s="19">
        <f t="shared" si="131"/>
        <v>2451</v>
      </c>
      <c r="AH101" s="19">
        <v>8676</v>
      </c>
      <c r="AI101" s="19">
        <f t="shared" si="132"/>
        <v>78.872727272727275</v>
      </c>
      <c r="AJ101" s="19">
        <v>13917</v>
      </c>
      <c r="AK101" s="19">
        <f t="shared" si="133"/>
        <v>126.51818181818182</v>
      </c>
      <c r="AL101" s="19">
        <v>0</v>
      </c>
      <c r="AM101" s="19">
        <f t="shared" si="134"/>
        <v>0</v>
      </c>
      <c r="AN101" s="19">
        <v>0</v>
      </c>
      <c r="AO101" s="19">
        <f t="shared" si="135"/>
        <v>0</v>
      </c>
      <c r="AP101" s="21">
        <f t="shared" si="136"/>
        <v>954433</v>
      </c>
      <c r="AQ101" s="21">
        <f t="shared" si="137"/>
        <v>8676.6636363636371</v>
      </c>
      <c r="AR101" s="19">
        <v>0</v>
      </c>
      <c r="AS101" s="19">
        <f t="shared" si="138"/>
        <v>0</v>
      </c>
      <c r="AT101" s="19">
        <v>0</v>
      </c>
      <c r="AU101" s="19">
        <f t="shared" si="139"/>
        <v>0</v>
      </c>
      <c r="AV101" s="22">
        <f t="shared" si="140"/>
        <v>1294818</v>
      </c>
      <c r="AW101" s="22">
        <f t="shared" si="141"/>
        <v>11771.072727272727</v>
      </c>
      <c r="AX101" s="32"/>
    </row>
    <row r="102" spans="1:50" s="23" customFormat="1" ht="15" customHeight="1" x14ac:dyDescent="0.2">
      <c r="A102" s="9" t="s">
        <v>141</v>
      </c>
      <c r="B102" s="49" t="s">
        <v>142</v>
      </c>
      <c r="C102" s="18">
        <v>324</v>
      </c>
      <c r="D102" s="19">
        <v>1285581</v>
      </c>
      <c r="E102" s="19">
        <f t="shared" si="115"/>
        <v>3967.8425925925926</v>
      </c>
      <c r="F102" s="19">
        <v>562564</v>
      </c>
      <c r="G102" s="19">
        <f t="shared" si="116"/>
        <v>1736.3086419753085</v>
      </c>
      <c r="H102" s="19">
        <v>0</v>
      </c>
      <c r="I102" s="19">
        <f t="shared" si="117"/>
        <v>0</v>
      </c>
      <c r="J102" s="19">
        <v>0</v>
      </c>
      <c r="K102" s="19">
        <f t="shared" si="118"/>
        <v>0</v>
      </c>
      <c r="L102" s="19">
        <v>0</v>
      </c>
      <c r="M102" s="19">
        <f t="shared" si="119"/>
        <v>0</v>
      </c>
      <c r="N102" s="19">
        <v>0</v>
      </c>
      <c r="O102" s="19">
        <f t="shared" si="120"/>
        <v>0</v>
      </c>
      <c r="P102" s="13">
        <f t="shared" si="121"/>
        <v>1848145</v>
      </c>
      <c r="Q102" s="13">
        <f t="shared" si="122"/>
        <v>5704.1512345679012</v>
      </c>
      <c r="R102" s="19">
        <v>0</v>
      </c>
      <c r="S102" s="19">
        <f t="shared" si="123"/>
        <v>0</v>
      </c>
      <c r="T102" s="19">
        <v>0</v>
      </c>
      <c r="U102" s="19">
        <f t="shared" si="124"/>
        <v>0</v>
      </c>
      <c r="V102" s="20">
        <f t="shared" si="125"/>
        <v>1848145</v>
      </c>
      <c r="W102" s="20">
        <f t="shared" si="126"/>
        <v>5704.1512345679012</v>
      </c>
      <c r="X102" s="19">
        <v>595554</v>
      </c>
      <c r="Y102" s="19">
        <f t="shared" si="127"/>
        <v>1838.1296296296296</v>
      </c>
      <c r="Z102" s="19">
        <v>56543</v>
      </c>
      <c r="AA102" s="19">
        <f t="shared" si="128"/>
        <v>174.51543209876544</v>
      </c>
      <c r="AB102" s="19">
        <v>173585</v>
      </c>
      <c r="AC102" s="19">
        <f t="shared" si="129"/>
        <v>535.75617283950612</v>
      </c>
      <c r="AD102" s="19">
        <v>307077</v>
      </c>
      <c r="AE102" s="19">
        <f t="shared" si="130"/>
        <v>947.76851851851848</v>
      </c>
      <c r="AF102" s="19">
        <v>344343</v>
      </c>
      <c r="AG102" s="19">
        <f t="shared" si="131"/>
        <v>1062.787037037037</v>
      </c>
      <c r="AH102" s="19">
        <v>1758</v>
      </c>
      <c r="AI102" s="19">
        <f t="shared" si="132"/>
        <v>5.4259259259259256</v>
      </c>
      <c r="AJ102" s="19">
        <v>191250</v>
      </c>
      <c r="AK102" s="19">
        <f t="shared" si="133"/>
        <v>590.27777777777783</v>
      </c>
      <c r="AL102" s="19">
        <v>0</v>
      </c>
      <c r="AM102" s="19">
        <f t="shared" si="134"/>
        <v>0</v>
      </c>
      <c r="AN102" s="19">
        <v>0</v>
      </c>
      <c r="AO102" s="19">
        <f t="shared" si="135"/>
        <v>0</v>
      </c>
      <c r="AP102" s="21">
        <f t="shared" si="136"/>
        <v>1670110</v>
      </c>
      <c r="AQ102" s="21">
        <f t="shared" si="137"/>
        <v>5154.6604938271603</v>
      </c>
      <c r="AR102" s="19">
        <v>0</v>
      </c>
      <c r="AS102" s="19">
        <f t="shared" si="138"/>
        <v>0</v>
      </c>
      <c r="AT102" s="19">
        <v>0</v>
      </c>
      <c r="AU102" s="19">
        <f t="shared" si="139"/>
        <v>0</v>
      </c>
      <c r="AV102" s="22">
        <f t="shared" si="140"/>
        <v>3518255</v>
      </c>
      <c r="AW102" s="22">
        <f t="shared" si="141"/>
        <v>10858.811728395061</v>
      </c>
      <c r="AX102" s="32"/>
    </row>
    <row r="103" spans="1:50" s="55" customFormat="1" ht="15" customHeight="1" x14ac:dyDescent="0.2">
      <c r="A103" s="9" t="s">
        <v>143</v>
      </c>
      <c r="B103" s="49" t="s">
        <v>144</v>
      </c>
      <c r="C103" s="18">
        <v>81</v>
      </c>
      <c r="D103" s="19">
        <v>519892</v>
      </c>
      <c r="E103" s="19">
        <f t="shared" si="115"/>
        <v>6418.4197530864194</v>
      </c>
      <c r="F103" s="19">
        <v>62448</v>
      </c>
      <c r="G103" s="19">
        <f t="shared" si="116"/>
        <v>770.96296296296293</v>
      </c>
      <c r="H103" s="19">
        <v>0</v>
      </c>
      <c r="I103" s="19">
        <f t="shared" si="117"/>
        <v>0</v>
      </c>
      <c r="J103" s="19">
        <v>0</v>
      </c>
      <c r="K103" s="19">
        <f t="shared" si="118"/>
        <v>0</v>
      </c>
      <c r="L103" s="19">
        <v>0</v>
      </c>
      <c r="M103" s="19">
        <f t="shared" si="119"/>
        <v>0</v>
      </c>
      <c r="N103" s="19">
        <v>0</v>
      </c>
      <c r="O103" s="19">
        <f t="shared" si="120"/>
        <v>0</v>
      </c>
      <c r="P103" s="13">
        <f t="shared" si="121"/>
        <v>582340</v>
      </c>
      <c r="Q103" s="13">
        <f t="shared" si="122"/>
        <v>7189.3827160493829</v>
      </c>
      <c r="R103" s="19">
        <v>9439</v>
      </c>
      <c r="S103" s="19">
        <f t="shared" si="123"/>
        <v>116.53086419753086</v>
      </c>
      <c r="T103" s="19">
        <v>78161</v>
      </c>
      <c r="U103" s="19">
        <f t="shared" si="124"/>
        <v>964.95061728395058</v>
      </c>
      <c r="V103" s="20">
        <f t="shared" si="125"/>
        <v>669940</v>
      </c>
      <c r="W103" s="20">
        <f t="shared" si="126"/>
        <v>8270.8641975308637</v>
      </c>
      <c r="X103" s="19">
        <v>215026</v>
      </c>
      <c r="Y103" s="19">
        <f t="shared" si="127"/>
        <v>2654.641975308642</v>
      </c>
      <c r="Z103" s="19">
        <v>73140</v>
      </c>
      <c r="AA103" s="19">
        <f t="shared" si="128"/>
        <v>902.96296296296293</v>
      </c>
      <c r="AB103" s="19">
        <v>8635</v>
      </c>
      <c r="AC103" s="19">
        <f t="shared" si="129"/>
        <v>106.60493827160494</v>
      </c>
      <c r="AD103" s="19">
        <v>128426</v>
      </c>
      <c r="AE103" s="19">
        <f t="shared" si="130"/>
        <v>1585.5061728395062</v>
      </c>
      <c r="AF103" s="19">
        <v>115981</v>
      </c>
      <c r="AG103" s="19">
        <f t="shared" si="131"/>
        <v>1431.8641975308642</v>
      </c>
      <c r="AH103" s="19">
        <v>12665</v>
      </c>
      <c r="AI103" s="19">
        <f t="shared" si="132"/>
        <v>156.35802469135803</v>
      </c>
      <c r="AJ103" s="19">
        <v>58545</v>
      </c>
      <c r="AK103" s="19">
        <f t="shared" si="133"/>
        <v>722.77777777777783</v>
      </c>
      <c r="AL103" s="19">
        <v>0</v>
      </c>
      <c r="AM103" s="19">
        <f t="shared" si="134"/>
        <v>0</v>
      </c>
      <c r="AN103" s="19">
        <v>0</v>
      </c>
      <c r="AO103" s="19">
        <f t="shared" si="135"/>
        <v>0</v>
      </c>
      <c r="AP103" s="21">
        <f t="shared" si="136"/>
        <v>612418</v>
      </c>
      <c r="AQ103" s="21">
        <f t="shared" si="137"/>
        <v>7560.7160493827159</v>
      </c>
      <c r="AR103" s="19">
        <v>250014</v>
      </c>
      <c r="AS103" s="19">
        <f t="shared" si="138"/>
        <v>3086.5925925925926</v>
      </c>
      <c r="AT103" s="19">
        <v>0</v>
      </c>
      <c r="AU103" s="19">
        <f t="shared" si="139"/>
        <v>0</v>
      </c>
      <c r="AV103" s="22">
        <f t="shared" si="140"/>
        <v>1532372</v>
      </c>
      <c r="AW103" s="22">
        <f t="shared" si="141"/>
        <v>18918.172839506173</v>
      </c>
      <c r="AX103" s="53"/>
    </row>
    <row r="104" spans="1:50" ht="15" customHeight="1" x14ac:dyDescent="0.2">
      <c r="A104" s="24" t="s">
        <v>145</v>
      </c>
      <c r="B104" s="52" t="s">
        <v>146</v>
      </c>
      <c r="C104" s="26">
        <v>676</v>
      </c>
      <c r="D104" s="27">
        <v>4222510</v>
      </c>
      <c r="E104" s="27">
        <f t="shared" si="115"/>
        <v>6246.3165680473376</v>
      </c>
      <c r="F104" s="27">
        <v>247000</v>
      </c>
      <c r="G104" s="27">
        <f t="shared" si="116"/>
        <v>365.38461538461536</v>
      </c>
      <c r="H104" s="27">
        <v>0</v>
      </c>
      <c r="I104" s="27">
        <f t="shared" si="117"/>
        <v>0</v>
      </c>
      <c r="J104" s="27">
        <v>110922</v>
      </c>
      <c r="K104" s="27">
        <f t="shared" si="118"/>
        <v>164.08579881656806</v>
      </c>
      <c r="L104" s="27">
        <v>0</v>
      </c>
      <c r="M104" s="27">
        <f t="shared" si="119"/>
        <v>0</v>
      </c>
      <c r="N104" s="27">
        <v>0</v>
      </c>
      <c r="O104" s="27">
        <f t="shared" si="120"/>
        <v>0</v>
      </c>
      <c r="P104" s="28">
        <f t="shared" si="121"/>
        <v>4580432</v>
      </c>
      <c r="Q104" s="28">
        <f t="shared" si="122"/>
        <v>6775.7869822485209</v>
      </c>
      <c r="R104" s="27">
        <v>130805</v>
      </c>
      <c r="S104" s="27">
        <f t="shared" si="123"/>
        <v>193.49852071005918</v>
      </c>
      <c r="T104" s="27">
        <v>385967</v>
      </c>
      <c r="U104" s="27">
        <f t="shared" si="124"/>
        <v>570.95710059171597</v>
      </c>
      <c r="V104" s="29">
        <f t="shared" si="125"/>
        <v>5097204</v>
      </c>
      <c r="W104" s="29">
        <f t="shared" si="126"/>
        <v>7540.2426035502958</v>
      </c>
      <c r="X104" s="27">
        <v>382457</v>
      </c>
      <c r="Y104" s="27">
        <f t="shared" si="127"/>
        <v>565.76479289940823</v>
      </c>
      <c r="Z104" s="27">
        <v>976332</v>
      </c>
      <c r="AA104" s="27">
        <f t="shared" si="128"/>
        <v>1444.2781065088757</v>
      </c>
      <c r="AB104" s="27">
        <v>48131</v>
      </c>
      <c r="AC104" s="27">
        <f t="shared" si="129"/>
        <v>71.199704142011839</v>
      </c>
      <c r="AD104" s="27">
        <v>620335</v>
      </c>
      <c r="AE104" s="27">
        <f t="shared" si="130"/>
        <v>917.65532544378698</v>
      </c>
      <c r="AF104" s="27">
        <v>54236</v>
      </c>
      <c r="AG104" s="27">
        <f t="shared" si="131"/>
        <v>80.230769230769226</v>
      </c>
      <c r="AH104" s="27">
        <v>4662</v>
      </c>
      <c r="AI104" s="27">
        <f t="shared" si="132"/>
        <v>6.8964497041420119</v>
      </c>
      <c r="AJ104" s="27">
        <v>299299</v>
      </c>
      <c r="AK104" s="27">
        <f t="shared" si="133"/>
        <v>442.75</v>
      </c>
      <c r="AL104" s="27">
        <v>0</v>
      </c>
      <c r="AM104" s="27">
        <f t="shared" si="134"/>
        <v>0</v>
      </c>
      <c r="AN104" s="27">
        <v>0</v>
      </c>
      <c r="AO104" s="27">
        <f t="shared" si="135"/>
        <v>0</v>
      </c>
      <c r="AP104" s="30">
        <f t="shared" si="136"/>
        <v>2385452</v>
      </c>
      <c r="AQ104" s="30">
        <f t="shared" si="137"/>
        <v>3528.7751479289941</v>
      </c>
      <c r="AR104" s="27">
        <v>0</v>
      </c>
      <c r="AS104" s="27">
        <f t="shared" si="138"/>
        <v>0</v>
      </c>
      <c r="AT104" s="27">
        <v>1248570</v>
      </c>
      <c r="AU104" s="27">
        <f t="shared" si="139"/>
        <v>1846.9970414201184</v>
      </c>
      <c r="AV104" s="31">
        <f t="shared" si="140"/>
        <v>8731226</v>
      </c>
      <c r="AW104" s="31">
        <f t="shared" si="141"/>
        <v>12916.014792899408</v>
      </c>
      <c r="AX104" s="32"/>
    </row>
    <row r="105" spans="1:50" s="23" customFormat="1" ht="15" customHeight="1" x14ac:dyDescent="0.2">
      <c r="A105" s="9" t="s">
        <v>147</v>
      </c>
      <c r="B105" s="10" t="s">
        <v>148</v>
      </c>
      <c r="C105" s="11">
        <v>279</v>
      </c>
      <c r="D105" s="12">
        <v>1841915</v>
      </c>
      <c r="E105" s="12">
        <f t="shared" si="115"/>
        <v>6601.8458781362006</v>
      </c>
      <c r="F105" s="12">
        <v>189388</v>
      </c>
      <c r="G105" s="12">
        <f t="shared" si="116"/>
        <v>678.81003584229393</v>
      </c>
      <c r="H105" s="12">
        <v>0</v>
      </c>
      <c r="I105" s="12">
        <f t="shared" si="117"/>
        <v>0</v>
      </c>
      <c r="J105" s="12">
        <v>99115</v>
      </c>
      <c r="K105" s="12">
        <f t="shared" si="118"/>
        <v>355.25089605734769</v>
      </c>
      <c r="L105" s="12">
        <v>0</v>
      </c>
      <c r="M105" s="12">
        <f t="shared" si="119"/>
        <v>0</v>
      </c>
      <c r="N105" s="12">
        <v>0</v>
      </c>
      <c r="O105" s="12">
        <f t="shared" si="120"/>
        <v>0</v>
      </c>
      <c r="P105" s="13">
        <f t="shared" si="121"/>
        <v>2130418</v>
      </c>
      <c r="Q105" s="14">
        <f t="shared" si="122"/>
        <v>7635.9068100358427</v>
      </c>
      <c r="R105" s="12">
        <v>93457</v>
      </c>
      <c r="S105" s="12">
        <f t="shared" si="123"/>
        <v>334.97132616487454</v>
      </c>
      <c r="T105" s="12">
        <v>53145</v>
      </c>
      <c r="U105" s="12">
        <f t="shared" si="124"/>
        <v>190.48387096774192</v>
      </c>
      <c r="V105" s="15">
        <f t="shared" si="125"/>
        <v>2277020</v>
      </c>
      <c r="W105" s="15">
        <f t="shared" si="126"/>
        <v>8161.3620071684591</v>
      </c>
      <c r="X105" s="12">
        <v>332021</v>
      </c>
      <c r="Y105" s="12">
        <f t="shared" si="127"/>
        <v>1190.0394265232974</v>
      </c>
      <c r="Z105" s="12">
        <v>18080</v>
      </c>
      <c r="AA105" s="12">
        <f t="shared" si="128"/>
        <v>64.802867383512549</v>
      </c>
      <c r="AB105" s="12">
        <v>72894</v>
      </c>
      <c r="AC105" s="12">
        <f t="shared" si="129"/>
        <v>261.26881720430106</v>
      </c>
      <c r="AD105" s="12">
        <v>366939</v>
      </c>
      <c r="AE105" s="12">
        <f t="shared" si="130"/>
        <v>1315.1935483870968</v>
      </c>
      <c r="AF105" s="12">
        <v>166830</v>
      </c>
      <c r="AG105" s="12">
        <f t="shared" si="131"/>
        <v>597.95698924731187</v>
      </c>
      <c r="AH105" s="12">
        <v>2773</v>
      </c>
      <c r="AI105" s="12">
        <f t="shared" si="132"/>
        <v>9.9390681003584227</v>
      </c>
      <c r="AJ105" s="12">
        <v>202039</v>
      </c>
      <c r="AK105" s="12">
        <f t="shared" si="133"/>
        <v>724.15412186379933</v>
      </c>
      <c r="AL105" s="12">
        <v>0</v>
      </c>
      <c r="AM105" s="12">
        <f t="shared" si="134"/>
        <v>0</v>
      </c>
      <c r="AN105" s="12">
        <v>0</v>
      </c>
      <c r="AO105" s="12">
        <f t="shared" si="135"/>
        <v>0</v>
      </c>
      <c r="AP105" s="16">
        <f t="shared" si="136"/>
        <v>1161576</v>
      </c>
      <c r="AQ105" s="16">
        <f t="shared" si="137"/>
        <v>4163.3548387096771</v>
      </c>
      <c r="AR105" s="12">
        <v>0</v>
      </c>
      <c r="AS105" s="12">
        <f t="shared" si="138"/>
        <v>0</v>
      </c>
      <c r="AT105" s="12">
        <v>1305139</v>
      </c>
      <c r="AU105" s="12">
        <f t="shared" si="139"/>
        <v>4677.9175627240147</v>
      </c>
      <c r="AV105" s="17">
        <f t="shared" si="140"/>
        <v>4743735</v>
      </c>
      <c r="AW105" s="17">
        <f t="shared" si="141"/>
        <v>17002.634408602149</v>
      </c>
      <c r="AX105" s="32"/>
    </row>
    <row r="106" spans="1:50" s="23" customFormat="1" ht="15" customHeight="1" x14ac:dyDescent="0.2">
      <c r="A106" s="9" t="s">
        <v>149</v>
      </c>
      <c r="B106" s="10" t="s">
        <v>150</v>
      </c>
      <c r="C106" s="18">
        <v>500</v>
      </c>
      <c r="D106" s="19">
        <v>2216915</v>
      </c>
      <c r="E106" s="19">
        <f t="shared" si="115"/>
        <v>4433.83</v>
      </c>
      <c r="F106" s="19">
        <v>410827</v>
      </c>
      <c r="G106" s="19">
        <f t="shared" si="116"/>
        <v>821.654</v>
      </c>
      <c r="H106" s="19">
        <v>104633</v>
      </c>
      <c r="I106" s="19">
        <f t="shared" si="117"/>
        <v>209.26599999999999</v>
      </c>
      <c r="J106" s="19">
        <v>123873</v>
      </c>
      <c r="K106" s="19">
        <f t="shared" si="118"/>
        <v>247.74600000000001</v>
      </c>
      <c r="L106" s="19">
        <v>0</v>
      </c>
      <c r="M106" s="19">
        <f t="shared" si="119"/>
        <v>0</v>
      </c>
      <c r="N106" s="19">
        <v>0</v>
      </c>
      <c r="O106" s="19">
        <f t="shared" si="120"/>
        <v>0</v>
      </c>
      <c r="P106" s="13">
        <f t="shared" si="121"/>
        <v>2856248</v>
      </c>
      <c r="Q106" s="13">
        <f t="shared" si="122"/>
        <v>5712.4960000000001</v>
      </c>
      <c r="R106" s="19">
        <v>257712</v>
      </c>
      <c r="S106" s="19">
        <f t="shared" si="123"/>
        <v>515.42399999999998</v>
      </c>
      <c r="T106" s="19">
        <v>18681</v>
      </c>
      <c r="U106" s="19">
        <f t="shared" si="124"/>
        <v>37.362000000000002</v>
      </c>
      <c r="V106" s="20">
        <f t="shared" si="125"/>
        <v>3132641</v>
      </c>
      <c r="W106" s="20">
        <f t="shared" si="126"/>
        <v>6265.2820000000002</v>
      </c>
      <c r="X106" s="19">
        <v>347396</v>
      </c>
      <c r="Y106" s="19">
        <f t="shared" si="127"/>
        <v>694.79200000000003</v>
      </c>
      <c r="Z106" s="19">
        <v>130574</v>
      </c>
      <c r="AA106" s="19">
        <f t="shared" si="128"/>
        <v>261.14800000000002</v>
      </c>
      <c r="AB106" s="19">
        <v>170481</v>
      </c>
      <c r="AC106" s="19">
        <f t="shared" si="129"/>
        <v>340.96199999999999</v>
      </c>
      <c r="AD106" s="19">
        <v>308704</v>
      </c>
      <c r="AE106" s="19">
        <f t="shared" si="130"/>
        <v>617.40800000000002</v>
      </c>
      <c r="AF106" s="19">
        <v>19059</v>
      </c>
      <c r="AG106" s="19">
        <f t="shared" si="131"/>
        <v>38.118000000000002</v>
      </c>
      <c r="AH106" s="19">
        <v>9000</v>
      </c>
      <c r="AI106" s="19">
        <f t="shared" si="132"/>
        <v>18</v>
      </c>
      <c r="AJ106" s="19">
        <v>197838</v>
      </c>
      <c r="AK106" s="19">
        <f t="shared" si="133"/>
        <v>395.67599999999999</v>
      </c>
      <c r="AL106" s="19">
        <v>0</v>
      </c>
      <c r="AM106" s="19">
        <f t="shared" si="134"/>
        <v>0</v>
      </c>
      <c r="AN106" s="19">
        <v>0</v>
      </c>
      <c r="AO106" s="19">
        <f t="shared" si="135"/>
        <v>0</v>
      </c>
      <c r="AP106" s="21">
        <f t="shared" si="136"/>
        <v>1183052</v>
      </c>
      <c r="AQ106" s="21">
        <f t="shared" si="137"/>
        <v>2366.1039999999998</v>
      </c>
      <c r="AR106" s="19">
        <v>11891</v>
      </c>
      <c r="AS106" s="19">
        <f t="shared" si="138"/>
        <v>23.782</v>
      </c>
      <c r="AT106" s="19">
        <v>153033</v>
      </c>
      <c r="AU106" s="19">
        <f t="shared" si="139"/>
        <v>306.06599999999997</v>
      </c>
      <c r="AV106" s="22">
        <f t="shared" si="140"/>
        <v>4480617</v>
      </c>
      <c r="AW106" s="22">
        <f t="shared" si="141"/>
        <v>8961.2340000000004</v>
      </c>
      <c r="AX106" s="32"/>
    </row>
    <row r="107" spans="1:50" s="23" customFormat="1" ht="15" customHeight="1" x14ac:dyDescent="0.2">
      <c r="A107" s="9" t="s">
        <v>151</v>
      </c>
      <c r="B107" s="10" t="s">
        <v>152</v>
      </c>
      <c r="C107" s="18">
        <v>399</v>
      </c>
      <c r="D107" s="19">
        <v>2313006</v>
      </c>
      <c r="E107" s="19">
        <f t="shared" si="115"/>
        <v>5797.0075187969924</v>
      </c>
      <c r="F107" s="19">
        <v>74774</v>
      </c>
      <c r="G107" s="19">
        <f t="shared" si="116"/>
        <v>187.40350877192984</v>
      </c>
      <c r="H107" s="19">
        <v>0</v>
      </c>
      <c r="I107" s="19">
        <f t="shared" si="117"/>
        <v>0</v>
      </c>
      <c r="J107" s="19">
        <v>58269</v>
      </c>
      <c r="K107" s="19">
        <f t="shared" si="118"/>
        <v>146.0375939849624</v>
      </c>
      <c r="L107" s="19">
        <v>0</v>
      </c>
      <c r="M107" s="19">
        <f t="shared" si="119"/>
        <v>0</v>
      </c>
      <c r="N107" s="19">
        <v>0</v>
      </c>
      <c r="O107" s="19">
        <f t="shared" si="120"/>
        <v>0</v>
      </c>
      <c r="P107" s="13">
        <f t="shared" si="121"/>
        <v>2446049</v>
      </c>
      <c r="Q107" s="13">
        <f t="shared" si="122"/>
        <v>6130.4486215538845</v>
      </c>
      <c r="R107" s="19">
        <v>156298</v>
      </c>
      <c r="S107" s="19">
        <f t="shared" si="123"/>
        <v>391.72431077694233</v>
      </c>
      <c r="T107" s="19">
        <v>345580</v>
      </c>
      <c r="U107" s="19">
        <f t="shared" si="124"/>
        <v>866.11528822055141</v>
      </c>
      <c r="V107" s="20">
        <f t="shared" si="125"/>
        <v>2947927</v>
      </c>
      <c r="W107" s="20">
        <f t="shared" si="126"/>
        <v>7388.2882205513788</v>
      </c>
      <c r="X107" s="19">
        <v>393281</v>
      </c>
      <c r="Y107" s="19">
        <f t="shared" si="127"/>
        <v>985.66666666666663</v>
      </c>
      <c r="Z107" s="19">
        <v>393718</v>
      </c>
      <c r="AA107" s="19">
        <f t="shared" si="128"/>
        <v>986.76190476190482</v>
      </c>
      <c r="AB107" s="19">
        <v>57881</v>
      </c>
      <c r="AC107" s="19">
        <f t="shared" si="129"/>
        <v>145.06516290726816</v>
      </c>
      <c r="AD107" s="19">
        <v>400556</v>
      </c>
      <c r="AE107" s="19">
        <f t="shared" si="130"/>
        <v>1003.8997493734336</v>
      </c>
      <c r="AF107" s="19">
        <v>57993</v>
      </c>
      <c r="AG107" s="19">
        <f t="shared" si="131"/>
        <v>145.34586466165413</v>
      </c>
      <c r="AH107" s="19">
        <v>2677</v>
      </c>
      <c r="AI107" s="19">
        <f t="shared" si="132"/>
        <v>6.7092731829573937</v>
      </c>
      <c r="AJ107" s="19">
        <v>146180</v>
      </c>
      <c r="AK107" s="19">
        <f t="shared" si="133"/>
        <v>366.36591478696744</v>
      </c>
      <c r="AL107" s="19">
        <v>0</v>
      </c>
      <c r="AM107" s="19">
        <f t="shared" si="134"/>
        <v>0</v>
      </c>
      <c r="AN107" s="19">
        <v>0</v>
      </c>
      <c r="AO107" s="19">
        <f t="shared" si="135"/>
        <v>0</v>
      </c>
      <c r="AP107" s="21">
        <f t="shared" si="136"/>
        <v>1452286</v>
      </c>
      <c r="AQ107" s="21">
        <f t="shared" si="137"/>
        <v>3639.8145363408521</v>
      </c>
      <c r="AR107" s="19">
        <v>0</v>
      </c>
      <c r="AS107" s="19">
        <f t="shared" si="138"/>
        <v>0</v>
      </c>
      <c r="AT107" s="19">
        <v>265312</v>
      </c>
      <c r="AU107" s="19">
        <f t="shared" si="139"/>
        <v>664.94235588972435</v>
      </c>
      <c r="AV107" s="22">
        <f t="shared" si="140"/>
        <v>4665525</v>
      </c>
      <c r="AW107" s="22">
        <f t="shared" si="141"/>
        <v>11693.045112781954</v>
      </c>
      <c r="AX107" s="32"/>
    </row>
    <row r="108" spans="1:50" s="54" customFormat="1" ht="15" customHeight="1" x14ac:dyDescent="0.2">
      <c r="A108" s="9" t="s">
        <v>153</v>
      </c>
      <c r="B108" s="10" t="s">
        <v>154</v>
      </c>
      <c r="C108" s="18">
        <v>169</v>
      </c>
      <c r="D108" s="19">
        <v>1031936</v>
      </c>
      <c r="E108" s="19">
        <f t="shared" si="115"/>
        <v>6106.1301775147931</v>
      </c>
      <c r="F108" s="19">
        <v>99042</v>
      </c>
      <c r="G108" s="19">
        <f t="shared" si="116"/>
        <v>586.04733727810651</v>
      </c>
      <c r="H108" s="19">
        <v>27485</v>
      </c>
      <c r="I108" s="19">
        <f t="shared" si="117"/>
        <v>162.63313609467457</v>
      </c>
      <c r="J108" s="19">
        <v>8890</v>
      </c>
      <c r="K108" s="19">
        <f t="shared" si="118"/>
        <v>52.603550295857985</v>
      </c>
      <c r="L108" s="19">
        <v>0</v>
      </c>
      <c r="M108" s="19">
        <f t="shared" si="119"/>
        <v>0</v>
      </c>
      <c r="N108" s="19">
        <v>39939</v>
      </c>
      <c r="O108" s="19">
        <f t="shared" si="120"/>
        <v>236.32544378698225</v>
      </c>
      <c r="P108" s="13">
        <f t="shared" si="121"/>
        <v>1207292</v>
      </c>
      <c r="Q108" s="13">
        <f t="shared" si="122"/>
        <v>7143.7396449704138</v>
      </c>
      <c r="R108" s="19">
        <v>129045</v>
      </c>
      <c r="S108" s="19">
        <f t="shared" si="123"/>
        <v>763.57988165680479</v>
      </c>
      <c r="T108" s="19">
        <v>40511</v>
      </c>
      <c r="U108" s="19">
        <f t="shared" si="124"/>
        <v>239.71005917159763</v>
      </c>
      <c r="V108" s="20">
        <f t="shared" si="125"/>
        <v>1376848</v>
      </c>
      <c r="W108" s="20">
        <f t="shared" si="126"/>
        <v>8147.0295857988167</v>
      </c>
      <c r="X108" s="19">
        <v>214229</v>
      </c>
      <c r="Y108" s="19">
        <f t="shared" si="127"/>
        <v>1267.6272189349113</v>
      </c>
      <c r="Z108" s="19">
        <v>25365</v>
      </c>
      <c r="AA108" s="19">
        <f t="shared" si="128"/>
        <v>150.08875739644969</v>
      </c>
      <c r="AB108" s="19">
        <v>52279</v>
      </c>
      <c r="AC108" s="19">
        <f t="shared" si="129"/>
        <v>309.34319526627218</v>
      </c>
      <c r="AD108" s="19">
        <v>0</v>
      </c>
      <c r="AE108" s="19">
        <f t="shared" si="130"/>
        <v>0</v>
      </c>
      <c r="AF108" s="19">
        <v>62557</v>
      </c>
      <c r="AG108" s="19">
        <f t="shared" si="131"/>
        <v>370.15976331360946</v>
      </c>
      <c r="AH108" s="19">
        <v>6622</v>
      </c>
      <c r="AI108" s="19">
        <f t="shared" si="132"/>
        <v>39.183431952662723</v>
      </c>
      <c r="AJ108" s="19">
        <v>1410</v>
      </c>
      <c r="AK108" s="19">
        <f t="shared" si="133"/>
        <v>8.3431952662721898</v>
      </c>
      <c r="AL108" s="19">
        <v>0</v>
      </c>
      <c r="AM108" s="19">
        <f t="shared" si="134"/>
        <v>0</v>
      </c>
      <c r="AN108" s="19">
        <v>0</v>
      </c>
      <c r="AO108" s="19">
        <f t="shared" si="135"/>
        <v>0</v>
      </c>
      <c r="AP108" s="21">
        <f t="shared" si="136"/>
        <v>362462</v>
      </c>
      <c r="AQ108" s="21">
        <f t="shared" si="137"/>
        <v>2144.7455621301774</v>
      </c>
      <c r="AR108" s="19">
        <v>0</v>
      </c>
      <c r="AS108" s="19">
        <f t="shared" si="138"/>
        <v>0</v>
      </c>
      <c r="AT108" s="19">
        <v>0</v>
      </c>
      <c r="AU108" s="19">
        <f t="shared" si="139"/>
        <v>0</v>
      </c>
      <c r="AV108" s="22">
        <f t="shared" si="140"/>
        <v>1739310</v>
      </c>
      <c r="AW108" s="22">
        <f t="shared" si="141"/>
        <v>10291.775147928995</v>
      </c>
      <c r="AX108" s="53"/>
    </row>
    <row r="109" spans="1:50" s="23" customFormat="1" ht="15" customHeight="1" x14ac:dyDescent="0.2">
      <c r="A109" s="24" t="s">
        <v>155</v>
      </c>
      <c r="B109" s="25" t="s">
        <v>156</v>
      </c>
      <c r="C109" s="26">
        <v>649</v>
      </c>
      <c r="D109" s="27">
        <v>3600311</v>
      </c>
      <c r="E109" s="27">
        <f t="shared" si="115"/>
        <v>5547.4745762711864</v>
      </c>
      <c r="F109" s="27">
        <v>844272</v>
      </c>
      <c r="G109" s="27">
        <f t="shared" si="116"/>
        <v>1300.8813559322034</v>
      </c>
      <c r="H109" s="27">
        <v>0</v>
      </c>
      <c r="I109" s="27">
        <f t="shared" si="117"/>
        <v>0</v>
      </c>
      <c r="J109" s="27">
        <v>14757</v>
      </c>
      <c r="K109" s="27">
        <f t="shared" si="118"/>
        <v>22.738058551617872</v>
      </c>
      <c r="L109" s="27">
        <v>0</v>
      </c>
      <c r="M109" s="27">
        <f t="shared" si="119"/>
        <v>0</v>
      </c>
      <c r="N109" s="27">
        <v>0</v>
      </c>
      <c r="O109" s="27">
        <f t="shared" si="120"/>
        <v>0</v>
      </c>
      <c r="P109" s="28">
        <f t="shared" si="121"/>
        <v>4459340</v>
      </c>
      <c r="Q109" s="28">
        <f t="shared" si="122"/>
        <v>6871.0939907550073</v>
      </c>
      <c r="R109" s="27">
        <v>228942</v>
      </c>
      <c r="S109" s="27">
        <f t="shared" si="123"/>
        <v>352.76117103235748</v>
      </c>
      <c r="T109" s="27">
        <v>176204</v>
      </c>
      <c r="U109" s="27">
        <f t="shared" si="124"/>
        <v>271.50077041602464</v>
      </c>
      <c r="V109" s="29">
        <f t="shared" si="125"/>
        <v>4864486</v>
      </c>
      <c r="W109" s="29">
        <f t="shared" si="126"/>
        <v>7495.3559322033898</v>
      </c>
      <c r="X109" s="27">
        <v>669241</v>
      </c>
      <c r="Y109" s="27">
        <f t="shared" si="127"/>
        <v>1031.1879815100153</v>
      </c>
      <c r="Z109" s="27">
        <v>18938</v>
      </c>
      <c r="AA109" s="27">
        <f t="shared" si="128"/>
        <v>29.180277349768875</v>
      </c>
      <c r="AB109" s="27">
        <v>247929</v>
      </c>
      <c r="AC109" s="27">
        <f t="shared" si="129"/>
        <v>382.0169491525424</v>
      </c>
      <c r="AD109" s="27">
        <v>917712</v>
      </c>
      <c r="AE109" s="27">
        <f t="shared" si="130"/>
        <v>1414.040061633282</v>
      </c>
      <c r="AF109" s="27">
        <v>443315</v>
      </c>
      <c r="AG109" s="27">
        <f t="shared" si="131"/>
        <v>683.07395993836667</v>
      </c>
      <c r="AH109" s="27">
        <v>126932</v>
      </c>
      <c r="AI109" s="27">
        <f t="shared" si="132"/>
        <v>195.5808936825886</v>
      </c>
      <c r="AJ109" s="27">
        <v>524467</v>
      </c>
      <c r="AK109" s="27">
        <f t="shared" si="133"/>
        <v>808.11556240369805</v>
      </c>
      <c r="AL109" s="27">
        <v>0</v>
      </c>
      <c r="AM109" s="27">
        <f t="shared" si="134"/>
        <v>0</v>
      </c>
      <c r="AN109" s="27">
        <v>0</v>
      </c>
      <c r="AO109" s="27">
        <f t="shared" si="135"/>
        <v>0</v>
      </c>
      <c r="AP109" s="30">
        <f t="shared" si="136"/>
        <v>2948534</v>
      </c>
      <c r="AQ109" s="30">
        <f t="shared" si="137"/>
        <v>4543.1956856702618</v>
      </c>
      <c r="AR109" s="27">
        <v>0</v>
      </c>
      <c r="AS109" s="27">
        <f t="shared" si="138"/>
        <v>0</v>
      </c>
      <c r="AT109" s="27">
        <v>0</v>
      </c>
      <c r="AU109" s="27">
        <f t="shared" si="139"/>
        <v>0</v>
      </c>
      <c r="AV109" s="31">
        <f t="shared" si="140"/>
        <v>7813020</v>
      </c>
      <c r="AW109" s="31">
        <f t="shared" si="141"/>
        <v>12038.551617873653</v>
      </c>
      <c r="AX109" s="32"/>
    </row>
    <row r="110" spans="1:50" s="23" customFormat="1" ht="15" customHeight="1" x14ac:dyDescent="0.2">
      <c r="A110" s="9" t="s">
        <v>157</v>
      </c>
      <c r="B110" s="49" t="s">
        <v>158</v>
      </c>
      <c r="C110" s="11">
        <v>887</v>
      </c>
      <c r="D110" s="12">
        <v>4156110</v>
      </c>
      <c r="E110" s="12">
        <f t="shared" si="115"/>
        <v>4685.5806087936862</v>
      </c>
      <c r="F110" s="12">
        <v>367260</v>
      </c>
      <c r="G110" s="12">
        <f t="shared" si="116"/>
        <v>414.04735062006762</v>
      </c>
      <c r="H110" s="12">
        <v>0</v>
      </c>
      <c r="I110" s="12">
        <f t="shared" si="117"/>
        <v>0</v>
      </c>
      <c r="J110" s="12">
        <v>113268</v>
      </c>
      <c r="K110" s="12">
        <f t="shared" si="118"/>
        <v>127.6978579481398</v>
      </c>
      <c r="L110" s="12">
        <v>0</v>
      </c>
      <c r="M110" s="12">
        <f t="shared" si="119"/>
        <v>0</v>
      </c>
      <c r="N110" s="12">
        <v>0</v>
      </c>
      <c r="O110" s="12">
        <f t="shared" si="120"/>
        <v>0</v>
      </c>
      <c r="P110" s="13">
        <f t="shared" si="121"/>
        <v>4636638</v>
      </c>
      <c r="Q110" s="14">
        <f t="shared" si="122"/>
        <v>5227.3258173618942</v>
      </c>
      <c r="R110" s="12">
        <v>121517</v>
      </c>
      <c r="S110" s="12">
        <f t="shared" si="123"/>
        <v>136.9977452085682</v>
      </c>
      <c r="T110" s="12">
        <v>378957</v>
      </c>
      <c r="U110" s="12">
        <f t="shared" si="124"/>
        <v>427.23449830890644</v>
      </c>
      <c r="V110" s="15">
        <f t="shared" si="125"/>
        <v>5137112</v>
      </c>
      <c r="W110" s="15">
        <f t="shared" si="126"/>
        <v>5791.5580608793689</v>
      </c>
      <c r="X110" s="12">
        <v>492118</v>
      </c>
      <c r="Y110" s="12">
        <f t="shared" si="127"/>
        <v>554.81172491544532</v>
      </c>
      <c r="Z110" s="12">
        <v>992085</v>
      </c>
      <c r="AA110" s="12">
        <f t="shared" si="128"/>
        <v>1118.4723788049605</v>
      </c>
      <c r="AB110" s="12">
        <v>33496</v>
      </c>
      <c r="AC110" s="12">
        <f t="shared" si="129"/>
        <v>37.76324689966178</v>
      </c>
      <c r="AD110" s="12">
        <v>431378</v>
      </c>
      <c r="AE110" s="12">
        <f t="shared" si="130"/>
        <v>486.33370913190532</v>
      </c>
      <c r="AF110" s="12">
        <v>0</v>
      </c>
      <c r="AG110" s="12">
        <f t="shared" si="131"/>
        <v>0</v>
      </c>
      <c r="AH110" s="12">
        <v>3702</v>
      </c>
      <c r="AI110" s="12">
        <f t="shared" si="132"/>
        <v>4.1736189402480273</v>
      </c>
      <c r="AJ110" s="12">
        <v>263312</v>
      </c>
      <c r="AK110" s="12">
        <f t="shared" si="133"/>
        <v>296.85682074408118</v>
      </c>
      <c r="AL110" s="12">
        <v>0</v>
      </c>
      <c r="AM110" s="12">
        <f t="shared" si="134"/>
        <v>0</v>
      </c>
      <c r="AN110" s="12">
        <v>0</v>
      </c>
      <c r="AO110" s="12">
        <f t="shared" si="135"/>
        <v>0</v>
      </c>
      <c r="AP110" s="16">
        <f t="shared" si="136"/>
        <v>2216091</v>
      </c>
      <c r="AQ110" s="16">
        <f t="shared" si="137"/>
        <v>2498.4114994363022</v>
      </c>
      <c r="AR110" s="12">
        <v>0</v>
      </c>
      <c r="AS110" s="12">
        <f t="shared" si="138"/>
        <v>0</v>
      </c>
      <c r="AT110" s="12">
        <v>1723117</v>
      </c>
      <c r="AU110" s="12">
        <f t="shared" si="139"/>
        <v>1942.6347237880495</v>
      </c>
      <c r="AV110" s="17">
        <f t="shared" si="140"/>
        <v>9076320</v>
      </c>
      <c r="AW110" s="17">
        <f t="shared" si="141"/>
        <v>10232.60428410372</v>
      </c>
      <c r="AX110" s="32"/>
    </row>
    <row r="111" spans="1:50" s="23" customFormat="1" ht="15" customHeight="1" x14ac:dyDescent="0.2">
      <c r="A111" s="9" t="s">
        <v>159</v>
      </c>
      <c r="B111" s="49" t="s">
        <v>160</v>
      </c>
      <c r="C111" s="18">
        <v>295</v>
      </c>
      <c r="D111" s="19">
        <v>1394955</v>
      </c>
      <c r="E111" s="19">
        <f t="shared" si="115"/>
        <v>4728.6610169491523</v>
      </c>
      <c r="F111" s="19">
        <v>694023</v>
      </c>
      <c r="G111" s="19">
        <f t="shared" si="116"/>
        <v>2352.6203389830507</v>
      </c>
      <c r="H111" s="19">
        <v>0</v>
      </c>
      <c r="I111" s="19">
        <f t="shared" si="117"/>
        <v>0</v>
      </c>
      <c r="J111" s="19">
        <v>0</v>
      </c>
      <c r="K111" s="19">
        <f t="shared" si="118"/>
        <v>0</v>
      </c>
      <c r="L111" s="19">
        <v>0</v>
      </c>
      <c r="M111" s="19">
        <f t="shared" si="119"/>
        <v>0</v>
      </c>
      <c r="N111" s="19">
        <v>0</v>
      </c>
      <c r="O111" s="19">
        <f t="shared" si="120"/>
        <v>0</v>
      </c>
      <c r="P111" s="13">
        <f t="shared" si="121"/>
        <v>2088978</v>
      </c>
      <c r="Q111" s="13">
        <f t="shared" si="122"/>
        <v>7081.281355932203</v>
      </c>
      <c r="R111" s="19">
        <v>0</v>
      </c>
      <c r="S111" s="19">
        <f t="shared" si="123"/>
        <v>0</v>
      </c>
      <c r="T111" s="19">
        <v>38884</v>
      </c>
      <c r="U111" s="19">
        <f t="shared" si="124"/>
        <v>131.81016949152541</v>
      </c>
      <c r="V111" s="20">
        <f t="shared" si="125"/>
        <v>2127862</v>
      </c>
      <c r="W111" s="20">
        <f t="shared" si="126"/>
        <v>7213.0915254237289</v>
      </c>
      <c r="X111" s="19">
        <v>841212</v>
      </c>
      <c r="Y111" s="19">
        <f t="shared" si="127"/>
        <v>2851.5661016949152</v>
      </c>
      <c r="Z111" s="19">
        <v>0</v>
      </c>
      <c r="AA111" s="19">
        <f t="shared" si="128"/>
        <v>0</v>
      </c>
      <c r="AB111" s="19">
        <v>218525</v>
      </c>
      <c r="AC111" s="19">
        <f t="shared" si="129"/>
        <v>740.76271186440681</v>
      </c>
      <c r="AD111" s="19">
        <v>317630</v>
      </c>
      <c r="AE111" s="19">
        <f t="shared" si="130"/>
        <v>1076.7118644067796</v>
      </c>
      <c r="AF111" s="19">
        <v>0</v>
      </c>
      <c r="AG111" s="19">
        <f t="shared" si="131"/>
        <v>0</v>
      </c>
      <c r="AH111" s="19">
        <v>55727</v>
      </c>
      <c r="AI111" s="19">
        <f t="shared" si="132"/>
        <v>188.90508474576271</v>
      </c>
      <c r="AJ111" s="19">
        <v>195446</v>
      </c>
      <c r="AK111" s="19">
        <f t="shared" si="133"/>
        <v>662.52881355932209</v>
      </c>
      <c r="AL111" s="19">
        <v>0</v>
      </c>
      <c r="AM111" s="19">
        <f t="shared" si="134"/>
        <v>0</v>
      </c>
      <c r="AN111" s="19">
        <v>0</v>
      </c>
      <c r="AO111" s="19">
        <f t="shared" si="135"/>
        <v>0</v>
      </c>
      <c r="AP111" s="21">
        <f t="shared" si="136"/>
        <v>1628540</v>
      </c>
      <c r="AQ111" s="21">
        <f t="shared" si="137"/>
        <v>5520.4745762711864</v>
      </c>
      <c r="AR111" s="19">
        <v>575000</v>
      </c>
      <c r="AS111" s="19">
        <f t="shared" si="138"/>
        <v>1949.1525423728813</v>
      </c>
      <c r="AT111" s="19">
        <v>0</v>
      </c>
      <c r="AU111" s="19">
        <f t="shared" si="139"/>
        <v>0</v>
      </c>
      <c r="AV111" s="22">
        <f t="shared" si="140"/>
        <v>4331402</v>
      </c>
      <c r="AW111" s="22">
        <f t="shared" si="141"/>
        <v>14682.718644067796</v>
      </c>
      <c r="AX111" s="32"/>
    </row>
    <row r="112" spans="1:50" s="23" customFormat="1" ht="15" customHeight="1" x14ac:dyDescent="0.2">
      <c r="A112" s="9" t="s">
        <v>161</v>
      </c>
      <c r="B112" s="49" t="s">
        <v>162</v>
      </c>
      <c r="C112" s="18">
        <v>777</v>
      </c>
      <c r="D112" s="19">
        <v>3839025</v>
      </c>
      <c r="E112" s="19">
        <f t="shared" si="115"/>
        <v>4940.8301158301156</v>
      </c>
      <c r="F112" s="19">
        <v>322700</v>
      </c>
      <c r="G112" s="19">
        <f t="shared" si="116"/>
        <v>415.31531531531533</v>
      </c>
      <c r="H112" s="19">
        <v>0</v>
      </c>
      <c r="I112" s="19">
        <f t="shared" si="117"/>
        <v>0</v>
      </c>
      <c r="J112" s="19">
        <v>74655</v>
      </c>
      <c r="K112" s="19">
        <f t="shared" si="118"/>
        <v>96.081081081081081</v>
      </c>
      <c r="L112" s="19">
        <v>0</v>
      </c>
      <c r="M112" s="19">
        <f t="shared" si="119"/>
        <v>0</v>
      </c>
      <c r="N112" s="19">
        <v>0</v>
      </c>
      <c r="O112" s="19">
        <f t="shared" si="120"/>
        <v>0</v>
      </c>
      <c r="P112" s="13">
        <f t="shared" si="121"/>
        <v>4236380</v>
      </c>
      <c r="Q112" s="13">
        <f t="shared" si="122"/>
        <v>5452.2265122265126</v>
      </c>
      <c r="R112" s="19">
        <v>166986</v>
      </c>
      <c r="S112" s="19">
        <f t="shared" si="123"/>
        <v>214.91119691119692</v>
      </c>
      <c r="T112" s="19">
        <v>283676</v>
      </c>
      <c r="U112" s="19">
        <f t="shared" si="124"/>
        <v>365.09137709137707</v>
      </c>
      <c r="V112" s="20">
        <f t="shared" si="125"/>
        <v>4687042</v>
      </c>
      <c r="W112" s="20">
        <f t="shared" si="126"/>
        <v>6032.2290862290865</v>
      </c>
      <c r="X112" s="19">
        <v>337348</v>
      </c>
      <c r="Y112" s="19">
        <f t="shared" si="127"/>
        <v>434.16731016731018</v>
      </c>
      <c r="Z112" s="19">
        <v>718719</v>
      </c>
      <c r="AA112" s="19">
        <f t="shared" si="128"/>
        <v>924.99227799227799</v>
      </c>
      <c r="AB112" s="19">
        <v>40881</v>
      </c>
      <c r="AC112" s="19">
        <f t="shared" si="129"/>
        <v>52.613899613899612</v>
      </c>
      <c r="AD112" s="19">
        <v>426293</v>
      </c>
      <c r="AE112" s="19">
        <f t="shared" si="130"/>
        <v>548.63963963963965</v>
      </c>
      <c r="AF112" s="19">
        <v>0</v>
      </c>
      <c r="AG112" s="19">
        <f t="shared" si="131"/>
        <v>0</v>
      </c>
      <c r="AH112" s="19">
        <v>3228</v>
      </c>
      <c r="AI112" s="19">
        <f t="shared" si="132"/>
        <v>4.1544401544401541</v>
      </c>
      <c r="AJ112" s="19">
        <v>292074</v>
      </c>
      <c r="AK112" s="19">
        <f t="shared" si="133"/>
        <v>375.89961389961388</v>
      </c>
      <c r="AL112" s="19">
        <v>0</v>
      </c>
      <c r="AM112" s="19">
        <f t="shared" si="134"/>
        <v>0</v>
      </c>
      <c r="AN112" s="19">
        <v>0</v>
      </c>
      <c r="AO112" s="19">
        <f t="shared" si="135"/>
        <v>0</v>
      </c>
      <c r="AP112" s="21">
        <f t="shared" si="136"/>
        <v>1818543</v>
      </c>
      <c r="AQ112" s="21">
        <f t="shared" si="137"/>
        <v>2340.4671814671815</v>
      </c>
      <c r="AR112" s="19">
        <v>0</v>
      </c>
      <c r="AS112" s="19">
        <f t="shared" si="138"/>
        <v>0</v>
      </c>
      <c r="AT112" s="19">
        <v>1675832</v>
      </c>
      <c r="AU112" s="19">
        <f t="shared" si="139"/>
        <v>2156.797940797941</v>
      </c>
      <c r="AV112" s="22">
        <f t="shared" si="140"/>
        <v>8181417</v>
      </c>
      <c r="AW112" s="22">
        <f t="shared" si="141"/>
        <v>10529.494208494209</v>
      </c>
      <c r="AX112" s="32"/>
    </row>
    <row r="113" spans="1:50" s="55" customFormat="1" ht="15" customHeight="1" x14ac:dyDescent="0.2">
      <c r="A113" s="9" t="s">
        <v>163</v>
      </c>
      <c r="B113" s="49" t="s">
        <v>164</v>
      </c>
      <c r="C113" s="18">
        <v>349</v>
      </c>
      <c r="D113" s="19">
        <v>1422220</v>
      </c>
      <c r="E113" s="19">
        <f t="shared" si="115"/>
        <v>4075.1289398280801</v>
      </c>
      <c r="F113" s="19">
        <v>7556</v>
      </c>
      <c r="G113" s="19">
        <f t="shared" si="116"/>
        <v>21.650429799426934</v>
      </c>
      <c r="H113" s="19">
        <v>0</v>
      </c>
      <c r="I113" s="19">
        <f t="shared" si="117"/>
        <v>0</v>
      </c>
      <c r="J113" s="19">
        <v>58669</v>
      </c>
      <c r="K113" s="19">
        <f t="shared" si="118"/>
        <v>168.10601719197709</v>
      </c>
      <c r="L113" s="19">
        <v>0</v>
      </c>
      <c r="M113" s="19">
        <f t="shared" si="119"/>
        <v>0</v>
      </c>
      <c r="N113" s="19">
        <v>232811</v>
      </c>
      <c r="O113" s="19">
        <f t="shared" si="120"/>
        <v>667.08022922636098</v>
      </c>
      <c r="P113" s="13">
        <f t="shared" si="121"/>
        <v>1721256</v>
      </c>
      <c r="Q113" s="13">
        <f t="shared" si="122"/>
        <v>4931.9656160458453</v>
      </c>
      <c r="R113" s="19">
        <v>108067</v>
      </c>
      <c r="S113" s="19">
        <f t="shared" si="123"/>
        <v>309.64756446991402</v>
      </c>
      <c r="T113" s="19">
        <v>164944</v>
      </c>
      <c r="U113" s="19">
        <f t="shared" si="124"/>
        <v>472.61891117478513</v>
      </c>
      <c r="V113" s="20">
        <f t="shared" si="125"/>
        <v>1994267</v>
      </c>
      <c r="W113" s="20">
        <f t="shared" si="126"/>
        <v>5714.2320916905446</v>
      </c>
      <c r="X113" s="19">
        <v>403109</v>
      </c>
      <c r="Y113" s="19">
        <f t="shared" si="127"/>
        <v>1155.0401146131805</v>
      </c>
      <c r="Z113" s="19">
        <v>134982</v>
      </c>
      <c r="AA113" s="19">
        <f t="shared" si="128"/>
        <v>386.76790830945561</v>
      </c>
      <c r="AB113" s="19">
        <v>39559</v>
      </c>
      <c r="AC113" s="19">
        <f t="shared" si="129"/>
        <v>113.34957020057307</v>
      </c>
      <c r="AD113" s="19">
        <v>137065</v>
      </c>
      <c r="AE113" s="19">
        <f t="shared" si="130"/>
        <v>392.73638968481373</v>
      </c>
      <c r="AF113" s="19">
        <v>239825</v>
      </c>
      <c r="AG113" s="19">
        <f t="shared" si="131"/>
        <v>687.17765042979943</v>
      </c>
      <c r="AH113" s="19">
        <v>0</v>
      </c>
      <c r="AI113" s="19">
        <f t="shared" si="132"/>
        <v>0</v>
      </c>
      <c r="AJ113" s="19">
        <v>239736</v>
      </c>
      <c r="AK113" s="19">
        <f t="shared" si="133"/>
        <v>686.92263610315183</v>
      </c>
      <c r="AL113" s="19">
        <v>0</v>
      </c>
      <c r="AM113" s="19">
        <f t="shared" si="134"/>
        <v>0</v>
      </c>
      <c r="AN113" s="19">
        <v>0</v>
      </c>
      <c r="AO113" s="19">
        <f t="shared" si="135"/>
        <v>0</v>
      </c>
      <c r="AP113" s="21">
        <f t="shared" si="136"/>
        <v>1194276</v>
      </c>
      <c r="AQ113" s="21">
        <f t="shared" si="137"/>
        <v>3421.9942693409744</v>
      </c>
      <c r="AR113" s="19">
        <v>161133</v>
      </c>
      <c r="AS113" s="19">
        <f t="shared" si="138"/>
        <v>461.69914040114611</v>
      </c>
      <c r="AT113" s="19">
        <v>0</v>
      </c>
      <c r="AU113" s="19">
        <f t="shared" si="139"/>
        <v>0</v>
      </c>
      <c r="AV113" s="22">
        <f t="shared" si="140"/>
        <v>3349676</v>
      </c>
      <c r="AW113" s="22">
        <f t="shared" si="141"/>
        <v>9597.9255014326645</v>
      </c>
      <c r="AX113" s="53"/>
    </row>
    <row r="114" spans="1:50" ht="15" customHeight="1" x14ac:dyDescent="0.2">
      <c r="A114" s="24" t="s">
        <v>165</v>
      </c>
      <c r="B114" s="52" t="s">
        <v>166</v>
      </c>
      <c r="C114" s="26">
        <v>180</v>
      </c>
      <c r="D114" s="27">
        <v>611811</v>
      </c>
      <c r="E114" s="27">
        <f t="shared" si="115"/>
        <v>3398.95</v>
      </c>
      <c r="F114" s="27">
        <v>71682</v>
      </c>
      <c r="G114" s="27">
        <f t="shared" si="116"/>
        <v>398.23333333333335</v>
      </c>
      <c r="H114" s="27">
        <v>0</v>
      </c>
      <c r="I114" s="27">
        <f t="shared" si="117"/>
        <v>0</v>
      </c>
      <c r="J114" s="27">
        <v>13002</v>
      </c>
      <c r="K114" s="27">
        <f t="shared" si="118"/>
        <v>72.233333333333334</v>
      </c>
      <c r="L114" s="27">
        <v>0</v>
      </c>
      <c r="M114" s="27">
        <f t="shared" si="119"/>
        <v>0</v>
      </c>
      <c r="N114" s="27">
        <v>7087</v>
      </c>
      <c r="O114" s="27">
        <f t="shared" si="120"/>
        <v>39.37222222222222</v>
      </c>
      <c r="P114" s="28">
        <f t="shared" si="121"/>
        <v>703582</v>
      </c>
      <c r="Q114" s="28">
        <f t="shared" si="122"/>
        <v>3908.7888888888888</v>
      </c>
      <c r="R114" s="27">
        <v>74372</v>
      </c>
      <c r="S114" s="27">
        <f t="shared" si="123"/>
        <v>413.17777777777781</v>
      </c>
      <c r="T114" s="27">
        <v>131721</v>
      </c>
      <c r="U114" s="27">
        <f t="shared" si="124"/>
        <v>731.7833333333333</v>
      </c>
      <c r="V114" s="29">
        <f t="shared" si="125"/>
        <v>909675</v>
      </c>
      <c r="W114" s="29">
        <f t="shared" si="126"/>
        <v>5053.75</v>
      </c>
      <c r="X114" s="27">
        <v>249984</v>
      </c>
      <c r="Y114" s="27">
        <f t="shared" si="127"/>
        <v>1388.8</v>
      </c>
      <c r="Z114" s="27">
        <v>66262</v>
      </c>
      <c r="AA114" s="27">
        <f t="shared" si="128"/>
        <v>368.12222222222221</v>
      </c>
      <c r="AB114" s="27">
        <v>140972</v>
      </c>
      <c r="AC114" s="27">
        <f t="shared" si="129"/>
        <v>783.17777777777781</v>
      </c>
      <c r="AD114" s="27">
        <v>123760</v>
      </c>
      <c r="AE114" s="27">
        <f t="shared" si="130"/>
        <v>687.55555555555554</v>
      </c>
      <c r="AF114" s="27">
        <v>134128</v>
      </c>
      <c r="AG114" s="27">
        <f t="shared" si="131"/>
        <v>745.15555555555557</v>
      </c>
      <c r="AH114" s="27">
        <v>228</v>
      </c>
      <c r="AI114" s="27">
        <f t="shared" si="132"/>
        <v>1.2666666666666666</v>
      </c>
      <c r="AJ114" s="27">
        <v>107868</v>
      </c>
      <c r="AK114" s="27">
        <f t="shared" si="133"/>
        <v>599.26666666666665</v>
      </c>
      <c r="AL114" s="27">
        <v>0</v>
      </c>
      <c r="AM114" s="27">
        <f t="shared" si="134"/>
        <v>0</v>
      </c>
      <c r="AN114" s="27">
        <v>0</v>
      </c>
      <c r="AO114" s="27">
        <f t="shared" si="135"/>
        <v>0</v>
      </c>
      <c r="AP114" s="30">
        <f t="shared" si="136"/>
        <v>823202</v>
      </c>
      <c r="AQ114" s="30">
        <f t="shared" si="137"/>
        <v>4573.3444444444449</v>
      </c>
      <c r="AR114" s="27">
        <v>241900</v>
      </c>
      <c r="AS114" s="27">
        <f t="shared" si="138"/>
        <v>1343.8888888888889</v>
      </c>
      <c r="AT114" s="27">
        <v>0</v>
      </c>
      <c r="AU114" s="27">
        <f t="shared" si="139"/>
        <v>0</v>
      </c>
      <c r="AV114" s="31">
        <f t="shared" si="140"/>
        <v>1974777</v>
      </c>
      <c r="AW114" s="31">
        <f t="shared" si="141"/>
        <v>10970.983333333334</v>
      </c>
      <c r="AX114" s="32"/>
    </row>
    <row r="115" spans="1:50" s="23" customFormat="1" ht="15" customHeight="1" x14ac:dyDescent="0.2">
      <c r="A115" s="9" t="s">
        <v>167</v>
      </c>
      <c r="B115" s="10" t="s">
        <v>168</v>
      </c>
      <c r="C115" s="64">
        <v>1913</v>
      </c>
      <c r="D115" s="65">
        <v>8501212</v>
      </c>
      <c r="E115" s="65">
        <f t="shared" si="115"/>
        <v>4443.9163617354943</v>
      </c>
      <c r="F115" s="65">
        <v>1430624</v>
      </c>
      <c r="G115" s="65">
        <f t="shared" si="116"/>
        <v>747.84317825405128</v>
      </c>
      <c r="H115" s="65">
        <v>294528</v>
      </c>
      <c r="I115" s="65">
        <f t="shared" si="117"/>
        <v>153.96131730266598</v>
      </c>
      <c r="J115" s="65">
        <v>0</v>
      </c>
      <c r="K115" s="65">
        <f t="shared" si="118"/>
        <v>0</v>
      </c>
      <c r="L115" s="65">
        <v>0</v>
      </c>
      <c r="M115" s="65">
        <f t="shared" si="119"/>
        <v>0</v>
      </c>
      <c r="N115" s="65">
        <v>0</v>
      </c>
      <c r="O115" s="65">
        <f t="shared" si="120"/>
        <v>0</v>
      </c>
      <c r="P115" s="66">
        <f t="shared" si="121"/>
        <v>10226364</v>
      </c>
      <c r="Q115" s="66">
        <f t="shared" si="122"/>
        <v>5345.7208572922109</v>
      </c>
      <c r="R115" s="65">
        <v>1170422</v>
      </c>
      <c r="S115" s="65">
        <f t="shared" si="123"/>
        <v>611.82540512284368</v>
      </c>
      <c r="T115" s="65">
        <v>0</v>
      </c>
      <c r="U115" s="65">
        <f t="shared" si="124"/>
        <v>0</v>
      </c>
      <c r="V115" s="67">
        <f t="shared" si="125"/>
        <v>11396786</v>
      </c>
      <c r="W115" s="67">
        <f t="shared" si="126"/>
        <v>5957.546262415055</v>
      </c>
      <c r="X115" s="65">
        <v>3952519</v>
      </c>
      <c r="Y115" s="65">
        <f t="shared" si="127"/>
        <v>2066.1364349189753</v>
      </c>
      <c r="Z115" s="65">
        <v>46841</v>
      </c>
      <c r="AA115" s="65">
        <f t="shared" si="128"/>
        <v>24.485624673288029</v>
      </c>
      <c r="AB115" s="65">
        <v>805643</v>
      </c>
      <c r="AC115" s="65">
        <f t="shared" si="129"/>
        <v>421.1411395713539</v>
      </c>
      <c r="AD115" s="65">
        <v>191966</v>
      </c>
      <c r="AE115" s="65">
        <f t="shared" si="130"/>
        <v>100.34814427600627</v>
      </c>
      <c r="AF115" s="65">
        <v>27841</v>
      </c>
      <c r="AG115" s="65">
        <f t="shared" si="131"/>
        <v>14.553580763199164</v>
      </c>
      <c r="AH115" s="65">
        <v>36418</v>
      </c>
      <c r="AI115" s="65">
        <f t="shared" si="132"/>
        <v>19.037114479874543</v>
      </c>
      <c r="AJ115" s="65">
        <v>0</v>
      </c>
      <c r="AK115" s="65">
        <f t="shared" si="133"/>
        <v>0</v>
      </c>
      <c r="AL115" s="65">
        <v>0</v>
      </c>
      <c r="AM115" s="65">
        <f t="shared" si="134"/>
        <v>0</v>
      </c>
      <c r="AN115" s="65">
        <v>0</v>
      </c>
      <c r="AO115" s="65">
        <f t="shared" si="135"/>
        <v>0</v>
      </c>
      <c r="AP115" s="68">
        <f t="shared" si="136"/>
        <v>5061228</v>
      </c>
      <c r="AQ115" s="68">
        <f t="shared" si="137"/>
        <v>2645.7020386826975</v>
      </c>
      <c r="AR115" s="19">
        <v>12245</v>
      </c>
      <c r="AS115" s="19">
        <f t="shared" si="138"/>
        <v>6.4009409304756923</v>
      </c>
      <c r="AT115" s="19">
        <v>0</v>
      </c>
      <c r="AU115" s="19">
        <f t="shared" si="139"/>
        <v>0</v>
      </c>
      <c r="AV115" s="22">
        <f t="shared" si="140"/>
        <v>16470259</v>
      </c>
      <c r="AW115" s="22">
        <f t="shared" si="141"/>
        <v>8609.6492420282284</v>
      </c>
      <c r="AX115" s="32"/>
    </row>
    <row r="116" spans="1:50" s="23" customFormat="1" ht="15" customHeight="1" x14ac:dyDescent="0.2">
      <c r="A116" s="9" t="s">
        <v>169</v>
      </c>
      <c r="B116" s="10" t="s">
        <v>170</v>
      </c>
      <c r="C116" s="18">
        <v>633</v>
      </c>
      <c r="D116" s="19">
        <v>3868728</v>
      </c>
      <c r="E116" s="19">
        <f t="shared" si="115"/>
        <v>6111.7345971563982</v>
      </c>
      <c r="F116" s="19">
        <v>375569</v>
      </c>
      <c r="G116" s="19">
        <f t="shared" si="116"/>
        <v>593.3159557661927</v>
      </c>
      <c r="H116" s="19">
        <v>0</v>
      </c>
      <c r="I116" s="19">
        <f t="shared" si="117"/>
        <v>0</v>
      </c>
      <c r="J116" s="19">
        <v>67137</v>
      </c>
      <c r="K116" s="19">
        <f t="shared" si="118"/>
        <v>106.06161137440758</v>
      </c>
      <c r="L116" s="19">
        <v>0</v>
      </c>
      <c r="M116" s="19">
        <f t="shared" si="119"/>
        <v>0</v>
      </c>
      <c r="N116" s="19">
        <v>0</v>
      </c>
      <c r="O116" s="19">
        <f t="shared" si="120"/>
        <v>0</v>
      </c>
      <c r="P116" s="13">
        <f t="shared" si="121"/>
        <v>4311434</v>
      </c>
      <c r="Q116" s="13">
        <f t="shared" si="122"/>
        <v>6811.1121642969983</v>
      </c>
      <c r="R116" s="19">
        <v>89045</v>
      </c>
      <c r="S116" s="19">
        <f t="shared" si="123"/>
        <v>140.67140600315955</v>
      </c>
      <c r="T116" s="19">
        <v>722410</v>
      </c>
      <c r="U116" s="19">
        <f t="shared" si="124"/>
        <v>1141.2480252764612</v>
      </c>
      <c r="V116" s="20">
        <f t="shared" si="125"/>
        <v>5122889</v>
      </c>
      <c r="W116" s="20">
        <f t="shared" si="126"/>
        <v>8093.0315955766191</v>
      </c>
      <c r="X116" s="19">
        <v>487786</v>
      </c>
      <c r="Y116" s="19">
        <f t="shared" si="127"/>
        <v>770.59399684044229</v>
      </c>
      <c r="Z116" s="19">
        <v>780398</v>
      </c>
      <c r="AA116" s="19">
        <f t="shared" si="128"/>
        <v>1232.8562401263823</v>
      </c>
      <c r="AB116" s="19">
        <v>79647</v>
      </c>
      <c r="AC116" s="19">
        <f t="shared" si="129"/>
        <v>125.82464454976304</v>
      </c>
      <c r="AD116" s="19">
        <v>461770</v>
      </c>
      <c r="AE116" s="19">
        <f t="shared" si="130"/>
        <v>729.49447077409161</v>
      </c>
      <c r="AF116" s="19">
        <v>328723</v>
      </c>
      <c r="AG116" s="19">
        <f t="shared" si="131"/>
        <v>519.30963665086892</v>
      </c>
      <c r="AH116" s="19">
        <v>4006</v>
      </c>
      <c r="AI116" s="19">
        <f t="shared" si="132"/>
        <v>6.3285939968404428</v>
      </c>
      <c r="AJ116" s="19">
        <v>296337</v>
      </c>
      <c r="AK116" s="19">
        <f t="shared" si="133"/>
        <v>468.14691943127963</v>
      </c>
      <c r="AL116" s="19">
        <v>0</v>
      </c>
      <c r="AM116" s="19">
        <f t="shared" si="134"/>
        <v>0</v>
      </c>
      <c r="AN116" s="19">
        <v>0</v>
      </c>
      <c r="AO116" s="19">
        <f t="shared" si="135"/>
        <v>0</v>
      </c>
      <c r="AP116" s="21">
        <f t="shared" si="136"/>
        <v>2438667</v>
      </c>
      <c r="AQ116" s="21">
        <f t="shared" si="137"/>
        <v>3852.5545023696682</v>
      </c>
      <c r="AR116" s="19">
        <v>0</v>
      </c>
      <c r="AS116" s="19">
        <f t="shared" si="138"/>
        <v>0</v>
      </c>
      <c r="AT116" s="19">
        <v>1590806</v>
      </c>
      <c r="AU116" s="19">
        <f t="shared" si="139"/>
        <v>2513.1216429699844</v>
      </c>
      <c r="AV116" s="22">
        <f t="shared" si="140"/>
        <v>9152362</v>
      </c>
      <c r="AW116" s="22">
        <f t="shared" si="141"/>
        <v>14458.707740916272</v>
      </c>
      <c r="AX116" s="32"/>
    </row>
    <row r="117" spans="1:50" s="23" customFormat="1" ht="15" customHeight="1" x14ac:dyDescent="0.2">
      <c r="A117" s="56" t="s">
        <v>171</v>
      </c>
      <c r="B117" s="57" t="s">
        <v>172</v>
      </c>
      <c r="C117" s="58">
        <v>311</v>
      </c>
      <c r="D117" s="59">
        <v>937897</v>
      </c>
      <c r="E117" s="59">
        <f t="shared" si="115"/>
        <v>3015.7459807073956</v>
      </c>
      <c r="F117" s="59">
        <v>63244</v>
      </c>
      <c r="G117" s="59">
        <f t="shared" si="116"/>
        <v>203.35691318327974</v>
      </c>
      <c r="H117" s="59">
        <v>0</v>
      </c>
      <c r="I117" s="59">
        <f t="shared" si="117"/>
        <v>0</v>
      </c>
      <c r="J117" s="59">
        <v>462990</v>
      </c>
      <c r="K117" s="59">
        <f t="shared" si="118"/>
        <v>1488.7138263665595</v>
      </c>
      <c r="L117" s="59">
        <v>0</v>
      </c>
      <c r="M117" s="59">
        <f t="shared" si="119"/>
        <v>0</v>
      </c>
      <c r="N117" s="59">
        <v>142026</v>
      </c>
      <c r="O117" s="59">
        <f t="shared" si="120"/>
        <v>456.67524115755629</v>
      </c>
      <c r="P117" s="60">
        <f t="shared" si="121"/>
        <v>1606157</v>
      </c>
      <c r="Q117" s="60">
        <f t="shared" si="122"/>
        <v>5164.4919614147911</v>
      </c>
      <c r="R117" s="59">
        <v>107154</v>
      </c>
      <c r="S117" s="59">
        <f t="shared" si="123"/>
        <v>344.54662379421222</v>
      </c>
      <c r="T117" s="59">
        <v>1987</v>
      </c>
      <c r="U117" s="59">
        <f t="shared" si="124"/>
        <v>6.389067524115756</v>
      </c>
      <c r="V117" s="61">
        <f t="shared" si="125"/>
        <v>1715298</v>
      </c>
      <c r="W117" s="61">
        <f t="shared" si="126"/>
        <v>5515.4276527331185</v>
      </c>
      <c r="X117" s="59">
        <v>463032</v>
      </c>
      <c r="Y117" s="59">
        <f t="shared" si="127"/>
        <v>1488.8488745980708</v>
      </c>
      <c r="Z117" s="59">
        <v>129475</v>
      </c>
      <c r="AA117" s="59">
        <f t="shared" si="128"/>
        <v>416.31832797427654</v>
      </c>
      <c r="AB117" s="59">
        <v>104552</v>
      </c>
      <c r="AC117" s="59">
        <f t="shared" si="129"/>
        <v>336.18006430868166</v>
      </c>
      <c r="AD117" s="59">
        <v>223670</v>
      </c>
      <c r="AE117" s="59">
        <f t="shared" si="130"/>
        <v>719.19614147909965</v>
      </c>
      <c r="AF117" s="59">
        <v>174742</v>
      </c>
      <c r="AG117" s="59">
        <f t="shared" si="131"/>
        <v>561.87138263665599</v>
      </c>
      <c r="AH117" s="59">
        <v>95680</v>
      </c>
      <c r="AI117" s="59">
        <f t="shared" si="132"/>
        <v>307.65273311897107</v>
      </c>
      <c r="AJ117" s="59">
        <v>191523</v>
      </c>
      <c r="AK117" s="59">
        <f t="shared" si="133"/>
        <v>615.82958199356915</v>
      </c>
      <c r="AL117" s="59">
        <v>0</v>
      </c>
      <c r="AM117" s="59">
        <f t="shared" si="134"/>
        <v>0</v>
      </c>
      <c r="AN117" s="59">
        <v>0</v>
      </c>
      <c r="AO117" s="59">
        <f t="shared" si="135"/>
        <v>0</v>
      </c>
      <c r="AP117" s="62">
        <f t="shared" si="136"/>
        <v>1382674</v>
      </c>
      <c r="AQ117" s="62">
        <f t="shared" si="137"/>
        <v>4445.8971061093243</v>
      </c>
      <c r="AR117" s="59">
        <v>0</v>
      </c>
      <c r="AS117" s="59">
        <f t="shared" si="138"/>
        <v>0</v>
      </c>
      <c r="AT117" s="59">
        <v>6952</v>
      </c>
      <c r="AU117" s="59">
        <f t="shared" si="139"/>
        <v>22.35369774919614</v>
      </c>
      <c r="AV117" s="63">
        <f t="shared" si="140"/>
        <v>3104924</v>
      </c>
      <c r="AW117" s="63">
        <f t="shared" si="141"/>
        <v>9983.6784565916405</v>
      </c>
      <c r="AX117" s="32"/>
    </row>
    <row r="118" spans="1:50" s="23" customFormat="1" ht="15" customHeight="1" x14ac:dyDescent="0.2">
      <c r="A118" s="56" t="s">
        <v>173</v>
      </c>
      <c r="B118" s="57" t="s">
        <v>174</v>
      </c>
      <c r="C118" s="58">
        <v>250</v>
      </c>
      <c r="D118" s="59">
        <v>887053</v>
      </c>
      <c r="E118" s="59">
        <f t="shared" si="115"/>
        <v>3548.212</v>
      </c>
      <c r="F118" s="59">
        <v>67860</v>
      </c>
      <c r="G118" s="59">
        <f t="shared" si="116"/>
        <v>271.44</v>
      </c>
      <c r="H118" s="59">
        <v>0</v>
      </c>
      <c r="I118" s="59">
        <f t="shared" si="117"/>
        <v>0</v>
      </c>
      <c r="J118" s="59">
        <v>0</v>
      </c>
      <c r="K118" s="59">
        <f t="shared" si="118"/>
        <v>0</v>
      </c>
      <c r="L118" s="59">
        <v>0</v>
      </c>
      <c r="M118" s="59">
        <f t="shared" si="119"/>
        <v>0</v>
      </c>
      <c r="N118" s="59">
        <v>0</v>
      </c>
      <c r="O118" s="59">
        <f t="shared" si="120"/>
        <v>0</v>
      </c>
      <c r="P118" s="60">
        <f t="shared" si="121"/>
        <v>954913</v>
      </c>
      <c r="Q118" s="60">
        <f t="shared" si="122"/>
        <v>3819.652</v>
      </c>
      <c r="R118" s="59">
        <v>71346</v>
      </c>
      <c r="S118" s="59">
        <f t="shared" si="123"/>
        <v>285.38400000000001</v>
      </c>
      <c r="T118" s="59">
        <v>5492</v>
      </c>
      <c r="U118" s="59">
        <f t="shared" si="124"/>
        <v>21.968</v>
      </c>
      <c r="V118" s="61">
        <f t="shared" si="125"/>
        <v>1031751</v>
      </c>
      <c r="W118" s="61">
        <f t="shared" si="126"/>
        <v>4127.0039999999999</v>
      </c>
      <c r="X118" s="59">
        <v>261873</v>
      </c>
      <c r="Y118" s="59">
        <f t="shared" si="127"/>
        <v>1047.492</v>
      </c>
      <c r="Z118" s="59">
        <v>71893</v>
      </c>
      <c r="AA118" s="59">
        <f t="shared" si="128"/>
        <v>287.572</v>
      </c>
      <c r="AB118" s="59">
        <v>52395</v>
      </c>
      <c r="AC118" s="59">
        <f t="shared" si="129"/>
        <v>209.58</v>
      </c>
      <c r="AD118" s="59">
        <v>434100</v>
      </c>
      <c r="AE118" s="59">
        <f t="shared" si="130"/>
        <v>1736.4</v>
      </c>
      <c r="AF118" s="59">
        <v>55740</v>
      </c>
      <c r="AG118" s="59">
        <f t="shared" si="131"/>
        <v>222.96</v>
      </c>
      <c r="AH118" s="59">
        <v>15852</v>
      </c>
      <c r="AI118" s="59">
        <f t="shared" si="132"/>
        <v>63.408000000000001</v>
      </c>
      <c r="AJ118" s="59">
        <v>99384</v>
      </c>
      <c r="AK118" s="59">
        <f t="shared" si="133"/>
        <v>397.536</v>
      </c>
      <c r="AL118" s="59">
        <v>0</v>
      </c>
      <c r="AM118" s="59">
        <f t="shared" si="134"/>
        <v>0</v>
      </c>
      <c r="AN118" s="59">
        <v>0</v>
      </c>
      <c r="AO118" s="59">
        <f t="shared" si="135"/>
        <v>0</v>
      </c>
      <c r="AP118" s="62">
        <f t="shared" si="136"/>
        <v>991237</v>
      </c>
      <c r="AQ118" s="62">
        <f t="shared" si="137"/>
        <v>3964.9479999999999</v>
      </c>
      <c r="AR118" s="59">
        <v>0</v>
      </c>
      <c r="AS118" s="59">
        <f t="shared" si="138"/>
        <v>0</v>
      </c>
      <c r="AT118" s="59">
        <v>9524</v>
      </c>
      <c r="AU118" s="59">
        <f t="shared" si="139"/>
        <v>38.095999999999997</v>
      </c>
      <c r="AV118" s="63">
        <f t="shared" si="140"/>
        <v>2032512</v>
      </c>
      <c r="AW118" s="63">
        <f t="shared" si="141"/>
        <v>8130.0479999999998</v>
      </c>
      <c r="AX118" s="32"/>
    </row>
    <row r="119" spans="1:50" s="55" customFormat="1" ht="15" customHeight="1" x14ac:dyDescent="0.2">
      <c r="A119" s="24" t="s">
        <v>175</v>
      </c>
      <c r="B119" s="52" t="s">
        <v>176</v>
      </c>
      <c r="C119" s="26">
        <v>255</v>
      </c>
      <c r="D119" s="27">
        <v>1901545</v>
      </c>
      <c r="E119" s="27">
        <f t="shared" si="115"/>
        <v>7457.0392156862745</v>
      </c>
      <c r="F119" s="27">
        <v>60072</v>
      </c>
      <c r="G119" s="27">
        <f t="shared" si="116"/>
        <v>235.57647058823528</v>
      </c>
      <c r="H119" s="27">
        <v>0</v>
      </c>
      <c r="I119" s="27">
        <f t="shared" si="117"/>
        <v>0</v>
      </c>
      <c r="J119" s="27">
        <v>0</v>
      </c>
      <c r="K119" s="27">
        <f t="shared" si="118"/>
        <v>0</v>
      </c>
      <c r="L119" s="27">
        <v>0</v>
      </c>
      <c r="M119" s="27">
        <f t="shared" si="119"/>
        <v>0</v>
      </c>
      <c r="N119" s="27">
        <v>0</v>
      </c>
      <c r="O119" s="27">
        <f t="shared" si="120"/>
        <v>0</v>
      </c>
      <c r="P119" s="28">
        <f t="shared" si="121"/>
        <v>1961617</v>
      </c>
      <c r="Q119" s="28">
        <f t="shared" si="122"/>
        <v>7692.6156862745102</v>
      </c>
      <c r="R119" s="27">
        <v>5081</v>
      </c>
      <c r="S119" s="27">
        <f t="shared" si="123"/>
        <v>19.925490196078432</v>
      </c>
      <c r="T119" s="27">
        <v>0</v>
      </c>
      <c r="U119" s="27">
        <f t="shared" si="124"/>
        <v>0</v>
      </c>
      <c r="V119" s="29">
        <f t="shared" si="125"/>
        <v>1966698</v>
      </c>
      <c r="W119" s="29">
        <f t="shared" si="126"/>
        <v>7712.5411764705887</v>
      </c>
      <c r="X119" s="27">
        <v>509624</v>
      </c>
      <c r="Y119" s="27">
        <f t="shared" si="127"/>
        <v>1998.5254901960784</v>
      </c>
      <c r="Z119" s="27">
        <v>16625</v>
      </c>
      <c r="AA119" s="27">
        <f t="shared" si="128"/>
        <v>65.196078431372555</v>
      </c>
      <c r="AB119" s="27">
        <v>35470</v>
      </c>
      <c r="AC119" s="27">
        <f t="shared" si="129"/>
        <v>139.09803921568627</v>
      </c>
      <c r="AD119" s="27">
        <v>471001</v>
      </c>
      <c r="AE119" s="27">
        <f t="shared" si="130"/>
        <v>1847.0627450980392</v>
      </c>
      <c r="AF119" s="27">
        <v>23872</v>
      </c>
      <c r="AG119" s="27">
        <f t="shared" si="131"/>
        <v>93.615686274509798</v>
      </c>
      <c r="AH119" s="27">
        <v>0</v>
      </c>
      <c r="AI119" s="27">
        <f t="shared" si="132"/>
        <v>0</v>
      </c>
      <c r="AJ119" s="27">
        <v>230327</v>
      </c>
      <c r="AK119" s="27">
        <f t="shared" si="133"/>
        <v>903.24313725490197</v>
      </c>
      <c r="AL119" s="27">
        <v>0</v>
      </c>
      <c r="AM119" s="27">
        <f t="shared" si="134"/>
        <v>0</v>
      </c>
      <c r="AN119" s="27">
        <v>0</v>
      </c>
      <c r="AO119" s="27">
        <f t="shared" si="135"/>
        <v>0</v>
      </c>
      <c r="AP119" s="30">
        <f t="shared" si="136"/>
        <v>1286919</v>
      </c>
      <c r="AQ119" s="30">
        <f t="shared" si="137"/>
        <v>5046.7411764705885</v>
      </c>
      <c r="AR119" s="27">
        <v>0</v>
      </c>
      <c r="AS119" s="27">
        <f t="shared" si="138"/>
        <v>0</v>
      </c>
      <c r="AT119" s="27">
        <v>72276</v>
      </c>
      <c r="AU119" s="27">
        <f t="shared" si="139"/>
        <v>283.43529411764706</v>
      </c>
      <c r="AV119" s="31">
        <f t="shared" si="140"/>
        <v>3325893</v>
      </c>
      <c r="AW119" s="31">
        <f t="shared" si="141"/>
        <v>13042.717647058824</v>
      </c>
      <c r="AX119" s="53"/>
    </row>
    <row r="120" spans="1:50" ht="15" customHeight="1" x14ac:dyDescent="0.2">
      <c r="A120" s="33"/>
      <c r="B120" s="33" t="s">
        <v>177</v>
      </c>
      <c r="C120" s="34">
        <f>SUM(C80:C119)</f>
        <v>22617</v>
      </c>
      <c r="D120" s="35">
        <f>SUM(D80:D119)</f>
        <v>111389516</v>
      </c>
      <c r="E120" s="35">
        <f>D120/$C$120</f>
        <v>4925.0349736923554</v>
      </c>
      <c r="F120" s="35">
        <f>SUM(F80:F119)</f>
        <v>13767962</v>
      </c>
      <c r="G120" s="35">
        <f>F120/$C$120</f>
        <v>608.74395366317367</v>
      </c>
      <c r="H120" s="35">
        <f>SUM(H80:H119)</f>
        <v>1430464</v>
      </c>
      <c r="I120" s="35">
        <f>H120/$C$120</f>
        <v>63.247291860105229</v>
      </c>
      <c r="J120" s="35">
        <f>SUM(J80:J119)</f>
        <v>6469829</v>
      </c>
      <c r="K120" s="35">
        <f>J120/C120</f>
        <v>286.06044126099835</v>
      </c>
      <c r="L120" s="35">
        <f>SUM(L80:L119)</f>
        <v>0</v>
      </c>
      <c r="M120" s="35">
        <f>L120/C120</f>
        <v>0</v>
      </c>
      <c r="N120" s="35">
        <f>SUM(N80:N119)</f>
        <v>3037758</v>
      </c>
      <c r="O120" s="35">
        <f>N120/C120</f>
        <v>134.3130388645709</v>
      </c>
      <c r="P120" s="36">
        <f>SUM(P80:P119)</f>
        <v>136095529</v>
      </c>
      <c r="Q120" s="37">
        <f t="shared" si="122"/>
        <v>6017.3996993412038</v>
      </c>
      <c r="R120" s="35">
        <f>SUM(R80:R119)</f>
        <v>7715251</v>
      </c>
      <c r="S120" s="35">
        <f t="shared" si="123"/>
        <v>341.12618826546401</v>
      </c>
      <c r="T120" s="35">
        <f>SUM(T80:T119)</f>
        <v>6439652</v>
      </c>
      <c r="U120" s="35">
        <f>T120/C120</f>
        <v>284.72617942255823</v>
      </c>
      <c r="V120" s="38">
        <f>SUM(V80:V119)</f>
        <v>150250432</v>
      </c>
      <c r="W120" s="39">
        <f t="shared" si="126"/>
        <v>6643.2520670292261</v>
      </c>
      <c r="X120" s="35">
        <f>SUM(X80:X119)</f>
        <v>25088318</v>
      </c>
      <c r="Y120" s="35">
        <f>X120/C120</f>
        <v>1109.2681611177434</v>
      </c>
      <c r="Z120" s="35">
        <f>SUM(Z80:Z119)</f>
        <v>8714137</v>
      </c>
      <c r="AA120" s="35">
        <f>Z120/C120</f>
        <v>385.29146217447055</v>
      </c>
      <c r="AB120" s="35">
        <f>SUM(AB80:AB119)</f>
        <v>5736685</v>
      </c>
      <c r="AC120" s="35">
        <f>AB120/C120</f>
        <v>253.64482468939295</v>
      </c>
      <c r="AD120" s="35">
        <f>SUM(AD80:AD119)</f>
        <v>20376791</v>
      </c>
      <c r="AE120" s="35">
        <f>AD120/C120</f>
        <v>900.95021444046517</v>
      </c>
      <c r="AF120" s="35">
        <f>SUM(AF80:AF119)</f>
        <v>7668805</v>
      </c>
      <c r="AG120" s="35">
        <f>AF120/C120</f>
        <v>339.07260025644428</v>
      </c>
      <c r="AH120" s="35">
        <f>SUM(AH80:AH119)</f>
        <v>3249455</v>
      </c>
      <c r="AI120" s="35">
        <f>AH120/C120</f>
        <v>143.67312198788522</v>
      </c>
      <c r="AJ120" s="35">
        <f>SUM(AJ80:AJ119)</f>
        <v>9294760</v>
      </c>
      <c r="AK120" s="35">
        <f t="shared" si="133"/>
        <v>410.9634345846045</v>
      </c>
      <c r="AL120" s="40">
        <f>SUM(AL80:AL119)</f>
        <v>29266</v>
      </c>
      <c r="AM120" s="35">
        <f>AL120/C120</f>
        <v>1.2939824026175002</v>
      </c>
      <c r="AN120" s="35">
        <f>SUM(AN80:AN119)</f>
        <v>0</v>
      </c>
      <c r="AO120" s="35">
        <f>AN120/C120</f>
        <v>0</v>
      </c>
      <c r="AP120" s="41">
        <f>SUM(AP80:AP119)</f>
        <v>80158217</v>
      </c>
      <c r="AQ120" s="41">
        <f t="shared" si="137"/>
        <v>3544.1578016536232</v>
      </c>
      <c r="AR120" s="35">
        <f>SUM(AR80:AR119)</f>
        <v>6539324</v>
      </c>
      <c r="AS120" s="35">
        <f>AR120/C120</f>
        <v>289.13312994650045</v>
      </c>
      <c r="AT120" s="35">
        <f>SUM(AT80:AT119)</f>
        <v>14616863</v>
      </c>
      <c r="AU120" s="35">
        <f t="shared" si="139"/>
        <v>646.27771145598444</v>
      </c>
      <c r="AV120" s="42">
        <f>SUM(AV80:AV119)</f>
        <v>251564836</v>
      </c>
      <c r="AW120" s="43">
        <f t="shared" si="141"/>
        <v>11122.820710085334</v>
      </c>
      <c r="AX120" s="32"/>
    </row>
    <row r="121" spans="1:50" ht="15" customHeight="1" x14ac:dyDescent="0.2">
      <c r="A121" s="69"/>
      <c r="B121" s="44"/>
      <c r="C121" s="44"/>
      <c r="D121" s="44"/>
      <c r="E121" s="45"/>
      <c r="F121" s="44"/>
      <c r="G121" s="45"/>
      <c r="H121" s="44"/>
      <c r="I121" s="46"/>
      <c r="J121" s="44"/>
      <c r="K121" s="46"/>
      <c r="L121" s="44"/>
      <c r="M121" s="45"/>
      <c r="N121" s="44"/>
      <c r="O121" s="46"/>
      <c r="P121" s="44"/>
      <c r="Q121" s="47"/>
      <c r="R121" s="44"/>
      <c r="S121" s="44"/>
      <c r="T121" s="44"/>
      <c r="U121" s="47"/>
      <c r="V121" s="45"/>
      <c r="W121" s="44"/>
      <c r="X121" s="44"/>
      <c r="Y121" s="46"/>
      <c r="Z121" s="44"/>
      <c r="AA121" s="46"/>
      <c r="AB121" s="44"/>
      <c r="AC121" s="45"/>
      <c r="AD121" s="44"/>
      <c r="AE121" s="46"/>
      <c r="AF121" s="44"/>
      <c r="AG121" s="47"/>
      <c r="AH121" s="44"/>
      <c r="AI121" s="45"/>
      <c r="AJ121" s="48"/>
      <c r="AK121" s="48"/>
      <c r="AL121" s="44"/>
      <c r="AM121" s="47"/>
      <c r="AN121" s="44"/>
      <c r="AO121" s="47"/>
      <c r="AP121" s="45"/>
      <c r="AQ121" s="47"/>
      <c r="AR121" s="44"/>
      <c r="AS121" s="46"/>
      <c r="AT121" s="44"/>
      <c r="AU121" s="44"/>
      <c r="AV121" s="45"/>
      <c r="AW121" s="46"/>
      <c r="AX121" s="32"/>
    </row>
    <row r="122" spans="1:50" s="23" customFormat="1" ht="15" customHeight="1" x14ac:dyDescent="0.2">
      <c r="A122" s="9" t="s">
        <v>178</v>
      </c>
      <c r="B122" s="10" t="s">
        <v>179</v>
      </c>
      <c r="C122" s="11">
        <v>372</v>
      </c>
      <c r="D122" s="12">
        <v>1448491</v>
      </c>
      <c r="E122" s="12">
        <f>D122/C122</f>
        <v>3893.7930107526881</v>
      </c>
      <c r="F122" s="12">
        <v>333181</v>
      </c>
      <c r="G122" s="12">
        <f>F122/C122</f>
        <v>895.64784946236557</v>
      </c>
      <c r="H122" s="12">
        <v>0</v>
      </c>
      <c r="I122" s="12">
        <f>H122/$C122</f>
        <v>0</v>
      </c>
      <c r="J122" s="12">
        <v>115444</v>
      </c>
      <c r="K122" s="12">
        <f>J122/$C122</f>
        <v>310.33333333333331</v>
      </c>
      <c r="L122" s="12">
        <v>0</v>
      </c>
      <c r="M122" s="12">
        <f>L122/$C122</f>
        <v>0</v>
      </c>
      <c r="N122" s="12">
        <v>67506</v>
      </c>
      <c r="O122" s="12">
        <f>N122/$C122</f>
        <v>181.46774193548387</v>
      </c>
      <c r="P122" s="13">
        <f>D122+F122+H122+J122+L122+N122</f>
        <v>1964622</v>
      </c>
      <c r="Q122" s="14">
        <f>P122/$C122</f>
        <v>5281.2419354838712</v>
      </c>
      <c r="R122" s="12">
        <v>497253</v>
      </c>
      <c r="S122" s="12">
        <f>R122/$C122</f>
        <v>1336.7016129032259</v>
      </c>
      <c r="T122" s="12">
        <v>445574</v>
      </c>
      <c r="U122" s="12">
        <f>T122/$C122</f>
        <v>1197.7795698924731</v>
      </c>
      <c r="V122" s="15">
        <f>P122+R122+T122</f>
        <v>2907449</v>
      </c>
      <c r="W122" s="15">
        <f>V122/$C122</f>
        <v>7815.7231182795695</v>
      </c>
      <c r="X122" s="12">
        <v>464929</v>
      </c>
      <c r="Y122" s="12">
        <f>X122/$C122</f>
        <v>1249.8091397849462</v>
      </c>
      <c r="Z122" s="12">
        <v>112797</v>
      </c>
      <c r="AA122" s="12">
        <f>Z122/$C122</f>
        <v>303.21774193548384</v>
      </c>
      <c r="AB122" s="12">
        <v>99481</v>
      </c>
      <c r="AC122" s="12">
        <f>AB122/$C122</f>
        <v>267.4220430107527</v>
      </c>
      <c r="AD122" s="12">
        <v>399104</v>
      </c>
      <c r="AE122" s="12">
        <f>AD122/$C122</f>
        <v>1072.8602150537633</v>
      </c>
      <c r="AF122" s="12">
        <v>363353</v>
      </c>
      <c r="AG122" s="12">
        <f>AF122/$C122</f>
        <v>976.75537634408602</v>
      </c>
      <c r="AH122" s="12">
        <v>50636</v>
      </c>
      <c r="AI122" s="12">
        <f>AH122/$C122</f>
        <v>136.11827956989248</v>
      </c>
      <c r="AJ122" s="12">
        <v>256534</v>
      </c>
      <c r="AK122" s="12">
        <f>AJ122/$C122</f>
        <v>689.60752688172045</v>
      </c>
      <c r="AL122" s="12">
        <v>0</v>
      </c>
      <c r="AM122" s="12">
        <f>AL122/$C122</f>
        <v>0</v>
      </c>
      <c r="AN122" s="12">
        <v>0</v>
      </c>
      <c r="AO122" s="12">
        <f>AN122/$C122</f>
        <v>0</v>
      </c>
      <c r="AP122" s="16">
        <f>X122+Z122+AB122+AD122+AF122+AJ122+AL122+AN122+AH122</f>
        <v>1746834</v>
      </c>
      <c r="AQ122" s="16">
        <f>AP122/$C122</f>
        <v>4695.7903225806449</v>
      </c>
      <c r="AR122" s="12">
        <v>0</v>
      </c>
      <c r="AS122" s="12">
        <f>AR122/$C122</f>
        <v>0</v>
      </c>
      <c r="AT122" s="12">
        <v>0</v>
      </c>
      <c r="AU122" s="12">
        <f>AT122/$C122</f>
        <v>0</v>
      </c>
      <c r="AV122" s="17">
        <f>+V122+AP122+AR122+AT122</f>
        <v>4654283</v>
      </c>
      <c r="AW122" s="17">
        <f>AV122/$C122</f>
        <v>12511.513440860215</v>
      </c>
      <c r="AX122" s="32"/>
    </row>
    <row r="123" spans="1:50" s="23" customFormat="1" ht="15" customHeight="1" x14ac:dyDescent="0.2">
      <c r="A123" s="9" t="s">
        <v>180</v>
      </c>
      <c r="B123" s="10" t="s">
        <v>181</v>
      </c>
      <c r="C123" s="18">
        <v>783</v>
      </c>
      <c r="D123" s="19">
        <v>2827325</v>
      </c>
      <c r="E123" s="19">
        <f>D123/C123</f>
        <v>3610.8876117496807</v>
      </c>
      <c r="F123" s="19">
        <v>882294</v>
      </c>
      <c r="G123" s="19">
        <f>F123/C123</f>
        <v>1126.8122605363985</v>
      </c>
      <c r="H123" s="19">
        <v>0</v>
      </c>
      <c r="I123" s="19">
        <f>H123/$C123</f>
        <v>0</v>
      </c>
      <c r="J123" s="19">
        <v>494374</v>
      </c>
      <c r="K123" s="19">
        <f>J123/$C123</f>
        <v>631.3844189016603</v>
      </c>
      <c r="L123" s="19">
        <v>0</v>
      </c>
      <c r="M123" s="19">
        <f>L123/$C123</f>
        <v>0</v>
      </c>
      <c r="N123" s="19">
        <v>10647</v>
      </c>
      <c r="O123" s="19">
        <f>N123/$C123</f>
        <v>13.597701149425287</v>
      </c>
      <c r="P123" s="13">
        <f>D123+F123+H123+J123+L123+N123</f>
        <v>4214640</v>
      </c>
      <c r="Q123" s="13">
        <f>P123/$C123</f>
        <v>5382.681992337165</v>
      </c>
      <c r="R123" s="19">
        <v>892571</v>
      </c>
      <c r="S123" s="19">
        <f>R123/$C123</f>
        <v>1139.9374201787996</v>
      </c>
      <c r="T123" s="19">
        <v>352637</v>
      </c>
      <c r="U123" s="19">
        <f>T123/$C123</f>
        <v>450.36653895274583</v>
      </c>
      <c r="V123" s="20">
        <f>P123+R123+T123</f>
        <v>5459848</v>
      </c>
      <c r="W123" s="20">
        <f>V123/$C123</f>
        <v>6972.9859514687105</v>
      </c>
      <c r="X123" s="19">
        <v>1079094</v>
      </c>
      <c r="Y123" s="19">
        <f>X123/$C123</f>
        <v>1378.1532567049808</v>
      </c>
      <c r="Z123" s="19">
        <v>222659</v>
      </c>
      <c r="AA123" s="19">
        <f>Z123/$C123</f>
        <v>284.36653895274583</v>
      </c>
      <c r="AB123" s="19">
        <v>196373</v>
      </c>
      <c r="AC123" s="19">
        <f>AB123/$C123</f>
        <v>250.79565772669221</v>
      </c>
      <c r="AD123" s="19">
        <v>1055454</v>
      </c>
      <c r="AE123" s="19">
        <f>AD123/$C123</f>
        <v>1347.9616858237548</v>
      </c>
      <c r="AF123" s="19">
        <v>732302</v>
      </c>
      <c r="AG123" s="19">
        <f>AF123/$C123</f>
        <v>935.25159642401024</v>
      </c>
      <c r="AH123" s="19">
        <v>99897</v>
      </c>
      <c r="AI123" s="19">
        <f>AH123/$C123</f>
        <v>127.5823754789272</v>
      </c>
      <c r="AJ123" s="19">
        <v>425262</v>
      </c>
      <c r="AK123" s="19">
        <f>AJ123/$C123</f>
        <v>543.11877394636019</v>
      </c>
      <c r="AL123" s="19">
        <v>0</v>
      </c>
      <c r="AM123" s="19">
        <f>AL123/$C123</f>
        <v>0</v>
      </c>
      <c r="AN123" s="19">
        <v>0</v>
      </c>
      <c r="AO123" s="19">
        <f>AN123/$C123</f>
        <v>0</v>
      </c>
      <c r="AP123" s="21">
        <f>X123+Z123+AB123+AD123+AF123+AJ123+AL123+AN123+AH123</f>
        <v>3811041</v>
      </c>
      <c r="AQ123" s="21">
        <f>AP123/$C123</f>
        <v>4867.2298850574716</v>
      </c>
      <c r="AR123" s="19">
        <v>0</v>
      </c>
      <c r="AS123" s="19">
        <f>AR123/$C123</f>
        <v>0</v>
      </c>
      <c r="AT123" s="19">
        <v>1400</v>
      </c>
      <c r="AU123" s="19">
        <f>AT123/$C123</f>
        <v>1.7879948914431674</v>
      </c>
      <c r="AV123" s="22">
        <f>+V123+AP123+AR123+AT123</f>
        <v>9272289</v>
      </c>
      <c r="AW123" s="22">
        <f>AV123/$C123</f>
        <v>11842.003831417625</v>
      </c>
      <c r="AX123" s="32"/>
    </row>
    <row r="124" spans="1:50" s="23" customFormat="1" ht="15" customHeight="1" x14ac:dyDescent="0.2">
      <c r="A124" s="9" t="s">
        <v>182</v>
      </c>
      <c r="B124" s="10" t="s">
        <v>183</v>
      </c>
      <c r="C124" s="18">
        <v>1062</v>
      </c>
      <c r="D124" s="19">
        <v>3348693</v>
      </c>
      <c r="E124" s="19">
        <f>D124/C124</f>
        <v>3153.1949152542375</v>
      </c>
      <c r="F124" s="19">
        <v>628318</v>
      </c>
      <c r="G124" s="19">
        <f>F124/C124</f>
        <v>591.63653483992471</v>
      </c>
      <c r="H124" s="19">
        <v>28464</v>
      </c>
      <c r="I124" s="19">
        <f>H124/$C124</f>
        <v>26.802259887005651</v>
      </c>
      <c r="J124" s="19">
        <v>68151</v>
      </c>
      <c r="K124" s="19">
        <f>J124/$C124</f>
        <v>64.172316384180789</v>
      </c>
      <c r="L124" s="19">
        <v>0</v>
      </c>
      <c r="M124" s="19">
        <f>L124/$C124</f>
        <v>0</v>
      </c>
      <c r="N124" s="19">
        <v>365634</v>
      </c>
      <c r="O124" s="19">
        <f>N124/$C124</f>
        <v>344.28813559322032</v>
      </c>
      <c r="P124" s="13">
        <f>D124+F124+H124+J124+L124+N124</f>
        <v>4439260</v>
      </c>
      <c r="Q124" s="13">
        <f>P124/$C124</f>
        <v>4180.0941619585683</v>
      </c>
      <c r="R124" s="19">
        <v>416199</v>
      </c>
      <c r="S124" s="19">
        <f>R124/$C124</f>
        <v>391.90112994350284</v>
      </c>
      <c r="T124" s="19">
        <v>537954</v>
      </c>
      <c r="U124" s="19">
        <f>T124/$C124</f>
        <v>506.54802259887003</v>
      </c>
      <c r="V124" s="20">
        <f>P124+R124+T124</f>
        <v>5393413</v>
      </c>
      <c r="W124" s="20">
        <f>V124/$C124</f>
        <v>5078.543314500942</v>
      </c>
      <c r="X124" s="19">
        <v>1002585</v>
      </c>
      <c r="Y124" s="19">
        <f>X124/$C124</f>
        <v>944.05367231638422</v>
      </c>
      <c r="Z124" s="19">
        <v>220274</v>
      </c>
      <c r="AA124" s="19">
        <f>Z124/$C124</f>
        <v>207.41431261770245</v>
      </c>
      <c r="AB124" s="19">
        <v>195507</v>
      </c>
      <c r="AC124" s="19">
        <f>AB124/$C124</f>
        <v>184.09322033898306</v>
      </c>
      <c r="AD124" s="19">
        <v>1108376</v>
      </c>
      <c r="AE124" s="19">
        <f>AD124/$C124</f>
        <v>1043.6685499058381</v>
      </c>
      <c r="AF124" s="19">
        <v>405922</v>
      </c>
      <c r="AG124" s="19">
        <f>AF124/$C124</f>
        <v>382.22410546139361</v>
      </c>
      <c r="AH124" s="19">
        <v>336398</v>
      </c>
      <c r="AI124" s="19">
        <f>AH124/$C124</f>
        <v>316.75894538606406</v>
      </c>
      <c r="AJ124" s="19">
        <v>474898</v>
      </c>
      <c r="AK124" s="19">
        <f>AJ124/$C124</f>
        <v>447.17325800376648</v>
      </c>
      <c r="AL124" s="19">
        <v>6425</v>
      </c>
      <c r="AM124" s="19">
        <f>AL124/$C124</f>
        <v>6.0499058380414317</v>
      </c>
      <c r="AN124" s="19">
        <v>0</v>
      </c>
      <c r="AO124" s="19">
        <f>AN124/$C124</f>
        <v>0</v>
      </c>
      <c r="AP124" s="21">
        <f>X124+Z124+AB124+AD124+AF124+AJ124+AL124+AN124+AH124</f>
        <v>3750385</v>
      </c>
      <c r="AQ124" s="21">
        <f>AP124/$C124</f>
        <v>3531.4359698681733</v>
      </c>
      <c r="AR124" s="19">
        <v>0</v>
      </c>
      <c r="AS124" s="19">
        <f>AR124/$C124</f>
        <v>0</v>
      </c>
      <c r="AT124" s="19">
        <v>0</v>
      </c>
      <c r="AU124" s="19">
        <f>AT124/$C124</f>
        <v>0</v>
      </c>
      <c r="AV124" s="22">
        <f>+V124+AP124+AR124+AT124</f>
        <v>9143798</v>
      </c>
      <c r="AW124" s="22">
        <f>AV124/$C124</f>
        <v>8609.9792843691157</v>
      </c>
      <c r="AX124" s="32"/>
    </row>
    <row r="125" spans="1:50" s="23" customFormat="1" ht="15" customHeight="1" x14ac:dyDescent="0.2">
      <c r="A125" s="9" t="s">
        <v>186</v>
      </c>
      <c r="B125" s="10" t="s">
        <v>187</v>
      </c>
      <c r="C125" s="18">
        <v>619</v>
      </c>
      <c r="D125" s="19">
        <v>3133938</v>
      </c>
      <c r="E125" s="19">
        <f>D125/C125</f>
        <v>5062.9046849757669</v>
      </c>
      <c r="F125" s="19">
        <v>424152</v>
      </c>
      <c r="G125" s="19">
        <f>F125/C125</f>
        <v>685.22132471728594</v>
      </c>
      <c r="H125" s="19">
        <v>0</v>
      </c>
      <c r="I125" s="19">
        <f>H125/$C125</f>
        <v>0</v>
      </c>
      <c r="J125" s="19">
        <v>55197</v>
      </c>
      <c r="K125" s="19">
        <f>J125/$C125</f>
        <v>89.171243941841681</v>
      </c>
      <c r="L125" s="19">
        <v>0</v>
      </c>
      <c r="M125" s="19">
        <f>L125/$C125</f>
        <v>0</v>
      </c>
      <c r="N125" s="19">
        <v>487876</v>
      </c>
      <c r="O125" s="19">
        <f>N125/$C125</f>
        <v>788.16801292407104</v>
      </c>
      <c r="P125" s="13">
        <f>D125+F125+H125+J125+L125+N125</f>
        <v>4101163</v>
      </c>
      <c r="Q125" s="13">
        <f>P125/$C125</f>
        <v>6625.4652665589665</v>
      </c>
      <c r="R125" s="19">
        <v>149356</v>
      </c>
      <c r="S125" s="19">
        <f>R125/$C125</f>
        <v>241.2859450726979</v>
      </c>
      <c r="T125" s="19">
        <v>72666</v>
      </c>
      <c r="U125" s="19">
        <f>T125/$C125</f>
        <v>117.39256865912762</v>
      </c>
      <c r="V125" s="20">
        <f>P125+R125+T125</f>
        <v>4323185</v>
      </c>
      <c r="W125" s="20">
        <f>V125/$C125</f>
        <v>6984.1437802907913</v>
      </c>
      <c r="X125" s="19">
        <v>355559</v>
      </c>
      <c r="Y125" s="19">
        <f>X125/$C125</f>
        <v>574.40872374798062</v>
      </c>
      <c r="Z125" s="19">
        <v>195669</v>
      </c>
      <c r="AA125" s="19">
        <f>Z125/$C125</f>
        <v>316.10500807754443</v>
      </c>
      <c r="AB125" s="19">
        <v>205296</v>
      </c>
      <c r="AC125" s="19">
        <f>AB125/$C125</f>
        <v>331.65751211631664</v>
      </c>
      <c r="AD125" s="19">
        <v>665633</v>
      </c>
      <c r="AE125" s="19">
        <f>AD125/$C125</f>
        <v>1075.3360258481421</v>
      </c>
      <c r="AF125" s="19">
        <v>573645</v>
      </c>
      <c r="AG125" s="19">
        <f>AF125/$C125</f>
        <v>926.7285945072698</v>
      </c>
      <c r="AH125" s="19">
        <v>56476</v>
      </c>
      <c r="AI125" s="19">
        <f>AH125/$C125</f>
        <v>91.237479806138936</v>
      </c>
      <c r="AJ125" s="19">
        <v>368239</v>
      </c>
      <c r="AK125" s="19">
        <f>AJ125/$C125</f>
        <v>594.89337641357031</v>
      </c>
      <c r="AL125" s="19">
        <v>0</v>
      </c>
      <c r="AM125" s="19">
        <f>AL125/$C125</f>
        <v>0</v>
      </c>
      <c r="AN125" s="19">
        <v>0</v>
      </c>
      <c r="AO125" s="19">
        <f>AN125/$C125</f>
        <v>0</v>
      </c>
      <c r="AP125" s="21">
        <f>X125+Z125+AB125+AD125+AF125+AJ125+AL125+AN125+AH125</f>
        <v>2420517</v>
      </c>
      <c r="AQ125" s="21">
        <f>AP125/$C125</f>
        <v>3910.3667205169627</v>
      </c>
      <c r="AR125" s="19">
        <v>0</v>
      </c>
      <c r="AS125" s="19">
        <f>AR125/$C125</f>
        <v>0</v>
      </c>
      <c r="AT125" s="19">
        <v>0</v>
      </c>
      <c r="AU125" s="19">
        <f>AT125/$C125</f>
        <v>0</v>
      </c>
      <c r="AV125" s="22">
        <f>+V125+AP125+AR125+AT125</f>
        <v>6743702</v>
      </c>
      <c r="AW125" s="22">
        <f>AV125/$C125</f>
        <v>10894.510500807755</v>
      </c>
      <c r="AX125" s="32"/>
    </row>
    <row r="126" spans="1:50" s="54" customFormat="1" ht="15" customHeight="1" x14ac:dyDescent="0.2">
      <c r="A126" s="24" t="s">
        <v>184</v>
      </c>
      <c r="B126" s="52" t="s">
        <v>185</v>
      </c>
      <c r="C126" s="26">
        <v>491</v>
      </c>
      <c r="D126" s="27">
        <v>2539869</v>
      </c>
      <c r="E126" s="27">
        <f>D126/C126</f>
        <v>5172.8492871690423</v>
      </c>
      <c r="F126" s="27">
        <v>289723</v>
      </c>
      <c r="G126" s="27">
        <f>F126/C126</f>
        <v>590.0672097759674</v>
      </c>
      <c r="H126" s="27">
        <v>7130</v>
      </c>
      <c r="I126" s="27">
        <f>H126/$C126</f>
        <v>14.521384928716904</v>
      </c>
      <c r="J126" s="27">
        <v>167031</v>
      </c>
      <c r="K126" s="27">
        <f>J126/$C126</f>
        <v>340.18533604887983</v>
      </c>
      <c r="L126" s="27">
        <v>0</v>
      </c>
      <c r="M126" s="27">
        <f>L126/$C126</f>
        <v>0</v>
      </c>
      <c r="N126" s="27">
        <v>24776</v>
      </c>
      <c r="O126" s="27">
        <f>N126/$C126</f>
        <v>50.460285132382893</v>
      </c>
      <c r="P126" s="28">
        <f>D126+F126+H126+J126+L126+N126</f>
        <v>3028529</v>
      </c>
      <c r="Q126" s="28">
        <f>P126/$C126</f>
        <v>6168.0835030549897</v>
      </c>
      <c r="R126" s="27">
        <v>309017</v>
      </c>
      <c r="S126" s="27">
        <f>R126/$C126</f>
        <v>629.36252545824846</v>
      </c>
      <c r="T126" s="27">
        <v>329067</v>
      </c>
      <c r="U126" s="27">
        <f>T126/$C126</f>
        <v>670.19755600814665</v>
      </c>
      <c r="V126" s="29">
        <f>P126+R126+T126</f>
        <v>3666613</v>
      </c>
      <c r="W126" s="29">
        <f>V126/$C126</f>
        <v>7467.6435845213846</v>
      </c>
      <c r="X126" s="27">
        <v>1104894</v>
      </c>
      <c r="Y126" s="27">
        <f>X126/$C126</f>
        <v>2250.2932790224031</v>
      </c>
      <c r="Z126" s="27">
        <v>69657</v>
      </c>
      <c r="AA126" s="27">
        <f>Z126/$C126</f>
        <v>141.86761710794298</v>
      </c>
      <c r="AB126" s="27">
        <v>16346</v>
      </c>
      <c r="AC126" s="27">
        <f>AB126/$C126</f>
        <v>33.291242362525459</v>
      </c>
      <c r="AD126" s="27">
        <v>753599</v>
      </c>
      <c r="AE126" s="27">
        <f>AD126/$C126</f>
        <v>1534.8248472505093</v>
      </c>
      <c r="AF126" s="27">
        <v>624501</v>
      </c>
      <c r="AG126" s="27">
        <f>AF126/$C126</f>
        <v>1271.8961303462322</v>
      </c>
      <c r="AH126" s="27">
        <v>10176</v>
      </c>
      <c r="AI126" s="27">
        <f>AH126/$C126</f>
        <v>20.725050916496944</v>
      </c>
      <c r="AJ126" s="27">
        <v>293238</v>
      </c>
      <c r="AK126" s="27">
        <f>AJ126/$C126</f>
        <v>597.22606924643583</v>
      </c>
      <c r="AL126" s="27">
        <v>46</v>
      </c>
      <c r="AM126" s="27">
        <f>AL126/$C126</f>
        <v>9.368635437881874E-2</v>
      </c>
      <c r="AN126" s="27">
        <v>0</v>
      </c>
      <c r="AO126" s="27">
        <f>AN126/$C126</f>
        <v>0</v>
      </c>
      <c r="AP126" s="30">
        <f>X126+Z126+AB126+AD126+AF126+AJ126+AL126+AN126+AH126</f>
        <v>2872457</v>
      </c>
      <c r="AQ126" s="30">
        <f>AP126/$C126</f>
        <v>5850.2179226069247</v>
      </c>
      <c r="AR126" s="27">
        <v>96798</v>
      </c>
      <c r="AS126" s="27">
        <f>AR126/$C126</f>
        <v>197.14460285132384</v>
      </c>
      <c r="AT126" s="27">
        <v>0</v>
      </c>
      <c r="AU126" s="27">
        <f>AT126/$C126</f>
        <v>0</v>
      </c>
      <c r="AV126" s="31">
        <f>+V126+AP126+AR126+AT126</f>
        <v>6635868</v>
      </c>
      <c r="AW126" s="31">
        <f>AV126/$C126</f>
        <v>13515.006109979633</v>
      </c>
      <c r="AX126" s="53"/>
    </row>
    <row r="127" spans="1:50" ht="15" customHeight="1" x14ac:dyDescent="0.2">
      <c r="A127" s="33"/>
      <c r="B127" s="33" t="s">
        <v>200</v>
      </c>
      <c r="C127" s="34">
        <f>SUM(C122:C126)</f>
        <v>3327</v>
      </c>
      <c r="D127" s="35">
        <f>SUM(D122:D126)</f>
        <v>13298316</v>
      </c>
      <c r="E127" s="35">
        <f>D127/$C127</f>
        <v>3997.0892696122633</v>
      </c>
      <c r="F127" s="35">
        <f t="shared" ref="F127" si="142">SUM(F122:F126)</f>
        <v>2557668</v>
      </c>
      <c r="G127" s="35">
        <f t="shared" ref="G127" si="143">F127/$C127</f>
        <v>768.76104598737606</v>
      </c>
      <c r="H127" s="35">
        <f t="shared" ref="H127" si="144">SUM(H122:H126)</f>
        <v>35594</v>
      </c>
      <c r="I127" s="35">
        <f t="shared" ref="I127" si="145">H127/$C127</f>
        <v>10.698527201683198</v>
      </c>
      <c r="J127" s="35">
        <f t="shared" ref="J127" si="146">SUM(J122:J126)</f>
        <v>900197</v>
      </c>
      <c r="K127" s="35">
        <f t="shared" ref="K127" si="147">J127/$C127</f>
        <v>270.5731890592125</v>
      </c>
      <c r="L127" s="35">
        <f t="shared" ref="L127" si="148">SUM(L122:L126)</f>
        <v>0</v>
      </c>
      <c r="M127" s="35">
        <f t="shared" ref="M127" si="149">L127/$C127</f>
        <v>0</v>
      </c>
      <c r="N127" s="35">
        <f t="shared" ref="N127" si="150">SUM(N122:N126)</f>
        <v>956439</v>
      </c>
      <c r="O127" s="35">
        <f t="shared" ref="O127" si="151">N127/$C127</f>
        <v>287.47790802524798</v>
      </c>
      <c r="P127" s="35">
        <f t="shared" ref="P127" si="152">SUM(P122:P126)</f>
        <v>17748214</v>
      </c>
      <c r="Q127" s="35">
        <f t="shared" ref="Q127" si="153">P127/$C127</f>
        <v>5334.599939885783</v>
      </c>
      <c r="R127" s="35">
        <f t="shared" ref="R127" si="154">SUM(R122:R126)</f>
        <v>2264396</v>
      </c>
      <c r="S127" s="35">
        <f t="shared" ref="S127" si="155">R127/$C127</f>
        <v>680.61196272918551</v>
      </c>
      <c r="T127" s="35">
        <f t="shared" ref="T127" si="156">SUM(T122:T126)</f>
        <v>1737898</v>
      </c>
      <c r="U127" s="35">
        <f t="shared" ref="U127" si="157">T127/$C127</f>
        <v>522.36188758641424</v>
      </c>
      <c r="V127" s="35">
        <f t="shared" ref="V127" si="158">SUM(V122:V126)</f>
        <v>21750508</v>
      </c>
      <c r="W127" s="35">
        <f t="shared" ref="W127" si="159">V127/$C127</f>
        <v>6537.5737902013825</v>
      </c>
      <c r="X127" s="35">
        <f t="shared" ref="X127" si="160">SUM(X122:X126)</f>
        <v>4007061</v>
      </c>
      <c r="Y127" s="35">
        <f t="shared" ref="Y127" si="161">X127/$C127</f>
        <v>1204.4066726780884</v>
      </c>
      <c r="Z127" s="35">
        <f t="shared" ref="Z127" si="162">SUM(Z122:Z126)</f>
        <v>821056</v>
      </c>
      <c r="AA127" s="35">
        <f t="shared" ref="AA127" si="163">Z127/$C127</f>
        <v>246.78569281635106</v>
      </c>
      <c r="AB127" s="35">
        <f t="shared" ref="AB127" si="164">SUM(AB122:AB126)</f>
        <v>713003</v>
      </c>
      <c r="AC127" s="35">
        <f t="shared" ref="AC127" si="165">AB127/$C127</f>
        <v>214.30808536218817</v>
      </c>
      <c r="AD127" s="35">
        <f t="shared" ref="AD127" si="166">SUM(AD122:AD126)</f>
        <v>3982166</v>
      </c>
      <c r="AE127" s="35">
        <f t="shared" ref="AE127" si="167">AD127/$C127</f>
        <v>1196.9239555154795</v>
      </c>
      <c r="AF127" s="35">
        <f t="shared" ref="AF127" si="168">SUM(AF122:AF126)</f>
        <v>2699723</v>
      </c>
      <c r="AG127" s="35">
        <f t="shared" ref="AG127" si="169">AF127/$C127</f>
        <v>811.45867147580407</v>
      </c>
      <c r="AH127" s="35">
        <f t="shared" ref="AH127" si="170">SUM(AH122:AH126)</f>
        <v>553583</v>
      </c>
      <c r="AI127" s="35">
        <f t="shared" ref="AI127" si="171">AH127/$C127</f>
        <v>166.39104298166515</v>
      </c>
      <c r="AJ127" s="35">
        <f t="shared" ref="AJ127" si="172">SUM(AJ122:AJ126)</f>
        <v>1818171</v>
      </c>
      <c r="AK127" s="35">
        <f t="shared" ref="AK127" si="173">AJ127/$C127</f>
        <v>546.48963029756533</v>
      </c>
      <c r="AL127" s="35">
        <f t="shared" ref="AL127" si="174">SUM(AL122:AL126)</f>
        <v>6471</v>
      </c>
      <c r="AM127" s="35">
        <f t="shared" ref="AM127" si="175">AL127/$C127</f>
        <v>1.944995491433724</v>
      </c>
      <c r="AN127" s="35">
        <f t="shared" ref="AN127" si="176">SUM(AN122:AN126)</f>
        <v>0</v>
      </c>
      <c r="AO127" s="35">
        <f t="shared" ref="AO127" si="177">AN127/$C127</f>
        <v>0</v>
      </c>
      <c r="AP127" s="35">
        <f t="shared" ref="AP127" si="178">SUM(AP122:AP126)</f>
        <v>14601234</v>
      </c>
      <c r="AQ127" s="35">
        <f t="shared" ref="AQ127" si="179">AP127/$C127</f>
        <v>4388.7087466185749</v>
      </c>
      <c r="AR127" s="35">
        <f t="shared" ref="AR127" si="180">SUM(AR122:AR126)</f>
        <v>96798</v>
      </c>
      <c r="AS127" s="35">
        <f t="shared" ref="AS127" si="181">AR127/$C127</f>
        <v>29.09467989179441</v>
      </c>
      <c r="AT127" s="35">
        <f t="shared" ref="AT127" si="182">SUM(AT122:AT126)</f>
        <v>1400</v>
      </c>
      <c r="AU127" s="35">
        <f t="shared" ref="AU127" si="183">AT127/$C127</f>
        <v>0.4207995190862639</v>
      </c>
      <c r="AV127" s="35">
        <f t="shared" ref="AV127" si="184">SUM(AV122:AV126)</f>
        <v>36449940</v>
      </c>
      <c r="AW127" s="35">
        <f t="shared" ref="AW127" si="185">AV127/$C127</f>
        <v>10955.798016230839</v>
      </c>
      <c r="AX127" s="32"/>
    </row>
    <row r="128" spans="1:50" s="54" customFormat="1" ht="15" customHeight="1" x14ac:dyDescent="0.2">
      <c r="A128" s="69"/>
      <c r="B128" s="45"/>
      <c r="C128" s="45"/>
      <c r="D128" s="45"/>
      <c r="E128" s="45"/>
      <c r="F128" s="45"/>
      <c r="G128" s="45"/>
      <c r="H128" s="45"/>
      <c r="I128" s="46"/>
      <c r="J128" s="45"/>
      <c r="K128" s="45"/>
      <c r="L128" s="45"/>
      <c r="M128" s="45"/>
      <c r="N128" s="45"/>
      <c r="O128" s="76"/>
      <c r="P128" s="45"/>
      <c r="Q128" s="46"/>
      <c r="R128" s="45"/>
      <c r="S128" s="45"/>
      <c r="T128" s="45"/>
      <c r="U128" s="46"/>
      <c r="V128" s="45"/>
      <c r="W128" s="45"/>
      <c r="X128" s="45"/>
      <c r="Y128" s="46"/>
      <c r="Z128" s="45"/>
      <c r="AA128" s="46"/>
      <c r="AB128" s="45"/>
      <c r="AC128" s="45"/>
      <c r="AD128" s="45"/>
      <c r="AE128" s="46"/>
      <c r="AF128" s="45"/>
      <c r="AG128" s="46"/>
      <c r="AH128" s="45"/>
      <c r="AI128" s="45"/>
      <c r="AJ128" s="45"/>
      <c r="AK128" s="45"/>
      <c r="AL128" s="45"/>
      <c r="AM128" s="46"/>
      <c r="AN128" s="45"/>
      <c r="AO128" s="46"/>
      <c r="AP128" s="45"/>
      <c r="AQ128" s="46"/>
      <c r="AR128" s="45"/>
      <c r="AS128" s="46"/>
      <c r="AT128" s="45"/>
      <c r="AU128" s="77"/>
      <c r="AV128" s="45"/>
      <c r="AW128" s="46"/>
      <c r="AX128" s="55"/>
    </row>
    <row r="129" spans="1:50" ht="15" customHeight="1" thickBot="1" x14ac:dyDescent="0.25">
      <c r="A129" s="78"/>
      <c r="B129" s="79" t="s">
        <v>188</v>
      </c>
      <c r="C129" s="80">
        <f>SUM(C73,C78,C120,C127)</f>
        <v>716070</v>
      </c>
      <c r="D129" s="81">
        <f>SUM(D73,D78,D120,D127)</f>
        <v>2873346116</v>
      </c>
      <c r="E129" s="82">
        <f>D129/$C$129</f>
        <v>4012.6609353834124</v>
      </c>
      <c r="F129" s="83">
        <f t="shared" ref="F129" si="186">SUM(F73,F78,F120,F127)</f>
        <v>890936401</v>
      </c>
      <c r="G129" s="83">
        <f t="shared" ref="G129" si="187">F129/$C$129</f>
        <v>1244.2029424497605</v>
      </c>
      <c r="H129" s="83">
        <f t="shared" ref="H129" si="188">SUM(H73,H78,H120,H127)</f>
        <v>128458144</v>
      </c>
      <c r="I129" s="84">
        <f t="shared" ref="I129" si="189">H129/$C$129</f>
        <v>179.39327719357047</v>
      </c>
      <c r="J129" s="83">
        <f t="shared" ref="J129" si="190">SUM(J73,J78,J120,J127)</f>
        <v>212354055</v>
      </c>
      <c r="K129" s="83">
        <f t="shared" ref="K129" si="191">J129/$C$129</f>
        <v>296.55488290250952</v>
      </c>
      <c r="L129" s="83">
        <f t="shared" ref="L129" si="192">SUM(L73,L78,L120,L127)</f>
        <v>5847113</v>
      </c>
      <c r="M129" s="83">
        <f t="shared" ref="M129" si="193">L129/$C$129</f>
        <v>8.1655606295473913</v>
      </c>
      <c r="N129" s="83">
        <f t="shared" ref="N129" si="194">SUM(N73,N78,N120,N127)</f>
        <v>370639804</v>
      </c>
      <c r="O129" s="85">
        <f t="shared" ref="O129" si="195">N129/$C$129</f>
        <v>517.60275392070605</v>
      </c>
      <c r="P129" s="86">
        <f t="shared" ref="P129" si="196">SUM(P73,P78,P120,P127)</f>
        <v>4481581633</v>
      </c>
      <c r="Q129" s="87">
        <f t="shared" ref="Q129" si="197">P129/$C$129</f>
        <v>6258.5803524795065</v>
      </c>
      <c r="R129" s="83">
        <f t="shared" ref="R129" si="198">SUM(R73,R78,R120,R127)</f>
        <v>492272085</v>
      </c>
      <c r="S129" s="83">
        <f t="shared" ref="S129" si="199">R129/$C$129</f>
        <v>687.46363484016922</v>
      </c>
      <c r="T129" s="83">
        <f t="shared" ref="T129" si="200">SUM(T73,T78,T120,T127)</f>
        <v>407083015</v>
      </c>
      <c r="U129" s="85">
        <f t="shared" ref="U129" si="201">T129/$C$129</f>
        <v>568.49611769799037</v>
      </c>
      <c r="V129" s="88">
        <f t="shared" ref="V129" si="202">SUM(V73,V78,V120,V127)</f>
        <v>5380936733</v>
      </c>
      <c r="W129" s="89">
        <f t="shared" ref="W129" si="203">V129/$C$129</f>
        <v>7514.5401050176661</v>
      </c>
      <c r="X129" s="83">
        <f t="shared" ref="X129" si="204">SUM(X73,X78,X120,X127)</f>
        <v>520762208</v>
      </c>
      <c r="Y129" s="83">
        <f t="shared" ref="Y129" si="205">X129/$C$129</f>
        <v>727.25041965170999</v>
      </c>
      <c r="Z129" s="83">
        <f t="shared" ref="Z129" si="206">SUM(Z73,Z78,Z120,Z127)</f>
        <v>209850419</v>
      </c>
      <c r="AA129" s="85">
        <f t="shared" ref="AA129" si="207">Z129/$C$129</f>
        <v>293.05852640105019</v>
      </c>
      <c r="AB129" s="83">
        <f t="shared" ref="AB129" si="208">SUM(AB73,AB78,AB120,AB127)</f>
        <v>109319803</v>
      </c>
      <c r="AC129" s="83">
        <f t="shared" ref="AC129" si="209">AB129/$C$129</f>
        <v>152.66636362366808</v>
      </c>
      <c r="AD129" s="83">
        <f t="shared" ref="AD129" si="210">SUM(AD73,AD78,AD120,AD127)</f>
        <v>752148796</v>
      </c>
      <c r="AE129" s="83">
        <f t="shared" ref="AE129" si="211">AD129/$C$129</f>
        <v>1050.3844540338234</v>
      </c>
      <c r="AF129" s="83">
        <f t="shared" ref="AF129" si="212">SUM(AF73,AF78,AF120,AF127)</f>
        <v>486669490</v>
      </c>
      <c r="AG129" s="85">
        <f t="shared" ref="AG129" si="213">AF129/$C$129</f>
        <v>679.6395464130602</v>
      </c>
      <c r="AH129" s="83">
        <f t="shared" ref="AH129" si="214">SUM(AH73,AH78,AH120,AH127)</f>
        <v>132621791</v>
      </c>
      <c r="AI129" s="83">
        <f t="shared" ref="AI129" si="215">AH129/$C$129</f>
        <v>185.20785817029062</v>
      </c>
      <c r="AJ129" s="83">
        <f t="shared" ref="AJ129" si="216">SUM(AJ73,AJ78,AJ120,AJ127)</f>
        <v>433194414</v>
      </c>
      <c r="AK129" s="83">
        <f t="shared" ref="AK129" si="217">AJ129/$C$129</f>
        <v>604.96098705433826</v>
      </c>
      <c r="AL129" s="83">
        <f t="shared" ref="AL129" si="218">SUM(AL73,AL78,AL120,AL127)</f>
        <v>98910</v>
      </c>
      <c r="AM129" s="83">
        <f t="shared" ref="AM129" si="219">AL129/$C$129</f>
        <v>0.13812895387322469</v>
      </c>
      <c r="AN129" s="83">
        <f t="shared" ref="AN129" si="220">SUM(AN73,AN78,AN120,AN127)</f>
        <v>7011422</v>
      </c>
      <c r="AO129" s="85">
        <f t="shared" ref="AO129" si="221">AN129/$C$129</f>
        <v>9.7915315541776646</v>
      </c>
      <c r="AP129" s="90">
        <f t="shared" ref="AP129" si="222">SUM(AP73,AP78,AP120,AP127)</f>
        <v>2651677253</v>
      </c>
      <c r="AQ129" s="91">
        <f t="shared" ref="AQ129" si="223">AP129/$C$129</f>
        <v>3703.0978158559919</v>
      </c>
      <c r="AR129" s="83">
        <f t="shared" ref="AR129" si="224">SUM(AR73,AR78,AR120,AR127)</f>
        <v>526208634</v>
      </c>
      <c r="AS129" s="85">
        <f t="shared" ref="AS129" si="225">AR129/$C$129</f>
        <v>734.85641627215216</v>
      </c>
      <c r="AT129" s="83">
        <f t="shared" ref="AT129" si="226">SUM(AT73,AT78,AT120,AT127)</f>
        <v>446274117</v>
      </c>
      <c r="AU129" s="83">
        <f t="shared" ref="AU129" si="227">AT129/$C$129</f>
        <v>623.22694289664423</v>
      </c>
      <c r="AV129" s="92">
        <f t="shared" ref="AV129" si="228">SUM(AV73,AV78,AV120,AV127)</f>
        <v>9005096737</v>
      </c>
      <c r="AW129" s="93">
        <f t="shared" ref="AW129" si="229">AV129/$C$129</f>
        <v>12575.721280042453</v>
      </c>
      <c r="AX129" s="8"/>
    </row>
    <row r="130" spans="1:50" ht="15" customHeight="1" thickTop="1" x14ac:dyDescent="0.2">
      <c r="A130" s="114" t="s">
        <v>201</v>
      </c>
      <c r="B130" s="114"/>
      <c r="E130" s="94"/>
      <c r="F130" s="94"/>
      <c r="G130" s="94"/>
      <c r="J130" s="95"/>
      <c r="K130" s="95"/>
      <c r="L130" s="95"/>
      <c r="M130" s="95"/>
      <c r="P130" s="95"/>
      <c r="Q130" s="95"/>
      <c r="R130" s="95"/>
      <c r="S130" s="95"/>
      <c r="V130" s="115"/>
      <c r="W130" s="115"/>
      <c r="X130" s="115"/>
      <c r="Y130" s="115"/>
      <c r="AB130" s="115"/>
      <c r="AC130" s="115"/>
      <c r="AD130" s="115"/>
      <c r="AE130" s="115"/>
      <c r="AH130" s="95"/>
      <c r="AI130" s="95"/>
      <c r="AJ130" s="95"/>
      <c r="AK130" s="95"/>
      <c r="AL130" s="95"/>
      <c r="AM130" s="95"/>
      <c r="AP130" s="115"/>
      <c r="AQ130" s="115"/>
      <c r="AT130" s="115"/>
      <c r="AU130" s="115"/>
      <c r="AV130" s="115"/>
      <c r="AW130" s="115"/>
    </row>
  </sheetData>
  <sortState ref="A122:AX185">
    <sortCondition ref="A122:A185"/>
  </sortState>
  <mergeCells count="33">
    <mergeCell ref="A130:B130"/>
    <mergeCell ref="V130:Y130"/>
    <mergeCell ref="AB130:AE130"/>
    <mergeCell ref="AP130:AQ130"/>
    <mergeCell ref="AT130:AW130"/>
    <mergeCell ref="C1:C2"/>
    <mergeCell ref="P1:P2"/>
    <mergeCell ref="V1:V2"/>
    <mergeCell ref="AP1:AP2"/>
    <mergeCell ref="AV1:AV2"/>
    <mergeCell ref="AE1:AE2"/>
    <mergeCell ref="E1:E2"/>
    <mergeCell ref="G1:G2"/>
    <mergeCell ref="I1:I2"/>
    <mergeCell ref="K1:K2"/>
    <mergeCell ref="M1:M2"/>
    <mergeCell ref="O1:O2"/>
    <mergeCell ref="AU1:AU2"/>
    <mergeCell ref="AW1:AW2"/>
    <mergeCell ref="AQ1:AQ2"/>
    <mergeCell ref="W1:W2"/>
    <mergeCell ref="Q1:Q2"/>
    <mergeCell ref="AG1:AG2"/>
    <mergeCell ref="AI1:AI2"/>
    <mergeCell ref="AK1:AK2"/>
    <mergeCell ref="AM1:AM2"/>
    <mergeCell ref="AO1:AO2"/>
    <mergeCell ref="AS1:AS2"/>
    <mergeCell ref="S1:S2"/>
    <mergeCell ref="U1:U2"/>
    <mergeCell ref="Y1:Y2"/>
    <mergeCell ref="AA1:AA2"/>
    <mergeCell ref="AC1:AC2"/>
  </mergeCells>
  <printOptions horizontalCentered="1"/>
  <pageMargins left="0.25" right="0.25" top="0.8" bottom="0.5" header="0.43" footer="0.5"/>
  <pageSetup paperSize="5" scale="67" orientation="portrait" r:id="rId1"/>
  <headerFooter alignWithMargins="0">
    <oddHeader>&amp;C&amp;"Arial,Bold"&amp;22EXPENDITURES BY GROUP</oddHeader>
    <oddFooter>Page &amp;P of &amp;N</oddFooter>
  </headerFooter>
  <rowBreaks count="1" manualBreakCount="1">
    <brk id="79" max="49" man="1"/>
  </rowBreaks>
  <colBreaks count="5" manualBreakCount="5">
    <brk id="9" max="129" man="1"/>
    <brk id="17" max="129" man="1"/>
    <brk id="23" max="129" man="1"/>
    <brk id="37" max="129" man="1"/>
    <brk id="43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Expend by Group</vt:lpstr>
      <vt:lpstr>'Expend by Group'!Print_Area</vt:lpstr>
      <vt:lpstr>'Expend by Group'!Print_Titles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2019-06-06T16:18:08Z</cp:lastPrinted>
  <dcterms:created xsi:type="dcterms:W3CDTF">2019-06-06T13:51:25Z</dcterms:created>
  <dcterms:modified xsi:type="dcterms:W3CDTF">2019-06-06T17:32:38Z</dcterms:modified>
</cp:coreProperties>
</file>