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705" windowWidth="15375" windowHeight="8400" tabRatio="740"/>
  </bookViews>
  <sheets>
    <sheet name="FY2016-2017 Initial Type 5" sheetId="45" r:id="rId1"/>
    <sheet name="Detail Calculation exclude debt" sheetId="12" r:id="rId2"/>
    <sheet name="Detail Calculation for debt" sheetId="22" r:id="rId3"/>
    <sheet name="2.1.16 SIS" sheetId="41" r:id="rId4"/>
  </sheets>
  <externalReferences>
    <externalReference r:id="rId5"/>
  </externalReferences>
  <definedNames>
    <definedName name="_1_2004_2005_AFR_4_Ad_Valorem_Taxes" localSheetId="0">#REF!</definedName>
    <definedName name="_1_2004_2005_AFR_4_Ad_Valorem_Taxes">#REF!</definedName>
    <definedName name="_2004_2005_AFR_4_Ad_Valorem_Taxes" localSheetId="0">#REF!</definedName>
    <definedName name="_2004_2005_AFR_4_Ad_Valorem_Taxes">#REF!</definedName>
    <definedName name="Import_Elem_Secondary_ByLEA" localSheetId="0">#REF!</definedName>
    <definedName name="Import_Elem_Secondary_ByLEA">#REF!</definedName>
    <definedName name="Import_K_12_ByLEA" localSheetId="0">#REF!</definedName>
    <definedName name="Import_K_12_ByLEA">#REF!</definedName>
    <definedName name="Import_MFP_and_Other_Funded_ByLEA" localSheetId="0">#REF!</definedName>
    <definedName name="Import_MFP_and_Other_Funded_ByLEA">#REF!</definedName>
    <definedName name="Import_Total_Reported_ByLEA" localSheetId="0">#REF!</definedName>
    <definedName name="Import_Total_Reported_ByLEA">#REF!</definedName>
    <definedName name="_xlnm.Print_Area" localSheetId="3">'2.1.16 SIS'!$A$1:$AM$6</definedName>
    <definedName name="_xlnm.Print_Area" localSheetId="1">'Detail Calculation exclude debt'!$A$1:$P$7</definedName>
    <definedName name="_xlnm.Print_Area" localSheetId="2">'Detail Calculation for debt'!$A$1:$N$6</definedName>
    <definedName name="_xlnm.Print_Area" localSheetId="0">'FY2016-2017 Initial Type 5'!$A$1:$O$15</definedName>
    <definedName name="_xlnm.Print_Titles" localSheetId="3">'2.1.16 SIS'!$A:$B,'2.1.16 SIS'!$3:$3</definedName>
    <definedName name="_xlnm.Print_Titles" localSheetId="1">'Detail Calculation exclude debt'!$A:$A,'Detail Calculation exclude debt'!$1:$1</definedName>
    <definedName name="_xlnm.Print_Titles" localSheetId="2">'Detail Calculation for debt'!$A:$A,'Detail Calculation for debt'!$1:$1</definedName>
  </definedNames>
  <calcPr calcId="145621"/>
</workbook>
</file>

<file path=xl/calcChain.xml><?xml version="1.0" encoding="utf-8"?>
<calcChain xmlns="http://schemas.openxmlformats.org/spreadsheetml/2006/main">
  <c r="N10" i="45" l="1"/>
  <c r="N9" i="45"/>
  <c r="N8" i="45"/>
  <c r="K9" i="45" l="1"/>
  <c r="K8" i="45"/>
  <c r="K10" i="45" l="1"/>
  <c r="C8" i="45" l="1"/>
  <c r="E10" i="45" l="1"/>
  <c r="E8" i="45"/>
  <c r="E9" i="45"/>
  <c r="C9" i="45"/>
  <c r="C10" i="45"/>
  <c r="J9" i="45" l="1"/>
  <c r="L9" i="45" s="1"/>
  <c r="F9" i="45"/>
  <c r="H9" i="45" s="1"/>
  <c r="F10" i="45"/>
  <c r="H10" i="45" s="1"/>
  <c r="J10" i="45"/>
  <c r="L10" i="45" s="1"/>
  <c r="J8" i="45"/>
  <c r="F8" i="45"/>
  <c r="H8" i="45" s="1"/>
  <c r="M9" i="45" l="1"/>
  <c r="O9" i="45" s="1"/>
  <c r="L8" i="45"/>
  <c r="M8" i="45"/>
  <c r="O8" i="45" s="1"/>
  <c r="M10" i="45"/>
  <c r="O10" i="45" s="1"/>
</calcChain>
</file>

<file path=xl/sharedStrings.xml><?xml version="1.0" encoding="utf-8"?>
<sst xmlns="http://schemas.openxmlformats.org/spreadsheetml/2006/main" count="148" uniqueCount="119">
  <si>
    <t>District</t>
  </si>
  <si>
    <t>Total</t>
  </si>
  <si>
    <t>(1)</t>
  </si>
  <si>
    <t>(2)</t>
  </si>
  <si>
    <t>(3)</t>
  </si>
  <si>
    <t>(5)</t>
  </si>
  <si>
    <t>(6)</t>
  </si>
  <si>
    <t>(7)</t>
  </si>
  <si>
    <t>(8)</t>
  </si>
  <si>
    <t>(9)</t>
  </si>
  <si>
    <t>LEA</t>
  </si>
  <si>
    <t>Revenue and Fees excludes debt service and capital outlay.</t>
  </si>
  <si>
    <t>( C = A + B )</t>
  </si>
  <si>
    <t>Charter School with a District Building</t>
  </si>
  <si>
    <t>Charter School without a District Building</t>
  </si>
  <si>
    <t>(10)= ( 5+ 6+ 7+ 8 + 9)</t>
  </si>
  <si>
    <t>(11) = (4) - (10)</t>
  </si>
  <si>
    <t>(12)</t>
  </si>
  <si>
    <t>(13) = (11)/(12)</t>
  </si>
  <si>
    <t>( E = C + D )</t>
  </si>
  <si>
    <t>( A )</t>
  </si>
  <si>
    <t>( B )</t>
  </si>
  <si>
    <t>( D )</t>
  </si>
  <si>
    <t>( F = B )</t>
  </si>
  <si>
    <t>( G )</t>
  </si>
  <si>
    <t>Note: Local Revenues include Ad Valorem, Sales Tax Revenue, and Revenue for 16th Section Land.</t>
  </si>
  <si>
    <t>( I = A + F + G )</t>
  </si>
  <si>
    <t>(J = D )</t>
  </si>
  <si>
    <t>(H = F + G))</t>
  </si>
  <si>
    <t>( K = I + J )</t>
  </si>
  <si>
    <t>(3A)</t>
  </si>
  <si>
    <t>(3B)</t>
  </si>
  <si>
    <t>009</t>
  </si>
  <si>
    <t>Caddo Parish</t>
  </si>
  <si>
    <t>017</t>
  </si>
  <si>
    <t>East Baton Rouge Parish</t>
  </si>
  <si>
    <t>036</t>
  </si>
  <si>
    <t>Orleans Parish</t>
  </si>
  <si>
    <t>3_341001-D'Arbonne Woods Charter School</t>
  </si>
  <si>
    <t>3_343001-Madison Preparatory Academy</t>
  </si>
  <si>
    <t>3_343002-Louisiana Virtual Charter Academy</t>
  </si>
  <si>
    <t>3_345001-Louisiana Connections Academy</t>
  </si>
  <si>
    <t>3_346001-Lake Charles Charter Academy</t>
  </si>
  <si>
    <t>3_347001-Lycee Francais de la Nouvelle-Orleans</t>
  </si>
  <si>
    <t>(4) = ( 1+ 2+ 3)</t>
  </si>
  <si>
    <t>3_344001-International High School of New Orleans</t>
  </si>
  <si>
    <t>School
System</t>
  </si>
  <si>
    <t>3_328001-Southwest Louisiana Charter School</t>
  </si>
  <si>
    <t>3_348001-New Orleans Military/Maritime Academy</t>
  </si>
  <si>
    <t>3_349001-JS Clark Leadership Academy</t>
  </si>
  <si>
    <t>3_3A1001-JCFA-East</t>
  </si>
  <si>
    <t>3_3A2001-Tallulah Charter School</t>
  </si>
  <si>
    <t>3_3A4001-Delta Charter School, MST</t>
  </si>
  <si>
    <t>3_3A6001-Northshore Charter School</t>
  </si>
  <si>
    <t>3_3A7001-Louisiana Key Academy</t>
  </si>
  <si>
    <t>Total 
Revenues</t>
  </si>
  <si>
    <t>3_328002-Lake Charles College Prep</t>
  </si>
  <si>
    <t>3_3A3001-Baton Rouge Charter Academy at Mid-City</t>
  </si>
  <si>
    <t>3_3A3002-Iberville Charter Academy</t>
  </si>
  <si>
    <t>3_3A8001-Impact Charter Elementary</t>
  </si>
  <si>
    <t>3_3A9001-Vision Academy</t>
  </si>
  <si>
    <t>3_3B1001-Advantage Charter Academy</t>
  </si>
  <si>
    <t>3_3B1002-Willow Charter Academy</t>
  </si>
  <si>
    <t>3_3B5001-Northeast Claiborne Charter</t>
  </si>
  <si>
    <t>3_3B6001-Acadiana Renaissance Charter Academy</t>
  </si>
  <si>
    <t>3_3B6002-Lafayette Renaissance Charter Academy</t>
  </si>
  <si>
    <t>Total
Revenues
Minus
Total Fees
Collected</t>
  </si>
  <si>
    <t>Local
Revenue
Per Pupil</t>
  </si>
  <si>
    <t>* Continuation of prior year pay raises vary by LEA</t>
  </si>
  <si>
    <t>TOTAL
MFP
Table 3</t>
  </si>
  <si>
    <t>Type 5 Charter Schools Only</t>
  </si>
  <si>
    <t>Caddo</t>
  </si>
  <si>
    <t>East Baton Rouge</t>
  </si>
  <si>
    <t>Orleans*</t>
  </si>
  <si>
    <t>Continuation
of Prior Year 
Pay Raises
Per Pupil</t>
  </si>
  <si>
    <t>Orleans</t>
  </si>
  <si>
    <t>3_WAR001-Tangi Academy</t>
  </si>
  <si>
    <t>3_WAU001-GEO Prep Academy of Greater Baton Rouge</t>
  </si>
  <si>
    <t>Total
Fees</t>
  </si>
  <si>
    <t>Total Ad 
Valorem 
Taxes 
KPC 300, 350,
400, 450, 500,
550, 650</t>
  </si>
  <si>
    <t>Total Sales 
KPC 750, 800,
850, 900</t>
  </si>
  <si>
    <t>Total 16th
Section 
Land
Revenues
KPC 2250</t>
  </si>
  <si>
    <t>Assessor
Fees
KPC 36940</t>
  </si>
  <si>
    <t>Sheriff Tax
Collection
Fees 
KPC 36950</t>
  </si>
  <si>
    <t>Pension
Accumulation
Fund
KPC 36960</t>
  </si>
  <si>
    <t>Sales Tax
Collection
Fees
KPC 36970</t>
  </si>
  <si>
    <t>Election
Fees
KPC 36990</t>
  </si>
  <si>
    <t>Sheriff Tax
Collection
Fees
KPC 36950</t>
  </si>
  <si>
    <t>(13) = 11/12</t>
  </si>
  <si>
    <t>(11) = 4 - 10</t>
  </si>
  <si>
    <t>(10)=5+6+7+8+9</t>
  </si>
  <si>
    <t>(4) = 1+2+3+3A+3B</t>
  </si>
  <si>
    <t>Associated fees include Sheriff Fee, Assessor Fee, Election Fee, Pension Fund, &amp; Sales Tax Collection</t>
  </si>
  <si>
    <t>W31001
Dr. MLK
Charter
School for
Sci/Tech</t>
  </si>
  <si>
    <t>City/Parish
MFP Funded
Membership 
(Per SIS)</t>
  </si>
  <si>
    <r>
      <rPr>
        <b/>
        <sz val="10"/>
        <color rgb="FFFF0000"/>
        <rFont val="Arial"/>
        <family val="2"/>
      </rPr>
      <t>Minus</t>
    </r>
    <r>
      <rPr>
        <b/>
        <sz val="10"/>
        <rFont val="Arial"/>
        <family val="2"/>
      </rPr>
      <t xml:space="preserve">
Amount
Excluded
</t>
    </r>
    <r>
      <rPr>
        <sz val="10"/>
        <rFont val="Arial"/>
        <family val="2"/>
      </rPr>
      <t>Per R.S. 1990
(C)(2)(a)(iii)</t>
    </r>
  </si>
  <si>
    <r>
      <rPr>
        <b/>
        <sz val="10"/>
        <color rgb="FFFF0000"/>
        <rFont val="Arial"/>
        <family val="2"/>
      </rPr>
      <t>Minus</t>
    </r>
    <r>
      <rPr>
        <b/>
        <sz val="10"/>
        <rFont val="Arial"/>
        <family val="2"/>
      </rPr>
      <t xml:space="preserve"> 
Local
Revenue
Paid to OJJ
</t>
    </r>
  </si>
  <si>
    <r>
      <rPr>
        <b/>
        <sz val="10"/>
        <color rgb="FFFF0000"/>
        <rFont val="Arial"/>
        <family val="2"/>
      </rPr>
      <t>INITIAL</t>
    </r>
    <r>
      <rPr>
        <b/>
        <sz val="10"/>
        <rFont val="Arial"/>
        <family val="2"/>
      </rPr>
      <t xml:space="preserve">
Local Revenue
Representation
</t>
    </r>
    <r>
      <rPr>
        <sz val="10"/>
        <rFont val="Arial"/>
        <family val="2"/>
      </rPr>
      <t>(Based on
Projected FY15-16
Local Revenue)</t>
    </r>
  </si>
  <si>
    <r>
      <rPr>
        <b/>
        <sz val="10"/>
        <color rgb="FFFF0000"/>
        <rFont val="Arial"/>
        <family val="2"/>
      </rPr>
      <t>INITIAL</t>
    </r>
    <r>
      <rPr>
        <b/>
        <sz val="10"/>
        <rFont val="Arial"/>
        <family val="2"/>
      </rPr>
      <t xml:space="preserve">
Local Revenue
Representation
</t>
    </r>
    <r>
      <rPr>
        <sz val="10"/>
        <rFont val="Arial"/>
        <family val="2"/>
      </rPr>
      <t>(Based on
Projected FY15-16
Debt Service &amp; Capital
Project Revenue)</t>
    </r>
  </si>
  <si>
    <r>
      <rPr>
        <b/>
        <sz val="10"/>
        <color rgb="FFFF0000"/>
        <rFont val="Arial"/>
        <family val="2"/>
      </rPr>
      <t>INITIAL</t>
    </r>
    <r>
      <rPr>
        <b/>
        <sz val="10"/>
        <rFont val="Arial"/>
        <family val="2"/>
      </rPr>
      <t xml:space="preserve">
Total Local
Revenue
Representation
</t>
    </r>
    <r>
      <rPr>
        <sz val="10"/>
        <rFont val="Arial"/>
        <family val="2"/>
      </rPr>
      <t>(With Projected FY15-16
Debt Service &amp; Capital
Project Revenue)</t>
    </r>
  </si>
  <si>
    <t>Source: FY2015-16 Projected Revenue and Expenditure Data; February 1, 2016 Student Count</t>
  </si>
  <si>
    <r>
      <t xml:space="preserve">FY2016-17
MFP
State Cost
Allocation
Per Pupil
</t>
    </r>
    <r>
      <rPr>
        <sz val="10"/>
        <rFont val="Arial"/>
        <family val="2"/>
      </rPr>
      <t xml:space="preserve">
(Levels 1, 2,
&amp; 3 without
Continuation
of Prior Year
Pay Raises)</t>
    </r>
  </si>
  <si>
    <r>
      <rPr>
        <b/>
        <sz val="10"/>
        <color rgb="FFFF0000"/>
        <rFont val="Arial"/>
        <family val="2"/>
      </rPr>
      <t>INITIAL</t>
    </r>
    <r>
      <rPr>
        <b/>
        <sz val="10"/>
        <rFont val="Arial"/>
        <family val="2"/>
      </rPr>
      <t xml:space="preserve">
Per Pupil
Amount
</t>
    </r>
    <r>
      <rPr>
        <sz val="10"/>
        <rFont val="Arial"/>
        <family val="2"/>
      </rPr>
      <t>(State Cost
Allocation
Plus Projected
Local
Revenue
Representation)</t>
    </r>
  </si>
  <si>
    <r>
      <rPr>
        <b/>
        <sz val="10"/>
        <color rgb="FFFF0000"/>
        <rFont val="Arial"/>
        <family val="2"/>
      </rPr>
      <t>INITIAL</t>
    </r>
    <r>
      <rPr>
        <b/>
        <sz val="10"/>
        <rFont val="Arial"/>
        <family val="2"/>
      </rPr>
      <t xml:space="preserve">
Per Pupil
Amount plus
Pay Raises
</t>
    </r>
    <r>
      <rPr>
        <sz val="10"/>
        <rFont val="Arial"/>
        <family val="2"/>
      </rPr>
      <t>(State Cost
Allocation with
Pay Raises
Plus Projected
Local
Revenue
Representation)</t>
    </r>
  </si>
  <si>
    <r>
      <rPr>
        <b/>
        <sz val="10"/>
        <color rgb="FFFF0000"/>
        <rFont val="Arial"/>
        <family val="2"/>
      </rPr>
      <t>INITIAL</t>
    </r>
    <r>
      <rPr>
        <b/>
        <sz val="10"/>
        <rFont val="Arial"/>
        <family val="2"/>
      </rPr>
      <t xml:space="preserve">
Per Pupil
Amount
</t>
    </r>
    <r>
      <rPr>
        <sz val="10"/>
        <rFont val="Arial"/>
        <family val="2"/>
      </rPr>
      <t>(State Cost
Allocation plus
Projected
Local Revenue
Representation
with Debt
Svc. &amp; Capital
Project Amount)</t>
    </r>
  </si>
  <si>
    <r>
      <rPr>
        <b/>
        <sz val="10"/>
        <color rgb="FFFF0000"/>
        <rFont val="Arial"/>
        <family val="2"/>
      </rPr>
      <t>INITIAL</t>
    </r>
    <r>
      <rPr>
        <b/>
        <sz val="10"/>
        <rFont val="Arial"/>
        <family val="2"/>
      </rPr>
      <t xml:space="preserve">
Per Pupil
Amount plus
Pay Raises
</t>
    </r>
    <r>
      <rPr>
        <sz val="10"/>
        <rFont val="Arial"/>
        <family val="2"/>
      </rPr>
      <t>(State Cost
Allocation with
Pay Raises plus
Projected
Local Revenue
Representation
with Debt
Svc. &amp; Capital
Project Amount)</t>
    </r>
  </si>
  <si>
    <t>(Based on FY2015-16 Projected Local Revenue and February 1, 2016 Students)</t>
  </si>
  <si>
    <t>Feb. 1, 2016
MFP
Membership
per SIS</t>
  </si>
  <si>
    <t>February 2016 MFP &amp; Other Funded Membership by School Location or Student Residence</t>
  </si>
  <si>
    <t>TOTAL
MFP
Table 3
with 1st Yrs</t>
  </si>
  <si>
    <t>Grambling
Lab
14% of Projection</t>
  </si>
  <si>
    <t>Laurel Oaks
14% of Projection</t>
  </si>
  <si>
    <t>Apex Collegiate
14% of Projection</t>
  </si>
  <si>
    <t>Smothers Academy
14% of Projection</t>
  </si>
  <si>
    <t>Greater Grace
14% of Projection</t>
  </si>
  <si>
    <t>Type 5
Charters</t>
  </si>
  <si>
    <t>Source: Projected FY2015-2016 Revenue and Expenditure Data</t>
  </si>
  <si>
    <t>Source: Projected FY2015-16 Revenue and Expenditure Data</t>
  </si>
  <si>
    <t>FY2016-2017 Initial Charter School Per Pupil Funding (July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</si>
</sst>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u/>
      <sz val="10"/>
      <color indexed="12"/>
      <name val="MS Sans Serif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6"/>
      <name val="Arial Narrow"/>
      <family val="2"/>
    </font>
    <font>
      <sz val="11"/>
      <color theme="1"/>
      <name val="Calibri"/>
      <family val="2"/>
      <scheme val="minor"/>
    </font>
    <font>
      <sz val="10"/>
      <name val="Microsoft Sans Serif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204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4"/>
      <name val="Arial Narrow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0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0"/>
      </patternFill>
    </fill>
    <fill>
      <patternFill patternType="solid">
        <fgColor theme="7" tint="0.79998168889431442"/>
        <bgColor indexed="0"/>
      </patternFill>
    </fill>
    <fill>
      <patternFill patternType="solid">
        <fgColor theme="0" tint="-4.9989318521683403E-2"/>
        <bgColor indexed="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 tint="0.79998168889431442"/>
        <bgColor indexed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0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98">
    <xf numFmtId="0" fontId="0" fillId="0" borderId="0"/>
    <xf numFmtId="44" fontId="1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2" fillId="0" borderId="0"/>
    <xf numFmtId="0" fontId="16" fillId="0" borderId="0"/>
    <xf numFmtId="0" fontId="7" fillId="0" borderId="0"/>
    <xf numFmtId="0" fontId="10" fillId="0" borderId="0"/>
    <xf numFmtId="43" fontId="16" fillId="0" borderId="0" applyFont="0" applyFill="0" applyBorder="0" applyAlignment="0" applyProtection="0"/>
    <xf numFmtId="0" fontId="7" fillId="0" borderId="0"/>
    <xf numFmtId="0" fontId="6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17" fillId="0" borderId="0"/>
    <xf numFmtId="0" fontId="2" fillId="0" borderId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9" borderId="0" applyNumberFormat="0" applyBorder="0" applyAlignment="0" applyProtection="0"/>
    <xf numFmtId="0" fontId="20" fillId="13" borderId="0" applyNumberFormat="0" applyBorder="0" applyAlignment="0" applyProtection="0"/>
    <xf numFmtId="0" fontId="21" fillId="30" borderId="13" applyNumberFormat="0" applyAlignment="0" applyProtection="0"/>
    <xf numFmtId="0" fontId="22" fillId="31" borderId="14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14" borderId="0" applyNumberFormat="0" applyBorder="0" applyAlignment="0" applyProtection="0"/>
    <xf numFmtId="0" fontId="25" fillId="0" borderId="15" applyNumberFormat="0" applyFill="0" applyAlignment="0" applyProtection="0"/>
    <xf numFmtId="0" fontId="26" fillId="0" borderId="16" applyNumberFormat="0" applyFill="0" applyAlignment="0" applyProtection="0"/>
    <xf numFmtId="0" fontId="27" fillId="0" borderId="17" applyNumberFormat="0" applyFill="0" applyAlignment="0" applyProtection="0"/>
    <xf numFmtId="0" fontId="27" fillId="0" borderId="0" applyNumberFormat="0" applyFill="0" applyBorder="0" applyAlignment="0" applyProtection="0"/>
    <xf numFmtId="0" fontId="28" fillId="17" borderId="13" applyNumberFormat="0" applyAlignment="0" applyProtection="0"/>
    <xf numFmtId="0" fontId="29" fillId="0" borderId="18" applyNumberFormat="0" applyFill="0" applyAlignment="0" applyProtection="0"/>
    <xf numFmtId="0" fontId="30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31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33" borderId="1" applyNumberFormat="0" applyFont="0" applyAlignment="0" applyProtection="0"/>
    <xf numFmtId="0" fontId="32" fillId="30" borderId="19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18" fillId="0" borderId="20" applyNumberFormat="0" applyFill="0" applyAlignment="0" applyProtection="0"/>
    <xf numFmtId="0" fontId="34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7" fillId="0" borderId="0"/>
  </cellStyleXfs>
  <cellXfs count="127">
    <xf numFmtId="0" fontId="0" fillId="0" borderId="0" xfId="0"/>
    <xf numFmtId="0" fontId="8" fillId="0" borderId="0" xfId="0" applyFont="1"/>
    <xf numFmtId="0" fontId="8" fillId="0" borderId="0" xfId="0" applyFont="1" applyBorder="1"/>
    <xf numFmtId="0" fontId="8" fillId="3" borderId="2" xfId="0" applyFont="1" applyFill="1" applyBorder="1"/>
    <xf numFmtId="0" fontId="8" fillId="3" borderId="2" xfId="0" quotePrefix="1" applyFont="1" applyFill="1" applyBorder="1" applyAlignment="1">
      <alignment horizontal="center"/>
    </xf>
    <xf numFmtId="5" fontId="8" fillId="3" borderId="2" xfId="0" quotePrefix="1" applyNumberFormat="1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15" fillId="0" borderId="0" xfId="3" applyFont="1" applyAlignment="1">
      <alignment vertical="center"/>
    </xf>
    <xf numFmtId="0" fontId="35" fillId="0" borderId="0" xfId="3" applyFont="1" applyAlignment="1">
      <alignment vertical="center"/>
    </xf>
    <xf numFmtId="0" fontId="35" fillId="6" borderId="0" xfId="3" applyFont="1" applyFill="1" applyBorder="1" applyAlignment="1">
      <alignment vertical="center"/>
    </xf>
    <xf numFmtId="0" fontId="35" fillId="2" borderId="0" xfId="3" applyFont="1" applyFill="1" applyAlignment="1">
      <alignment vertical="center"/>
    </xf>
    <xf numFmtId="0" fontId="35" fillId="6" borderId="0" xfId="3" applyFont="1" applyFill="1" applyAlignment="1">
      <alignment vertical="center"/>
    </xf>
    <xf numFmtId="0" fontId="35" fillId="0" borderId="0" xfId="3" applyFont="1"/>
    <xf numFmtId="0" fontId="35" fillId="6" borderId="0" xfId="3" applyFont="1" applyFill="1" applyBorder="1"/>
    <xf numFmtId="0" fontId="38" fillId="0" borderId="0" xfId="3" applyFont="1"/>
    <xf numFmtId="0" fontId="38" fillId="6" borderId="0" xfId="3" applyFont="1" applyFill="1" applyBorder="1"/>
    <xf numFmtId="0" fontId="39" fillId="0" borderId="0" xfId="3" applyFont="1" applyAlignment="1">
      <alignment vertical="center"/>
    </xf>
    <xf numFmtId="0" fontId="39" fillId="6" borderId="0" xfId="3" applyFont="1" applyFill="1" applyBorder="1" applyAlignment="1">
      <alignment vertical="center"/>
    </xf>
    <xf numFmtId="0" fontId="37" fillId="7" borderId="3" xfId="3" applyFont="1" applyFill="1" applyBorder="1" applyAlignment="1">
      <alignment horizontal="center" vertical="center"/>
    </xf>
    <xf numFmtId="0" fontId="38" fillId="3" borderId="2" xfId="3" applyFont="1" applyFill="1" applyBorder="1" applyAlignment="1">
      <alignment vertical="center"/>
    </xf>
    <xf numFmtId="0" fontId="11" fillId="6" borderId="4" xfId="3" applyFont="1" applyFill="1" applyBorder="1" applyAlignment="1">
      <alignment horizontal="center" vertical="center" wrapText="1"/>
    </xf>
    <xf numFmtId="0" fontId="11" fillId="6" borderId="8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vertical="center"/>
    </xf>
    <xf numFmtId="0" fontId="7" fillId="3" borderId="2" xfId="3" applyFont="1" applyFill="1" applyBorder="1" applyAlignment="1">
      <alignment horizontal="center" vertical="center"/>
    </xf>
    <xf numFmtId="0" fontId="7" fillId="6" borderId="8" xfId="3" applyFont="1" applyFill="1" applyBorder="1" applyAlignment="1">
      <alignment horizontal="center" vertical="center"/>
    </xf>
    <xf numFmtId="0" fontId="7" fillId="6" borderId="10" xfId="3" applyFont="1" applyFill="1" applyBorder="1" applyAlignment="1" applyProtection="1">
      <alignment vertical="center"/>
    </xf>
    <xf numFmtId="6" fontId="7" fillId="6" borderId="10" xfId="1" applyNumberFormat="1" applyFont="1" applyFill="1" applyBorder="1" applyAlignment="1">
      <alignment vertical="center"/>
    </xf>
    <xf numFmtId="6" fontId="7" fillId="6" borderId="8" xfId="1" applyNumberFormat="1" applyFont="1" applyFill="1" applyBorder="1" applyAlignment="1">
      <alignment vertical="center"/>
    </xf>
    <xf numFmtId="0" fontId="7" fillId="6" borderId="11" xfId="3" applyFont="1" applyFill="1" applyBorder="1" applyAlignment="1" applyProtection="1">
      <alignment vertical="center"/>
    </xf>
    <xf numFmtId="6" fontId="7" fillId="6" borderId="11" xfId="1" applyNumberFormat="1" applyFont="1" applyFill="1" applyBorder="1" applyAlignment="1">
      <alignment vertical="center"/>
    </xf>
    <xf numFmtId="0" fontId="7" fillId="6" borderId="12" xfId="3" applyFont="1" applyFill="1" applyBorder="1" applyAlignment="1" applyProtection="1">
      <alignment vertical="center"/>
    </xf>
    <xf numFmtId="6" fontId="7" fillId="6" borderId="12" xfId="1" applyNumberFormat="1" applyFont="1" applyFill="1" applyBorder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Font="1" applyFill="1" applyAlignment="1">
      <alignment vertical="center"/>
    </xf>
    <xf numFmtId="0" fontId="7" fillId="6" borderId="0" xfId="3" applyFont="1" applyFill="1" applyBorder="1" applyAlignment="1" applyProtection="1">
      <alignment vertical="center"/>
    </xf>
    <xf numFmtId="6" fontId="7" fillId="0" borderId="0" xfId="1" applyNumberFormat="1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10" fillId="0" borderId="0" xfId="3" quotePrefix="1" applyFont="1" applyFill="1" applyBorder="1" applyAlignment="1">
      <alignment horizontal="left" vertical="center"/>
    </xf>
    <xf numFmtId="0" fontId="7" fillId="0" borderId="0" xfId="3" applyFont="1" applyFill="1" applyAlignment="1"/>
    <xf numFmtId="0" fontId="7" fillId="6" borderId="0" xfId="3" applyFont="1" applyFill="1" applyBorder="1" applyAlignment="1" applyProtection="1"/>
    <xf numFmtId="6" fontId="7" fillId="0" borderId="0" xfId="1" applyNumberFormat="1" applyFont="1" applyFill="1" applyBorder="1" applyAlignment="1"/>
    <xf numFmtId="0" fontId="8" fillId="0" borderId="0" xfId="3" applyFont="1" applyFill="1" applyAlignment="1"/>
    <xf numFmtId="0" fontId="8" fillId="0" borderId="0" xfId="3" applyFont="1" applyFill="1" applyAlignment="1">
      <alignment vertical="center"/>
    </xf>
    <xf numFmtId="0" fontId="11" fillId="5" borderId="2" xfId="3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/>
    <xf numFmtId="0" fontId="7" fillId="0" borderId="0" xfId="0" applyFont="1"/>
    <xf numFmtId="0" fontId="7" fillId="0" borderId="24" xfId="0" applyFont="1" applyBorder="1" applyProtection="1"/>
    <xf numFmtId="3" fontId="7" fillId="0" borderId="25" xfId="0" applyNumberFormat="1" applyFont="1" applyFill="1" applyBorder="1"/>
    <xf numFmtId="0" fontId="7" fillId="0" borderId="21" xfId="0" applyFont="1" applyBorder="1" applyProtection="1"/>
    <xf numFmtId="3" fontId="7" fillId="0" borderId="22" xfId="0" applyNumberFormat="1" applyFont="1" applyFill="1" applyBorder="1"/>
    <xf numFmtId="0" fontId="7" fillId="0" borderId="5" xfId="0" applyFont="1" applyBorder="1"/>
    <xf numFmtId="0" fontId="7" fillId="0" borderId="5" xfId="0" quotePrefix="1" applyFont="1" applyBorder="1" applyAlignment="1">
      <alignment horizontal="left"/>
    </xf>
    <xf numFmtId="0" fontId="7" fillId="0" borderId="0" xfId="0" applyFont="1" applyFill="1" applyBorder="1"/>
    <xf numFmtId="0" fontId="7" fillId="0" borderId="0" xfId="0" applyFont="1" applyBorder="1" applyAlignment="1">
      <alignment horizontal="left"/>
    </xf>
    <xf numFmtId="0" fontId="44" fillId="0" borderId="0" xfId="2" applyFont="1" applyBorder="1"/>
    <xf numFmtId="0" fontId="44" fillId="0" borderId="6" xfId="2" applyFont="1" applyBorder="1"/>
    <xf numFmtId="0" fontId="7" fillId="3" borderId="9" xfId="0" quotePrefix="1" applyFont="1" applyFill="1" applyBorder="1" applyAlignment="1">
      <alignment horizontal="center"/>
    </xf>
    <xf numFmtId="5" fontId="7" fillId="3" borderId="9" xfId="0" quotePrefix="1" applyNumberFormat="1" applyFont="1" applyFill="1" applyBorder="1" applyAlignment="1">
      <alignment horizontal="center"/>
    </xf>
    <xf numFmtId="164" fontId="43" fillId="3" borderId="9" xfId="0" quotePrefix="1" applyNumberFormat="1" applyFont="1" applyFill="1" applyBorder="1" applyAlignment="1">
      <alignment horizontal="center"/>
    </xf>
    <xf numFmtId="0" fontId="10" fillId="6" borderId="0" xfId="3" quotePrefix="1" applyFont="1" applyFill="1" applyBorder="1" applyAlignment="1">
      <alignment horizontal="left"/>
    </xf>
    <xf numFmtId="0" fontId="7" fillId="0" borderId="25" xfId="0" applyFont="1" applyBorder="1" applyAlignment="1" applyProtection="1">
      <alignment vertical="center"/>
    </xf>
    <xf numFmtId="38" fontId="7" fillId="0" borderId="25" xfId="0" applyNumberFormat="1" applyFont="1" applyBorder="1" applyAlignment="1">
      <alignment vertical="center"/>
    </xf>
    <xf numFmtId="0" fontId="7" fillId="0" borderId="22" xfId="0" applyFont="1" applyBorder="1" applyAlignment="1" applyProtection="1">
      <alignment vertical="center"/>
    </xf>
    <xf numFmtId="38" fontId="7" fillId="0" borderId="22" xfId="0" applyNumberFormat="1" applyFont="1" applyBorder="1" applyAlignment="1">
      <alignment vertical="center"/>
    </xf>
    <xf numFmtId="164" fontId="8" fillId="3" borderId="2" xfId="0" quotePrefix="1" applyNumberFormat="1" applyFont="1" applyFill="1" applyBorder="1" applyAlignment="1">
      <alignment horizontal="center"/>
    </xf>
    <xf numFmtId="0" fontId="10" fillId="0" borderId="25" xfId="6" applyFont="1" applyBorder="1" applyAlignment="1" applyProtection="1">
      <alignment horizontal="left" vertical="center"/>
    </xf>
    <xf numFmtId="38" fontId="10" fillId="0" borderId="25" xfId="6" applyNumberFormat="1" applyFont="1" applyBorder="1" applyAlignment="1" applyProtection="1">
      <alignment vertical="center"/>
    </xf>
    <xf numFmtId="38" fontId="10" fillId="35" borderId="25" xfId="6" applyNumberFormat="1" applyFont="1" applyFill="1" applyBorder="1" applyAlignment="1" applyProtection="1">
      <alignment vertical="center"/>
    </xf>
    <xf numFmtId="0" fontId="10" fillId="0" borderId="22" xfId="6" applyFont="1" applyBorder="1" applyAlignment="1" applyProtection="1">
      <alignment horizontal="left" vertical="center"/>
    </xf>
    <xf numFmtId="38" fontId="10" fillId="0" borderId="22" xfId="6" applyNumberFormat="1" applyFont="1" applyBorder="1" applyAlignment="1" applyProtection="1">
      <alignment vertical="center"/>
    </xf>
    <xf numFmtId="38" fontId="10" fillId="35" borderId="22" xfId="6" applyNumberFormat="1" applyFont="1" applyFill="1" applyBorder="1" applyAlignment="1" applyProtection="1">
      <alignment vertical="center"/>
    </xf>
    <xf numFmtId="0" fontId="11" fillId="7" borderId="2" xfId="0" applyFont="1" applyFill="1" applyBorder="1" applyAlignment="1">
      <alignment horizontal="center" vertical="center" wrapText="1"/>
    </xf>
    <xf numFmtId="0" fontId="7" fillId="3" borderId="9" xfId="0" applyFont="1" applyFill="1" applyBorder="1"/>
    <xf numFmtId="5" fontId="43" fillId="3" borderId="9" xfId="0" quotePrefix="1" applyNumberFormat="1" applyFont="1" applyFill="1" applyBorder="1" applyAlignment="1">
      <alignment horizontal="center"/>
    </xf>
    <xf numFmtId="0" fontId="43" fillId="3" borderId="6" xfId="0" quotePrefix="1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8" borderId="2" xfId="0" quotePrefix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5" borderId="2" xfId="0" quotePrefix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 wrapText="1"/>
    </xf>
    <xf numFmtId="0" fontId="11" fillId="8" borderId="2" xfId="3" applyFont="1" applyFill="1" applyBorder="1" applyAlignment="1">
      <alignment horizontal="center" vertical="center" wrapText="1"/>
    </xf>
    <xf numFmtId="6" fontId="7" fillId="8" borderId="10" xfId="1" applyNumberFormat="1" applyFont="1" applyFill="1" applyBorder="1" applyAlignment="1">
      <alignment vertical="center"/>
    </xf>
    <xf numFmtId="6" fontId="7" fillId="8" borderId="11" xfId="1" applyNumberFormat="1" applyFont="1" applyFill="1" applyBorder="1" applyAlignment="1">
      <alignment vertical="center"/>
    </xf>
    <xf numFmtId="6" fontId="7" fillId="8" borderId="12" xfId="1" applyNumberFormat="1" applyFont="1" applyFill="1" applyBorder="1" applyAlignment="1">
      <alignment vertical="center"/>
    </xf>
    <xf numFmtId="0" fontId="11" fillId="7" borderId="2" xfId="3" applyFont="1" applyFill="1" applyBorder="1" applyAlignment="1">
      <alignment horizontal="center" vertical="center" wrapText="1"/>
    </xf>
    <xf numFmtId="6" fontId="7" fillId="7" borderId="10" xfId="1" applyNumberFormat="1" applyFont="1" applyFill="1" applyBorder="1" applyAlignment="1">
      <alignment vertical="center"/>
    </xf>
    <xf numFmtId="6" fontId="7" fillId="7" borderId="11" xfId="1" applyNumberFormat="1" applyFont="1" applyFill="1" applyBorder="1" applyAlignment="1">
      <alignment vertical="center"/>
    </xf>
    <xf numFmtId="6" fontId="7" fillId="7" borderId="12" xfId="1" applyNumberFormat="1" applyFont="1" applyFill="1" applyBorder="1" applyAlignment="1">
      <alignment vertical="center"/>
    </xf>
    <xf numFmtId="0" fontId="10" fillId="0" borderId="25" xfId="6" applyNumberFormat="1" applyFont="1" applyBorder="1" applyAlignment="1" applyProtection="1">
      <alignment horizontal="center" vertical="center"/>
    </xf>
    <xf numFmtId="0" fontId="10" fillId="0" borderId="22" xfId="6" applyNumberFormat="1" applyFont="1" applyBorder="1" applyAlignment="1" applyProtection="1">
      <alignment horizontal="center" vertical="center"/>
    </xf>
    <xf numFmtId="0" fontId="7" fillId="0" borderId="0" xfId="0" applyFont="1" applyAlignment="1">
      <alignment horizontal="left" vertical="center"/>
    </xf>
    <xf numFmtId="6" fontId="7" fillId="0" borderId="25" xfId="0" applyNumberFormat="1" applyFont="1" applyBorder="1"/>
    <xf numFmtId="6" fontId="7" fillId="0" borderId="26" xfId="0" applyNumberFormat="1" applyFont="1" applyBorder="1"/>
    <xf numFmtId="6" fontId="7" fillId="0" borderId="22" xfId="0" applyNumberFormat="1" applyFont="1" applyBorder="1"/>
    <xf numFmtId="6" fontId="7" fillId="6" borderId="22" xfId="0" applyNumberFormat="1" applyFont="1" applyFill="1" applyBorder="1"/>
    <xf numFmtId="6" fontId="7" fillId="0" borderId="23" xfId="0" applyNumberFormat="1" applyFont="1" applyBorder="1"/>
    <xf numFmtId="6" fontId="7" fillId="0" borderId="25" xfId="0" applyNumberFormat="1" applyFont="1" applyBorder="1" applyAlignment="1">
      <alignment vertical="center"/>
    </xf>
    <xf numFmtId="6" fontId="7" fillId="0" borderId="26" xfId="0" applyNumberFormat="1" applyFont="1" applyBorder="1" applyAlignment="1">
      <alignment vertical="center"/>
    </xf>
    <xf numFmtId="6" fontId="7" fillId="0" borderId="22" xfId="0" applyNumberFormat="1" applyFont="1" applyBorder="1" applyAlignment="1">
      <alignment vertical="center"/>
    </xf>
    <xf numFmtId="6" fontId="7" fillId="6" borderId="22" xfId="0" applyNumberFormat="1" applyFont="1" applyFill="1" applyBorder="1" applyAlignment="1">
      <alignment vertical="center"/>
    </xf>
    <xf numFmtId="6" fontId="7" fillId="0" borderId="23" xfId="0" applyNumberFormat="1" applyFont="1" applyBorder="1" applyAlignment="1">
      <alignment vertical="center"/>
    </xf>
    <xf numFmtId="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0" fontId="7" fillId="0" borderId="0" xfId="96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2" fontId="7" fillId="0" borderId="0" xfId="0" applyNumberFormat="1" applyFont="1" applyAlignment="1">
      <alignment vertical="center"/>
    </xf>
    <xf numFmtId="0" fontId="45" fillId="0" borderId="0" xfId="0" applyFont="1" applyAlignment="1">
      <alignment horizontal="left" vertical="center"/>
    </xf>
    <xf numFmtId="0" fontId="10" fillId="9" borderId="2" xfId="6" applyFont="1" applyFill="1" applyBorder="1" applyAlignment="1">
      <alignment horizontal="center" vertical="center" wrapText="1"/>
    </xf>
    <xf numFmtId="0" fontId="10" fillId="36" borderId="2" xfId="6" applyFont="1" applyFill="1" applyBorder="1" applyAlignment="1">
      <alignment horizontal="center" vertical="center" wrapText="1"/>
    </xf>
    <xf numFmtId="0" fontId="10" fillId="11" borderId="2" xfId="6" applyFont="1" applyFill="1" applyBorder="1" applyAlignment="1">
      <alignment horizontal="center" vertical="center" wrapText="1"/>
    </xf>
    <xf numFmtId="0" fontId="10" fillId="10" borderId="2" xfId="6" applyFont="1" applyFill="1" applyBorder="1" applyAlignment="1">
      <alignment horizontal="center" vertical="center" wrapText="1"/>
    </xf>
    <xf numFmtId="0" fontId="13" fillId="34" borderId="2" xfId="6" applyFont="1" applyFill="1" applyBorder="1" applyAlignment="1">
      <alignment horizontal="center" vertical="center" wrapText="1"/>
    </xf>
    <xf numFmtId="2" fontId="10" fillId="10" borderId="2" xfId="6" applyNumberFormat="1" applyFont="1" applyFill="1" applyBorder="1" applyAlignment="1">
      <alignment horizontal="center" vertical="center" wrapText="1"/>
    </xf>
    <xf numFmtId="2" fontId="45" fillId="0" borderId="27" xfId="0" applyNumberFormat="1" applyFont="1" applyBorder="1" applyAlignment="1">
      <alignment horizontal="center" vertical="center"/>
    </xf>
    <xf numFmtId="0" fontId="11" fillId="7" borderId="7" xfId="3" applyFont="1" applyFill="1" applyBorder="1" applyAlignment="1">
      <alignment horizontal="center" vertical="center"/>
    </xf>
    <xf numFmtId="0" fontId="11" fillId="8" borderId="2" xfId="3" applyFont="1" applyFill="1" applyBorder="1" applyAlignment="1">
      <alignment horizontal="center" vertical="center"/>
    </xf>
    <xf numFmtId="0" fontId="11" fillId="7" borderId="2" xfId="3" applyFont="1" applyFill="1" applyBorder="1" applyAlignment="1">
      <alignment horizontal="center" vertical="center"/>
    </xf>
    <xf numFmtId="2" fontId="10" fillId="6" borderId="25" xfId="6" applyNumberFormat="1" applyFont="1" applyFill="1" applyBorder="1" applyAlignment="1" applyProtection="1">
      <alignment vertical="center"/>
    </xf>
    <xf numFmtId="2" fontId="10" fillId="6" borderId="22" xfId="6" applyNumberFormat="1" applyFont="1" applyFill="1" applyBorder="1" applyAlignment="1" applyProtection="1">
      <alignment vertical="center"/>
    </xf>
    <xf numFmtId="6" fontId="7" fillId="6" borderId="25" xfId="0" applyNumberFormat="1" applyFont="1" applyFill="1" applyBorder="1"/>
    <xf numFmtId="0" fontId="41" fillId="0" borderId="0" xfId="3" applyFont="1" applyAlignment="1">
      <alignment horizontal="center" vertical="center"/>
    </xf>
    <xf numFmtId="0" fontId="40" fillId="0" borderId="0" xfId="3" applyFont="1" applyAlignment="1">
      <alignment horizontal="center" vertical="center"/>
    </xf>
    <xf numFmtId="0" fontId="7" fillId="0" borderId="0" xfId="0" applyFont="1" applyFill="1" applyBorder="1" applyAlignment="1">
      <alignment horizontal="left" wrapText="1"/>
    </xf>
  </cellXfs>
  <cellStyles count="98">
    <cellStyle name="20% - Accent1 2" xfId="16"/>
    <cellStyle name="20% - Accent2 2" xfId="17"/>
    <cellStyle name="20% - Accent3 2" xfId="18"/>
    <cellStyle name="20% - Accent4 2" xfId="19"/>
    <cellStyle name="20% - Accent5 2" xfId="20"/>
    <cellStyle name="20% - Accent6 2" xfId="21"/>
    <cellStyle name="40% - Accent1 2" xfId="22"/>
    <cellStyle name="40% - Accent2 2" xfId="23"/>
    <cellStyle name="40% - Accent3 2" xfId="24"/>
    <cellStyle name="40% - Accent4 2" xfId="25"/>
    <cellStyle name="40% - Accent5 2" xfId="26"/>
    <cellStyle name="40% - Accent6 2" xfId="27"/>
    <cellStyle name="60% - Accent1 2" xfId="28"/>
    <cellStyle name="60% - Accent2 2" xfId="29"/>
    <cellStyle name="60% - Accent3 2" xfId="30"/>
    <cellStyle name="60% - Accent4 2" xfId="31"/>
    <cellStyle name="60% - Accent5 2" xfId="32"/>
    <cellStyle name="60% - Accent6 2" xfId="33"/>
    <cellStyle name="Accent1 2" xfId="34"/>
    <cellStyle name="Accent2 2" xfId="35"/>
    <cellStyle name="Accent3 2" xfId="36"/>
    <cellStyle name="Accent4 2" xfId="37"/>
    <cellStyle name="Accent5 2" xfId="38"/>
    <cellStyle name="Accent6 2" xfId="39"/>
    <cellStyle name="Bad 2" xfId="40"/>
    <cellStyle name="Calculation 2" xfId="41"/>
    <cellStyle name="Check Cell 2" xfId="42"/>
    <cellStyle name="Comma 2" xfId="7"/>
    <cellStyle name="Comma 2 2" xfId="43"/>
    <cellStyle name="Comma 3" xfId="44"/>
    <cellStyle name="Comma 3 2" xfId="45"/>
    <cellStyle name="Comma 4" xfId="46"/>
    <cellStyle name="Comma 5" xfId="47"/>
    <cellStyle name="Comma 5 2" xfId="48"/>
    <cellStyle name="Comma 5 3" xfId="49"/>
    <cellStyle name="Comma 5 4" xfId="50"/>
    <cellStyle name="Comma 6" xfId="51"/>
    <cellStyle name="Comma 6 2" xfId="52"/>
    <cellStyle name="Comma 7" xfId="53"/>
    <cellStyle name="Comma 7 2" xfId="54"/>
    <cellStyle name="Currency 2" xfId="1"/>
    <cellStyle name="Currency 2 2" xfId="55"/>
    <cellStyle name="Currency 3" xfId="56"/>
    <cellStyle name="Currency 3 2" xfId="57"/>
    <cellStyle name="Currency 4" xfId="95"/>
    <cellStyle name="Explanatory Text 2" xfId="58"/>
    <cellStyle name="Good 2" xfId="59"/>
    <cellStyle name="Heading 1 2" xfId="60"/>
    <cellStyle name="Heading 2 2" xfId="61"/>
    <cellStyle name="Heading 3 2" xfId="62"/>
    <cellStyle name="Heading 4 2" xfId="63"/>
    <cellStyle name="Hyperlink" xfId="2" builtinId="8"/>
    <cellStyle name="Input 2" xfId="64"/>
    <cellStyle name="Linked Cell 2" xfId="65"/>
    <cellStyle name="Neutral 2" xfId="66"/>
    <cellStyle name="Normal" xfId="0" builtinId="0"/>
    <cellStyle name="Normal 10" xfId="15"/>
    <cellStyle name="Normal 10 2" xfId="67"/>
    <cellStyle name="Normal 11" xfId="68"/>
    <cellStyle name="Normal 11 2" xfId="69"/>
    <cellStyle name="Normal 12" xfId="70"/>
    <cellStyle name="Normal 12 2" xfId="71"/>
    <cellStyle name="Normal 13" xfId="72"/>
    <cellStyle name="Normal 14" xfId="73"/>
    <cellStyle name="Normal 15" xfId="74"/>
    <cellStyle name="Normal 16" xfId="75"/>
    <cellStyle name="Normal 17" xfId="76"/>
    <cellStyle name="Normal 18" xfId="94"/>
    <cellStyle name="Normal 2" xfId="8"/>
    <cellStyle name="Normal 2 2" xfId="10"/>
    <cellStyle name="Normal 2 3" xfId="77"/>
    <cellStyle name="Normal 2 3 2" xfId="78"/>
    <cellStyle name="Normal 2 4" xfId="79"/>
    <cellStyle name="Normal 2 5" xfId="80"/>
    <cellStyle name="Normal 3" xfId="5"/>
    <cellStyle name="Normal 3 2" xfId="81"/>
    <cellStyle name="Normal 4" xfId="9"/>
    <cellStyle name="Normal 4 2" xfId="82"/>
    <cellStyle name="Normal 5" xfId="11"/>
    <cellStyle name="Normal 5 2" xfId="83"/>
    <cellStyle name="Normal 6" xfId="12"/>
    <cellStyle name="Normal 6 2" xfId="84"/>
    <cellStyle name="Normal 7" xfId="14"/>
    <cellStyle name="Normal 7 2" xfId="85"/>
    <cellStyle name="Normal 8" xfId="3"/>
    <cellStyle name="Normal 8 2" xfId="97"/>
    <cellStyle name="Normal 9" xfId="4"/>
    <cellStyle name="Normal 9 2" xfId="13"/>
    <cellStyle name="Normal_Sheet1 2 2" xfId="6"/>
    <cellStyle name="Note 2" xfId="86"/>
    <cellStyle name="Output 2" xfId="87"/>
    <cellStyle name="Percent" xfId="96" builtinId="5"/>
    <cellStyle name="Percent 2" xfId="88"/>
    <cellStyle name="Percent 2 2" xfId="89"/>
    <cellStyle name="Percent 3" xfId="90"/>
    <cellStyle name="Title 2" xfId="91"/>
    <cellStyle name="Total 2" xfId="92"/>
    <cellStyle name="Warning Text 2" xfId="93"/>
  </cellStyles>
  <dxfs count="0"/>
  <tableStyles count="0" defaultTableStyle="TableStyleMedium9" defaultPivotStyle="PivotStyleLight16"/>
  <colors>
    <mruColors>
      <color rgb="FFFFFFCC"/>
      <color rgb="FFFFFF99"/>
      <color rgb="FFCC00FF"/>
      <color rgb="FF0000FF"/>
      <color rgb="FF5D97A3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f/EFS/MFPAdm/MFP%20Budget%20Letter/2016-2017/Budget%20Letter/July%202016/FY2016-17%20MFP%20Budget%20Letter_July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 Pupil Comparison"/>
      <sheetName val="Factors"/>
      <sheetName val="Table 1 State Summary"/>
      <sheetName val="Table 2_State Distrib and Adjs"/>
      <sheetName val="Table 2A-1_EFT (Annual)"/>
      <sheetName val="Table 2A-2 EFT (Monthly)"/>
      <sheetName val="Table 3 Levels 1&amp;2"/>
      <sheetName val="Table 3A Level 3"/>
      <sheetName val="Table 4 Level 4"/>
      <sheetName val="Table 5A1_Labs"/>
      <sheetName val="Table 5A2-Legacy Type 2"/>
      <sheetName val="Table 5A2A-New Vision"/>
      <sheetName val="Table 5A2B-Glencoe"/>
      <sheetName val="Table 5A2C-ISL"/>
      <sheetName val="Table 5A2D-Avoyelles"/>
      <sheetName val="Table 5A2E-Delhi"/>
      <sheetName val="Table 5A2F-Belle Chasse"/>
      <sheetName val="Table 5A2G-Milestone"/>
      <sheetName val="Table 5A2H-MAX"/>
      <sheetName val="Table 5A3_OJJ"/>
      <sheetName val="Table 5A4_NOCCA"/>
      <sheetName val="Table 5A5_LSMSA"/>
      <sheetName val="Table 5B1_RSD_Orleans"/>
      <sheetName val="Table 5B1A_Type 3B"/>
      <sheetName val="Table 5B2_RSD_LA"/>
      <sheetName val="Table 5C1-New Type 2"/>
      <sheetName val="Table 5C1A-Madison"/>
      <sheetName val="Table 5C1B-DArbonne"/>
      <sheetName val="Table 5C1C-Intl High"/>
      <sheetName val="Table 5C1D-NOMMA"/>
      <sheetName val="Table 5C1E-LFNO"/>
      <sheetName val="Table 5C1F-L.C. Charter"/>
      <sheetName val="Table 5C1G-JS Clark"/>
      <sheetName val="Table 5C1H-Southwest"/>
      <sheetName val="Table 5C1I-LA Key"/>
      <sheetName val="Table 5C1J-Jeff Chamber"/>
      <sheetName val="Table 5C1K-Tallulah"/>
      <sheetName val="Table 5C1L-Northshore"/>
      <sheetName val="Table 5C1M-BR Charter"/>
      <sheetName val="Table 5C1N-Delta"/>
      <sheetName val="Table 5C1O-Impact"/>
      <sheetName val="Table 5C1P-Vision"/>
      <sheetName val="Table 5C1Q-Advantage"/>
      <sheetName val="Table 5C1R-Iberville"/>
      <sheetName val="Table 5C1S-LC Col Prep"/>
      <sheetName val="Table 5C1T-Northeast"/>
      <sheetName val="Table 5C1U-Acadiana Ren"/>
      <sheetName val="Table 5C1V-Laf Ren"/>
      <sheetName val="Table 5C1W-Willow"/>
      <sheetName val="Table 5C1X-Tangi"/>
      <sheetName val="Table 5C1Y-GEO"/>
      <sheetName val="Table 5C1Z-Lincoln Prep"/>
      <sheetName val="Table 5C1AA-Laurel"/>
      <sheetName val="Table 5C1AB-Apex"/>
      <sheetName val="Table 5C1AC-Smothers"/>
      <sheetName val="Table 5C1AD-Greater"/>
      <sheetName val="Table 5C2-LAVCA"/>
      <sheetName val="Table 5C3-LA Conn"/>
      <sheetName val="Table 6 Local Deduct Calc."/>
      <sheetName val="Table 7 Local Revenue"/>
      <sheetName val="Table 8_2.1.16"/>
      <sheetName val="Table 8A_2.1.16_T5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F4">
            <v>606</v>
          </cell>
        </row>
        <row r="12">
          <cell r="AM12">
            <v>4623.2691579235925</v>
          </cell>
        </row>
        <row r="20">
          <cell r="AM20">
            <v>3421.9112737920937</v>
          </cell>
        </row>
        <row r="39">
          <cell r="AM39">
            <v>3642.513206532697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6">
          <cell r="T6">
            <v>3718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8"/>
  <sheetViews>
    <sheetView tabSelected="1" view="pageBreakPreview" zoomScale="70" zoomScaleNormal="60" zoomScaleSheetLayoutView="70" workbookViewId="0">
      <pane xSplit="2" ySplit="6" topLeftCell="C7" activePane="bottomRight" state="frozen"/>
      <selection activeCell="B33" sqref="B33"/>
      <selection pane="topRight" activeCell="B33" sqref="B33"/>
      <selection pane="bottomLeft" activeCell="B33" sqref="B33"/>
      <selection pane="bottomRight" activeCell="C28" sqref="C28"/>
    </sheetView>
  </sheetViews>
  <sheetFormatPr defaultColWidth="9.140625" defaultRowHeight="18" x14ac:dyDescent="0.25"/>
  <cols>
    <col min="1" max="1" width="4.5703125" style="12" customWidth="1"/>
    <col min="2" max="2" width="18.7109375" style="12" customWidth="1"/>
    <col min="3" max="3" width="17" style="12" customWidth="1"/>
    <col min="4" max="4" width="2.42578125" style="13" customWidth="1"/>
    <col min="5" max="8" width="17" style="12" customWidth="1"/>
    <col min="9" max="9" width="2.42578125" style="12" customWidth="1"/>
    <col min="10" max="15" width="17" style="12" customWidth="1"/>
    <col min="16" max="16384" width="9.140625" style="12"/>
  </cols>
  <sheetData>
    <row r="1" spans="1:66" ht="30" customHeight="1" x14ac:dyDescent="0.25">
      <c r="A1" s="124" t="s">
        <v>118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</row>
    <row r="2" spans="1:66" ht="30" customHeight="1" x14ac:dyDescent="0.25">
      <c r="A2" s="124" t="s">
        <v>70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</row>
    <row r="3" spans="1:66" ht="22.9" customHeight="1" x14ac:dyDescent="0.25">
      <c r="A3" s="125" t="s">
        <v>106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66" ht="25.9" customHeight="1" x14ac:dyDescent="0.25">
      <c r="A4" s="14"/>
      <c r="B4" s="14"/>
      <c r="C4" s="14"/>
      <c r="D4" s="15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66" s="7" customFormat="1" ht="25.15" customHeight="1" x14ac:dyDescent="0.2">
      <c r="A5" s="16"/>
      <c r="B5" s="16"/>
      <c r="C5" s="16"/>
      <c r="D5" s="17"/>
      <c r="E5" s="120" t="s">
        <v>13</v>
      </c>
      <c r="F5" s="120"/>
      <c r="G5" s="120"/>
      <c r="H5" s="120"/>
      <c r="I5" s="32"/>
      <c r="J5" s="119" t="s">
        <v>14</v>
      </c>
      <c r="K5" s="119"/>
      <c r="L5" s="119"/>
      <c r="M5" s="119"/>
      <c r="N5" s="119"/>
      <c r="O5" s="119"/>
    </row>
    <row r="6" spans="1:66" s="10" customFormat="1" ht="190.9" customHeight="1" x14ac:dyDescent="0.2">
      <c r="A6" s="18"/>
      <c r="B6" s="118" t="s">
        <v>0</v>
      </c>
      <c r="C6" s="80" t="s">
        <v>101</v>
      </c>
      <c r="D6" s="20"/>
      <c r="E6" s="43" t="s">
        <v>97</v>
      </c>
      <c r="F6" s="88" t="s">
        <v>102</v>
      </c>
      <c r="G6" s="80" t="s">
        <v>74</v>
      </c>
      <c r="H6" s="88" t="s">
        <v>103</v>
      </c>
      <c r="I6" s="21"/>
      <c r="J6" s="43" t="s">
        <v>97</v>
      </c>
      <c r="K6" s="43" t="s">
        <v>98</v>
      </c>
      <c r="L6" s="43" t="s">
        <v>99</v>
      </c>
      <c r="M6" s="84" t="s">
        <v>104</v>
      </c>
      <c r="N6" s="80" t="s">
        <v>74</v>
      </c>
      <c r="O6" s="84" t="s">
        <v>105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s="8" customFormat="1" ht="15" customHeight="1" x14ac:dyDescent="0.2">
      <c r="A7" s="19"/>
      <c r="B7" s="22"/>
      <c r="C7" s="23" t="s">
        <v>20</v>
      </c>
      <c r="D7" s="24"/>
      <c r="E7" s="23" t="s">
        <v>21</v>
      </c>
      <c r="F7" s="23" t="s">
        <v>12</v>
      </c>
      <c r="G7" s="23" t="s">
        <v>22</v>
      </c>
      <c r="H7" s="23" t="s">
        <v>19</v>
      </c>
      <c r="I7" s="24"/>
      <c r="J7" s="23" t="s">
        <v>23</v>
      </c>
      <c r="K7" s="23" t="s">
        <v>24</v>
      </c>
      <c r="L7" s="23" t="s">
        <v>28</v>
      </c>
      <c r="M7" s="23" t="s">
        <v>26</v>
      </c>
      <c r="N7" s="23" t="s">
        <v>27</v>
      </c>
      <c r="O7" s="23" t="s">
        <v>29</v>
      </c>
    </row>
    <row r="8" spans="1:66" s="11" customFormat="1" ht="24" customHeight="1" x14ac:dyDescent="0.2">
      <c r="A8" s="25" t="s">
        <v>32</v>
      </c>
      <c r="B8" s="25" t="s">
        <v>71</v>
      </c>
      <c r="C8" s="26">
        <f>'[1]Table 3 Levels 1&amp;2'!$AM$12</f>
        <v>4623.2691579235925</v>
      </c>
      <c r="D8" s="27"/>
      <c r="E8" s="26">
        <f>'Detail Calculation exclude debt'!P3</f>
        <v>4283</v>
      </c>
      <c r="F8" s="89">
        <f t="shared" ref="F8:F10" si="0">+E8+C8</f>
        <v>8906.2691579235925</v>
      </c>
      <c r="G8" s="26">
        <v>744.76</v>
      </c>
      <c r="H8" s="89">
        <f t="shared" ref="H8:H10" si="1">F8+G8</f>
        <v>9651.0291579235927</v>
      </c>
      <c r="I8" s="27"/>
      <c r="J8" s="26">
        <f t="shared" ref="J8:J10" si="2">E8</f>
        <v>4283</v>
      </c>
      <c r="K8" s="26">
        <f>'Detail Calculation for debt'!N3</f>
        <v>699</v>
      </c>
      <c r="L8" s="26">
        <f t="shared" ref="L8:L10" si="3">J8+K8</f>
        <v>4982</v>
      </c>
      <c r="M8" s="85">
        <f t="shared" ref="M8:M10" si="4">C8+J8+K8</f>
        <v>9605.2691579235925</v>
      </c>
      <c r="N8" s="26">
        <f t="shared" ref="N8:N10" si="5">G8</f>
        <v>744.76</v>
      </c>
      <c r="O8" s="85">
        <f t="shared" ref="O8:O10" si="6">M8+N8</f>
        <v>10350.029157923593</v>
      </c>
    </row>
    <row r="9" spans="1:66" s="8" customFormat="1" ht="24" customHeight="1" x14ac:dyDescent="0.2">
      <c r="A9" s="28" t="s">
        <v>34</v>
      </c>
      <c r="B9" s="28" t="s">
        <v>72</v>
      </c>
      <c r="C9" s="29">
        <f>'[1]Table 3 Levels 1&amp;2'!$AM$20</f>
        <v>3421.9112737920937</v>
      </c>
      <c r="D9" s="27"/>
      <c r="E9" s="29">
        <f>'Detail Calculation exclude debt'!P4</f>
        <v>6344</v>
      </c>
      <c r="F9" s="90">
        <f t="shared" si="0"/>
        <v>9765.9112737920932</v>
      </c>
      <c r="G9" s="29">
        <v>801.47762416806802</v>
      </c>
      <c r="H9" s="90">
        <f t="shared" si="1"/>
        <v>10567.388897960162</v>
      </c>
      <c r="I9" s="27"/>
      <c r="J9" s="29">
        <f t="shared" si="2"/>
        <v>6344</v>
      </c>
      <c r="K9" s="29">
        <f>'Detail Calculation for debt'!N4</f>
        <v>930</v>
      </c>
      <c r="L9" s="29">
        <f t="shared" si="3"/>
        <v>7274</v>
      </c>
      <c r="M9" s="86">
        <f t="shared" si="4"/>
        <v>10695.911273792093</v>
      </c>
      <c r="N9" s="29">
        <f t="shared" si="5"/>
        <v>801.47762416806802</v>
      </c>
      <c r="O9" s="86">
        <f t="shared" si="6"/>
        <v>11497.388897960162</v>
      </c>
    </row>
    <row r="10" spans="1:66" s="8" customFormat="1" ht="24" customHeight="1" x14ac:dyDescent="0.2">
      <c r="A10" s="30" t="s">
        <v>36</v>
      </c>
      <c r="B10" s="30" t="s">
        <v>73</v>
      </c>
      <c r="C10" s="31">
        <f>'[1]Table 3 Levels 1&amp;2'!$AM$39</f>
        <v>3642.513206532697</v>
      </c>
      <c r="D10" s="27"/>
      <c r="E10" s="31">
        <f>'Detail Calculation exclude debt'!P5</f>
        <v>5278</v>
      </c>
      <c r="F10" s="91">
        <f t="shared" si="0"/>
        <v>8920.513206532698</v>
      </c>
      <c r="G10" s="31">
        <v>746.0335616438357</v>
      </c>
      <c r="H10" s="91">
        <f t="shared" si="1"/>
        <v>9666.5467681765331</v>
      </c>
      <c r="I10" s="27"/>
      <c r="J10" s="31">
        <f t="shared" si="2"/>
        <v>5278</v>
      </c>
      <c r="K10" s="31">
        <f>'Detail Calculation for debt'!N5</f>
        <v>800</v>
      </c>
      <c r="L10" s="31">
        <f t="shared" si="3"/>
        <v>6078</v>
      </c>
      <c r="M10" s="87">
        <f t="shared" si="4"/>
        <v>9720.513206532698</v>
      </c>
      <c r="N10" s="31">
        <f t="shared" si="5"/>
        <v>746.0335616438357</v>
      </c>
      <c r="O10" s="87">
        <f t="shared" si="6"/>
        <v>10466.546768176533</v>
      </c>
    </row>
    <row r="11" spans="1:66" s="41" customFormat="1" ht="27.6" customHeight="1" x14ac:dyDescent="0.2">
      <c r="A11" s="38"/>
      <c r="B11" s="39" t="s">
        <v>68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</row>
    <row r="12" spans="1:66" s="42" customFormat="1" ht="12.75" x14ac:dyDescent="0.2">
      <c r="A12" s="33"/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</row>
    <row r="13" spans="1:66" s="42" customFormat="1" ht="18" customHeight="1" x14ac:dyDescent="0.2">
      <c r="A13" s="33"/>
      <c r="B13" s="36" t="s">
        <v>25</v>
      </c>
      <c r="C13" s="33"/>
      <c r="D13" s="36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</row>
    <row r="14" spans="1:66" s="42" customFormat="1" ht="18" customHeight="1" x14ac:dyDescent="0.2">
      <c r="A14" s="33"/>
      <c r="B14" s="36" t="s">
        <v>92</v>
      </c>
      <c r="C14" s="33"/>
      <c r="D14" s="36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</row>
    <row r="15" spans="1:66" s="42" customFormat="1" ht="18" customHeight="1" x14ac:dyDescent="0.2">
      <c r="A15" s="33"/>
      <c r="B15" s="37" t="s">
        <v>100</v>
      </c>
      <c r="C15" s="33"/>
      <c r="D15" s="36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</row>
    <row r="16" spans="1:66" s="8" customFormat="1" x14ac:dyDescent="0.2">
      <c r="D16" s="9"/>
    </row>
    <row r="17" spans="4:4" s="8" customFormat="1" x14ac:dyDescent="0.2">
      <c r="D17" s="9"/>
    </row>
    <row r="18" spans="4:4" s="8" customFormat="1" x14ac:dyDescent="0.2">
      <c r="D18" s="9"/>
    </row>
    <row r="19" spans="4:4" s="8" customFormat="1" x14ac:dyDescent="0.2">
      <c r="D19" s="9"/>
    </row>
    <row r="20" spans="4:4" s="8" customFormat="1" x14ac:dyDescent="0.2">
      <c r="D20" s="9"/>
    </row>
    <row r="21" spans="4:4" s="8" customFormat="1" x14ac:dyDescent="0.2">
      <c r="D21" s="9"/>
    </row>
    <row r="22" spans="4:4" s="8" customFormat="1" x14ac:dyDescent="0.2">
      <c r="D22" s="9"/>
    </row>
    <row r="23" spans="4:4" s="8" customFormat="1" x14ac:dyDescent="0.2">
      <c r="D23" s="9"/>
    </row>
    <row r="24" spans="4:4" s="8" customFormat="1" x14ac:dyDescent="0.2">
      <c r="D24" s="9"/>
    </row>
    <row r="25" spans="4:4" s="8" customFormat="1" x14ac:dyDescent="0.2">
      <c r="D25" s="9"/>
    </row>
    <row r="26" spans="4:4" s="8" customFormat="1" x14ac:dyDescent="0.2">
      <c r="D26" s="9"/>
    </row>
    <row r="27" spans="4:4" s="8" customFormat="1" x14ac:dyDescent="0.2">
      <c r="D27" s="9"/>
    </row>
    <row r="28" spans="4:4" s="8" customFormat="1" x14ac:dyDescent="0.2">
      <c r="D28" s="9"/>
    </row>
  </sheetData>
  <mergeCells count="3">
    <mergeCell ref="A1:O1"/>
    <mergeCell ref="A3:O3"/>
    <mergeCell ref="A2:O2"/>
  </mergeCells>
  <printOptions horizontalCentered="1"/>
  <pageMargins left="0.25" right="0.25" top="0.9" bottom="0.35" header="0.25" footer="0.25"/>
  <pageSetup paperSize="5" scale="75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1"/>
  <sheetViews>
    <sheetView view="pageBreakPreview" zoomScale="80" zoomScaleNormal="80" zoomScaleSheetLayoutView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25" sqref="E25"/>
    </sheetView>
  </sheetViews>
  <sheetFormatPr defaultColWidth="9.140625" defaultRowHeight="12.75" x14ac:dyDescent="0.2"/>
  <cols>
    <col min="1" max="1" width="18.7109375" style="47" customWidth="1"/>
    <col min="2" max="7" width="14.28515625" style="47" customWidth="1"/>
    <col min="8" max="8" width="11.85546875" style="57" customWidth="1"/>
    <col min="9" max="9" width="12" style="47" customWidth="1"/>
    <col min="10" max="10" width="13.7109375" style="47" customWidth="1"/>
    <col min="11" max="11" width="11.42578125" style="47" customWidth="1"/>
    <col min="12" max="12" width="11" style="47" customWidth="1"/>
    <col min="13" max="13" width="12.5703125" style="47" bestFit="1" customWidth="1"/>
    <col min="14" max="14" width="14" style="47" customWidth="1"/>
    <col min="15" max="15" width="12.85546875" style="47" customWidth="1"/>
    <col min="16" max="16" width="10.7109375" style="47" customWidth="1"/>
    <col min="17" max="16384" width="9.140625" style="47"/>
  </cols>
  <sheetData>
    <row r="1" spans="1:19" s="45" customFormat="1" ht="108" customHeight="1" x14ac:dyDescent="0.2">
      <c r="A1" s="82" t="s">
        <v>0</v>
      </c>
      <c r="B1" s="83" t="s">
        <v>79</v>
      </c>
      <c r="C1" s="83" t="s">
        <v>80</v>
      </c>
      <c r="D1" s="83" t="s">
        <v>81</v>
      </c>
      <c r="E1" s="73" t="s">
        <v>95</v>
      </c>
      <c r="F1" s="73" t="s">
        <v>96</v>
      </c>
      <c r="G1" s="80" t="s">
        <v>55</v>
      </c>
      <c r="H1" s="83" t="s">
        <v>82</v>
      </c>
      <c r="I1" s="83" t="s">
        <v>87</v>
      </c>
      <c r="J1" s="83" t="s">
        <v>84</v>
      </c>
      <c r="K1" s="83" t="s">
        <v>85</v>
      </c>
      <c r="L1" s="83" t="s">
        <v>86</v>
      </c>
      <c r="M1" s="73" t="s">
        <v>78</v>
      </c>
      <c r="N1" s="80" t="s">
        <v>66</v>
      </c>
      <c r="O1" s="73" t="s">
        <v>107</v>
      </c>
      <c r="P1" s="81" t="s">
        <v>67</v>
      </c>
      <c r="Q1" s="44"/>
      <c r="R1" s="44"/>
      <c r="S1" s="44"/>
    </row>
    <row r="2" spans="1:19" s="1" customFormat="1" x14ac:dyDescent="0.2">
      <c r="A2" s="3"/>
      <c r="B2" s="4" t="s">
        <v>2</v>
      </c>
      <c r="C2" s="4" t="s">
        <v>3</v>
      </c>
      <c r="D2" s="4" t="s">
        <v>4</v>
      </c>
      <c r="E2" s="6" t="s">
        <v>30</v>
      </c>
      <c r="F2" s="6" t="s">
        <v>31</v>
      </c>
      <c r="G2" s="5" t="s">
        <v>91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66" t="s">
        <v>90</v>
      </c>
      <c r="N2" s="5" t="s">
        <v>89</v>
      </c>
      <c r="O2" s="4" t="s">
        <v>17</v>
      </c>
      <c r="P2" s="4" t="s">
        <v>88</v>
      </c>
      <c r="Q2" s="2"/>
      <c r="R2" s="2"/>
      <c r="S2" s="2"/>
    </row>
    <row r="3" spans="1:19" ht="14.45" customHeight="1" x14ac:dyDescent="0.2">
      <c r="A3" s="50" t="s">
        <v>71</v>
      </c>
      <c r="B3" s="97">
        <v>99277700</v>
      </c>
      <c r="C3" s="97">
        <v>76000000</v>
      </c>
      <c r="D3" s="97">
        <v>10700</v>
      </c>
      <c r="E3" s="97"/>
      <c r="F3" s="98">
        <v>-130369</v>
      </c>
      <c r="G3" s="97">
        <v>175158031</v>
      </c>
      <c r="H3" s="97">
        <v>0</v>
      </c>
      <c r="I3" s="99">
        <v>15000</v>
      </c>
      <c r="J3" s="97">
        <v>2910000</v>
      </c>
      <c r="K3" s="97">
        <v>300000</v>
      </c>
      <c r="L3" s="97">
        <v>50000</v>
      </c>
      <c r="M3" s="97">
        <v>3275000</v>
      </c>
      <c r="N3" s="97">
        <v>171883031</v>
      </c>
      <c r="O3" s="51">
        <v>40127</v>
      </c>
      <c r="P3" s="97">
        <v>4283</v>
      </c>
      <c r="Q3" s="46"/>
      <c r="R3" s="46"/>
      <c r="S3" s="46"/>
    </row>
    <row r="4" spans="1:19" ht="14.45" customHeight="1" x14ac:dyDescent="0.2">
      <c r="A4" s="50" t="s">
        <v>72</v>
      </c>
      <c r="B4" s="97">
        <v>153947500</v>
      </c>
      <c r="C4" s="97">
        <v>133475930</v>
      </c>
      <c r="D4" s="97">
        <v>250000</v>
      </c>
      <c r="E4" s="97"/>
      <c r="F4" s="98">
        <v>-160100</v>
      </c>
      <c r="G4" s="97">
        <v>287513330</v>
      </c>
      <c r="H4" s="97">
        <v>0</v>
      </c>
      <c r="I4" s="99">
        <v>20000</v>
      </c>
      <c r="J4" s="97">
        <v>4232120</v>
      </c>
      <c r="K4" s="97">
        <v>1424920</v>
      </c>
      <c r="L4" s="97">
        <v>41000</v>
      </c>
      <c r="M4" s="97">
        <v>5718040</v>
      </c>
      <c r="N4" s="97">
        <v>281795290</v>
      </c>
      <c r="O4" s="51">
        <v>44422.299999999996</v>
      </c>
      <c r="P4" s="97">
        <v>6344</v>
      </c>
      <c r="Q4" s="46"/>
      <c r="R4" s="46"/>
      <c r="S4" s="46"/>
    </row>
    <row r="5" spans="1:19" ht="14.45" customHeight="1" thickBot="1" x14ac:dyDescent="0.25">
      <c r="A5" s="48" t="s">
        <v>75</v>
      </c>
      <c r="B5" s="95">
        <v>136795890</v>
      </c>
      <c r="C5" s="95">
        <v>109891617</v>
      </c>
      <c r="D5" s="95">
        <v>0</v>
      </c>
      <c r="E5" s="123">
        <v>-3000000</v>
      </c>
      <c r="F5" s="95">
        <v>-80860</v>
      </c>
      <c r="G5" s="95">
        <v>243606647</v>
      </c>
      <c r="H5" s="95">
        <v>2482626</v>
      </c>
      <c r="I5" s="96">
        <v>2249127</v>
      </c>
      <c r="J5" s="95">
        <v>1407242</v>
      </c>
      <c r="K5" s="95">
        <v>1758266</v>
      </c>
      <c r="L5" s="95">
        <v>50000</v>
      </c>
      <c r="M5" s="95">
        <v>7947261</v>
      </c>
      <c r="N5" s="95">
        <v>235659386</v>
      </c>
      <c r="O5" s="49">
        <v>44646.8</v>
      </c>
      <c r="P5" s="95">
        <v>5278</v>
      </c>
      <c r="Q5" s="46"/>
      <c r="R5" s="46"/>
      <c r="S5" s="46"/>
    </row>
    <row r="6" spans="1:19" ht="25.5" customHeight="1" x14ac:dyDescent="0.2">
      <c r="B6" s="52" t="s">
        <v>116</v>
      </c>
      <c r="C6" s="52"/>
      <c r="D6" s="52"/>
      <c r="E6" s="52"/>
      <c r="F6" s="52"/>
      <c r="G6" s="52"/>
      <c r="H6" s="52"/>
      <c r="I6" s="52"/>
      <c r="J6" s="53"/>
      <c r="K6" s="52"/>
      <c r="L6" s="52"/>
      <c r="M6" s="52"/>
      <c r="N6" s="52"/>
      <c r="O6" s="52"/>
      <c r="P6" s="52"/>
      <c r="Q6" s="46"/>
      <c r="R6" s="46"/>
      <c r="S6" s="46"/>
    </row>
    <row r="7" spans="1:19" ht="25.5" customHeight="1" x14ac:dyDescent="0.2">
      <c r="B7" s="54" t="s">
        <v>11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126"/>
      <c r="P7" s="126"/>
      <c r="Q7" s="46"/>
      <c r="R7" s="46"/>
      <c r="S7" s="46"/>
    </row>
    <row r="8" spans="1:19" x14ac:dyDescent="0.2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55"/>
      <c r="P8" s="46"/>
      <c r="Q8" s="46"/>
      <c r="R8" s="46"/>
      <c r="S8" s="46"/>
    </row>
    <row r="9" spans="1:19" x14ac:dyDescent="0.2">
      <c r="A9" s="46"/>
      <c r="B9" s="46"/>
      <c r="C9" s="46"/>
      <c r="D9" s="46"/>
      <c r="E9" s="46"/>
      <c r="F9" s="46"/>
      <c r="G9" s="46"/>
      <c r="H9" s="5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</row>
    <row r="10" spans="1:19" x14ac:dyDescent="0.2">
      <c r="A10" s="46"/>
      <c r="B10" s="46"/>
      <c r="C10" s="46"/>
      <c r="D10" s="46"/>
      <c r="E10" s="46"/>
      <c r="F10" s="46"/>
      <c r="G10" s="46"/>
      <c r="H10" s="5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</row>
    <row r="11" spans="1:19" x14ac:dyDescent="0.2">
      <c r="H11" s="46"/>
    </row>
    <row r="12" spans="1:19" x14ac:dyDescent="0.2">
      <c r="H12" s="46"/>
    </row>
    <row r="13" spans="1:19" x14ac:dyDescent="0.2">
      <c r="H13" s="46"/>
    </row>
    <row r="14" spans="1:19" x14ac:dyDescent="0.2">
      <c r="H14" s="46"/>
    </row>
    <row r="15" spans="1:19" x14ac:dyDescent="0.2">
      <c r="H15" s="46"/>
    </row>
    <row r="16" spans="1:19" x14ac:dyDescent="0.2">
      <c r="H16" s="46"/>
    </row>
    <row r="17" spans="8:8" x14ac:dyDescent="0.2">
      <c r="H17" s="46"/>
    </row>
    <row r="18" spans="8:8" x14ac:dyDescent="0.2">
      <c r="H18" s="46"/>
    </row>
    <row r="19" spans="8:8" x14ac:dyDescent="0.2">
      <c r="H19" s="46"/>
    </row>
    <row r="20" spans="8:8" x14ac:dyDescent="0.2">
      <c r="H20" s="46"/>
    </row>
    <row r="21" spans="8:8" x14ac:dyDescent="0.2">
      <c r="H21" s="46"/>
    </row>
    <row r="22" spans="8:8" x14ac:dyDescent="0.2">
      <c r="H22" s="46"/>
    </row>
    <row r="23" spans="8:8" x14ac:dyDescent="0.2">
      <c r="H23" s="46"/>
    </row>
    <row r="24" spans="8:8" x14ac:dyDescent="0.2">
      <c r="H24" s="46"/>
    </row>
    <row r="25" spans="8:8" x14ac:dyDescent="0.2">
      <c r="H25" s="46"/>
    </row>
    <row r="26" spans="8:8" x14ac:dyDescent="0.2">
      <c r="H26" s="46"/>
    </row>
    <row r="27" spans="8:8" x14ac:dyDescent="0.2">
      <c r="H27" s="46"/>
    </row>
    <row r="28" spans="8:8" x14ac:dyDescent="0.2">
      <c r="H28" s="46"/>
    </row>
    <row r="29" spans="8:8" x14ac:dyDescent="0.2">
      <c r="H29" s="46"/>
    </row>
    <row r="30" spans="8:8" x14ac:dyDescent="0.2">
      <c r="H30" s="46"/>
    </row>
    <row r="31" spans="8:8" x14ac:dyDescent="0.2">
      <c r="H31" s="46"/>
    </row>
    <row r="32" spans="8:8" x14ac:dyDescent="0.2">
      <c r="H32" s="46"/>
    </row>
    <row r="33" spans="8:8" x14ac:dyDescent="0.2">
      <c r="H33" s="46"/>
    </row>
    <row r="34" spans="8:8" x14ac:dyDescent="0.2">
      <c r="H34" s="46"/>
    </row>
    <row r="35" spans="8:8" x14ac:dyDescent="0.2">
      <c r="H35" s="46"/>
    </row>
    <row r="36" spans="8:8" x14ac:dyDescent="0.2">
      <c r="H36" s="46"/>
    </row>
    <row r="37" spans="8:8" x14ac:dyDescent="0.2">
      <c r="H37" s="46"/>
    </row>
    <row r="38" spans="8:8" x14ac:dyDescent="0.2">
      <c r="H38" s="46"/>
    </row>
    <row r="39" spans="8:8" x14ac:dyDescent="0.2">
      <c r="H39" s="46"/>
    </row>
    <row r="40" spans="8:8" x14ac:dyDescent="0.2">
      <c r="H40" s="46"/>
    </row>
    <row r="41" spans="8:8" x14ac:dyDescent="0.2">
      <c r="H41" s="46"/>
    </row>
    <row r="42" spans="8:8" x14ac:dyDescent="0.2">
      <c r="H42" s="46"/>
    </row>
    <row r="43" spans="8:8" x14ac:dyDescent="0.2">
      <c r="H43" s="46"/>
    </row>
    <row r="44" spans="8:8" x14ac:dyDescent="0.2">
      <c r="H44" s="46"/>
    </row>
    <row r="45" spans="8:8" x14ac:dyDescent="0.2">
      <c r="H45" s="46"/>
    </row>
    <row r="46" spans="8:8" x14ac:dyDescent="0.2">
      <c r="H46" s="46"/>
    </row>
    <row r="47" spans="8:8" x14ac:dyDescent="0.2">
      <c r="H47" s="46"/>
    </row>
    <row r="48" spans="8:8" x14ac:dyDescent="0.2">
      <c r="H48" s="46"/>
    </row>
    <row r="49" spans="8:8" x14ac:dyDescent="0.2">
      <c r="H49" s="46"/>
    </row>
    <row r="50" spans="8:8" x14ac:dyDescent="0.2">
      <c r="H50" s="46"/>
    </row>
    <row r="51" spans="8:8" x14ac:dyDescent="0.2">
      <c r="H51" s="46"/>
    </row>
    <row r="52" spans="8:8" x14ac:dyDescent="0.2">
      <c r="H52" s="46"/>
    </row>
    <row r="53" spans="8:8" x14ac:dyDescent="0.2">
      <c r="H53" s="46"/>
    </row>
    <row r="54" spans="8:8" x14ac:dyDescent="0.2">
      <c r="H54" s="46"/>
    </row>
    <row r="55" spans="8:8" x14ac:dyDescent="0.2">
      <c r="H55" s="46"/>
    </row>
    <row r="56" spans="8:8" x14ac:dyDescent="0.2">
      <c r="H56" s="46"/>
    </row>
    <row r="57" spans="8:8" x14ac:dyDescent="0.2">
      <c r="H57" s="46"/>
    </row>
    <row r="58" spans="8:8" x14ac:dyDescent="0.2">
      <c r="H58" s="46"/>
    </row>
    <row r="59" spans="8:8" x14ac:dyDescent="0.2">
      <c r="H59" s="46"/>
    </row>
    <row r="60" spans="8:8" x14ac:dyDescent="0.2">
      <c r="H60" s="46"/>
    </row>
    <row r="61" spans="8:8" x14ac:dyDescent="0.2">
      <c r="H61" s="46"/>
    </row>
    <row r="62" spans="8:8" x14ac:dyDescent="0.2">
      <c r="H62" s="46"/>
    </row>
    <row r="63" spans="8:8" x14ac:dyDescent="0.2">
      <c r="H63" s="46"/>
    </row>
    <row r="64" spans="8:8" x14ac:dyDescent="0.2">
      <c r="H64" s="46"/>
    </row>
    <row r="65" spans="8:8" x14ac:dyDescent="0.2">
      <c r="H65" s="46"/>
    </row>
    <row r="66" spans="8:8" x14ac:dyDescent="0.2">
      <c r="H66" s="46"/>
    </row>
    <row r="67" spans="8:8" x14ac:dyDescent="0.2">
      <c r="H67" s="46"/>
    </row>
    <row r="68" spans="8:8" x14ac:dyDescent="0.2">
      <c r="H68" s="46"/>
    </row>
    <row r="69" spans="8:8" x14ac:dyDescent="0.2">
      <c r="H69" s="46"/>
    </row>
    <row r="70" spans="8:8" x14ac:dyDescent="0.2">
      <c r="H70" s="46"/>
    </row>
    <row r="71" spans="8:8" x14ac:dyDescent="0.2">
      <c r="H71" s="46"/>
    </row>
    <row r="72" spans="8:8" x14ac:dyDescent="0.2">
      <c r="H72" s="46"/>
    </row>
    <row r="73" spans="8:8" x14ac:dyDescent="0.2">
      <c r="H73" s="46"/>
    </row>
    <row r="74" spans="8:8" x14ac:dyDescent="0.2">
      <c r="H74" s="46"/>
    </row>
    <row r="75" spans="8:8" x14ac:dyDescent="0.2">
      <c r="H75" s="46"/>
    </row>
    <row r="76" spans="8:8" x14ac:dyDescent="0.2">
      <c r="H76" s="46"/>
    </row>
    <row r="77" spans="8:8" x14ac:dyDescent="0.2">
      <c r="H77" s="46"/>
    </row>
    <row r="78" spans="8:8" x14ac:dyDescent="0.2">
      <c r="H78" s="46"/>
    </row>
    <row r="79" spans="8:8" x14ac:dyDescent="0.2">
      <c r="H79" s="46"/>
    </row>
    <row r="80" spans="8:8" x14ac:dyDescent="0.2">
      <c r="H80" s="46"/>
    </row>
    <row r="81" spans="8:8" x14ac:dyDescent="0.2">
      <c r="H81" s="46"/>
    </row>
    <row r="82" spans="8:8" x14ac:dyDescent="0.2">
      <c r="H82" s="46"/>
    </row>
    <row r="83" spans="8:8" x14ac:dyDescent="0.2">
      <c r="H83" s="46"/>
    </row>
    <row r="84" spans="8:8" x14ac:dyDescent="0.2">
      <c r="H84" s="46"/>
    </row>
    <row r="85" spans="8:8" x14ac:dyDescent="0.2">
      <c r="H85" s="46"/>
    </row>
    <row r="86" spans="8:8" x14ac:dyDescent="0.2">
      <c r="H86" s="46"/>
    </row>
    <row r="87" spans="8:8" x14ac:dyDescent="0.2">
      <c r="H87" s="46"/>
    </row>
    <row r="88" spans="8:8" x14ac:dyDescent="0.2">
      <c r="H88" s="46"/>
    </row>
    <row r="89" spans="8:8" x14ac:dyDescent="0.2">
      <c r="H89" s="46"/>
    </row>
    <row r="90" spans="8:8" x14ac:dyDescent="0.2">
      <c r="H90" s="46"/>
    </row>
    <row r="91" spans="8:8" x14ac:dyDescent="0.2">
      <c r="H91" s="46"/>
    </row>
    <row r="92" spans="8:8" x14ac:dyDescent="0.2">
      <c r="H92" s="46"/>
    </row>
    <row r="93" spans="8:8" x14ac:dyDescent="0.2">
      <c r="H93" s="46"/>
    </row>
    <row r="94" spans="8:8" x14ac:dyDescent="0.2">
      <c r="H94" s="46"/>
    </row>
    <row r="95" spans="8:8" x14ac:dyDescent="0.2">
      <c r="H95" s="46"/>
    </row>
    <row r="96" spans="8:8" x14ac:dyDescent="0.2">
      <c r="H96" s="46"/>
    </row>
    <row r="97" spans="8:8" x14ac:dyDescent="0.2">
      <c r="H97" s="46"/>
    </row>
    <row r="98" spans="8:8" x14ac:dyDescent="0.2">
      <c r="H98" s="46"/>
    </row>
    <row r="99" spans="8:8" x14ac:dyDescent="0.2">
      <c r="H99" s="46"/>
    </row>
    <row r="100" spans="8:8" x14ac:dyDescent="0.2">
      <c r="H100" s="46"/>
    </row>
    <row r="101" spans="8:8" x14ac:dyDescent="0.2">
      <c r="H101" s="46"/>
    </row>
    <row r="102" spans="8:8" x14ac:dyDescent="0.2">
      <c r="H102" s="46"/>
    </row>
    <row r="103" spans="8:8" x14ac:dyDescent="0.2">
      <c r="H103" s="46"/>
    </row>
    <row r="104" spans="8:8" x14ac:dyDescent="0.2">
      <c r="H104" s="46"/>
    </row>
    <row r="105" spans="8:8" x14ac:dyDescent="0.2">
      <c r="H105" s="46"/>
    </row>
    <row r="106" spans="8:8" x14ac:dyDescent="0.2">
      <c r="H106" s="46"/>
    </row>
    <row r="107" spans="8:8" x14ac:dyDescent="0.2">
      <c r="H107" s="46"/>
    </row>
    <row r="108" spans="8:8" x14ac:dyDescent="0.2">
      <c r="H108" s="46"/>
    </row>
    <row r="109" spans="8:8" x14ac:dyDescent="0.2">
      <c r="H109" s="46"/>
    </row>
    <row r="110" spans="8:8" x14ac:dyDescent="0.2">
      <c r="H110" s="46"/>
    </row>
    <row r="111" spans="8:8" x14ac:dyDescent="0.2">
      <c r="H111" s="46"/>
    </row>
    <row r="112" spans="8:8" x14ac:dyDescent="0.2">
      <c r="H112" s="46"/>
    </row>
    <row r="113" spans="8:8" x14ac:dyDescent="0.2">
      <c r="H113" s="46"/>
    </row>
    <row r="114" spans="8:8" x14ac:dyDescent="0.2">
      <c r="H114" s="46"/>
    </row>
    <row r="115" spans="8:8" x14ac:dyDescent="0.2">
      <c r="H115" s="46"/>
    </row>
    <row r="116" spans="8:8" x14ac:dyDescent="0.2">
      <c r="H116" s="46"/>
    </row>
    <row r="117" spans="8:8" x14ac:dyDescent="0.2">
      <c r="H117" s="46"/>
    </row>
    <row r="118" spans="8:8" x14ac:dyDescent="0.2">
      <c r="H118" s="46"/>
    </row>
    <row r="119" spans="8:8" x14ac:dyDescent="0.2">
      <c r="H119" s="46"/>
    </row>
    <row r="120" spans="8:8" x14ac:dyDescent="0.2">
      <c r="H120" s="46"/>
    </row>
    <row r="121" spans="8:8" x14ac:dyDescent="0.2">
      <c r="H121" s="46"/>
    </row>
    <row r="122" spans="8:8" x14ac:dyDescent="0.2">
      <c r="H122" s="46"/>
    </row>
    <row r="123" spans="8:8" x14ac:dyDescent="0.2">
      <c r="H123" s="46"/>
    </row>
    <row r="124" spans="8:8" x14ac:dyDescent="0.2">
      <c r="H124" s="46"/>
    </row>
    <row r="125" spans="8:8" x14ac:dyDescent="0.2">
      <c r="H125" s="46"/>
    </row>
    <row r="126" spans="8:8" x14ac:dyDescent="0.2">
      <c r="H126" s="46"/>
    </row>
    <row r="127" spans="8:8" x14ac:dyDescent="0.2">
      <c r="H127" s="46"/>
    </row>
    <row r="128" spans="8:8" x14ac:dyDescent="0.2">
      <c r="H128" s="46"/>
    </row>
    <row r="129" spans="8:8" x14ac:dyDescent="0.2">
      <c r="H129" s="46"/>
    </row>
    <row r="130" spans="8:8" x14ac:dyDescent="0.2">
      <c r="H130" s="46"/>
    </row>
    <row r="131" spans="8:8" x14ac:dyDescent="0.2">
      <c r="H131" s="46"/>
    </row>
    <row r="132" spans="8:8" x14ac:dyDescent="0.2">
      <c r="H132" s="46"/>
    </row>
    <row r="133" spans="8:8" x14ac:dyDescent="0.2">
      <c r="H133" s="46"/>
    </row>
    <row r="134" spans="8:8" x14ac:dyDescent="0.2">
      <c r="H134" s="46"/>
    </row>
    <row r="135" spans="8:8" x14ac:dyDescent="0.2">
      <c r="H135" s="46"/>
    </row>
    <row r="136" spans="8:8" x14ac:dyDescent="0.2">
      <c r="H136" s="46"/>
    </row>
    <row r="137" spans="8:8" x14ac:dyDescent="0.2">
      <c r="H137" s="46"/>
    </row>
    <row r="138" spans="8:8" x14ac:dyDescent="0.2">
      <c r="H138" s="46"/>
    </row>
    <row r="139" spans="8:8" x14ac:dyDescent="0.2">
      <c r="H139" s="46"/>
    </row>
    <row r="140" spans="8:8" x14ac:dyDescent="0.2">
      <c r="H140" s="46"/>
    </row>
    <row r="141" spans="8:8" x14ac:dyDescent="0.2">
      <c r="H141" s="46"/>
    </row>
    <row r="142" spans="8:8" x14ac:dyDescent="0.2">
      <c r="H142" s="46"/>
    </row>
    <row r="143" spans="8:8" x14ac:dyDescent="0.2">
      <c r="H143" s="46"/>
    </row>
    <row r="144" spans="8:8" x14ac:dyDescent="0.2">
      <c r="H144" s="46"/>
    </row>
    <row r="145" spans="8:8" x14ac:dyDescent="0.2">
      <c r="H145" s="46"/>
    </row>
    <row r="146" spans="8:8" x14ac:dyDescent="0.2">
      <c r="H146" s="46"/>
    </row>
    <row r="147" spans="8:8" x14ac:dyDescent="0.2">
      <c r="H147" s="46"/>
    </row>
    <row r="148" spans="8:8" x14ac:dyDescent="0.2">
      <c r="H148" s="46"/>
    </row>
    <row r="149" spans="8:8" x14ac:dyDescent="0.2">
      <c r="H149" s="46"/>
    </row>
    <row r="150" spans="8:8" x14ac:dyDescent="0.2">
      <c r="H150" s="46"/>
    </row>
    <row r="151" spans="8:8" x14ac:dyDescent="0.2">
      <c r="H151" s="46"/>
    </row>
    <row r="152" spans="8:8" x14ac:dyDescent="0.2">
      <c r="H152" s="46"/>
    </row>
    <row r="153" spans="8:8" x14ac:dyDescent="0.2">
      <c r="H153" s="46"/>
    </row>
    <row r="154" spans="8:8" x14ac:dyDescent="0.2">
      <c r="H154" s="46"/>
    </row>
    <row r="155" spans="8:8" x14ac:dyDescent="0.2">
      <c r="H155" s="46"/>
    </row>
    <row r="156" spans="8:8" x14ac:dyDescent="0.2">
      <c r="H156" s="46"/>
    </row>
    <row r="157" spans="8:8" x14ac:dyDescent="0.2">
      <c r="H157" s="46"/>
    </row>
    <row r="158" spans="8:8" x14ac:dyDescent="0.2">
      <c r="H158" s="46"/>
    </row>
    <row r="159" spans="8:8" x14ac:dyDescent="0.2">
      <c r="H159" s="46"/>
    </row>
    <row r="160" spans="8:8" x14ac:dyDescent="0.2">
      <c r="H160" s="46"/>
    </row>
    <row r="161" spans="8:8" x14ac:dyDescent="0.2">
      <c r="H161" s="46"/>
    </row>
    <row r="162" spans="8:8" x14ac:dyDescent="0.2">
      <c r="H162" s="46"/>
    </row>
    <row r="163" spans="8:8" x14ac:dyDescent="0.2">
      <c r="H163" s="46"/>
    </row>
    <row r="164" spans="8:8" x14ac:dyDescent="0.2">
      <c r="H164" s="46"/>
    </row>
    <row r="165" spans="8:8" x14ac:dyDescent="0.2">
      <c r="H165" s="46"/>
    </row>
    <row r="166" spans="8:8" x14ac:dyDescent="0.2">
      <c r="H166" s="46"/>
    </row>
    <row r="167" spans="8:8" x14ac:dyDescent="0.2">
      <c r="H167" s="46"/>
    </row>
    <row r="168" spans="8:8" x14ac:dyDescent="0.2">
      <c r="H168" s="46"/>
    </row>
    <row r="169" spans="8:8" x14ac:dyDescent="0.2">
      <c r="H169" s="46"/>
    </row>
    <row r="170" spans="8:8" x14ac:dyDescent="0.2">
      <c r="H170" s="46"/>
    </row>
    <row r="171" spans="8:8" x14ac:dyDescent="0.2">
      <c r="H171" s="46"/>
    </row>
    <row r="172" spans="8:8" x14ac:dyDescent="0.2">
      <c r="H172" s="46"/>
    </row>
    <row r="173" spans="8:8" x14ac:dyDescent="0.2">
      <c r="H173" s="46"/>
    </row>
    <row r="174" spans="8:8" x14ac:dyDescent="0.2">
      <c r="H174" s="46"/>
    </row>
    <row r="175" spans="8:8" x14ac:dyDescent="0.2">
      <c r="H175" s="46"/>
    </row>
    <row r="176" spans="8:8" x14ac:dyDescent="0.2">
      <c r="H176" s="46"/>
    </row>
    <row r="177" spans="8:8" x14ac:dyDescent="0.2">
      <c r="H177" s="46"/>
    </row>
    <row r="178" spans="8:8" x14ac:dyDescent="0.2">
      <c r="H178" s="46"/>
    </row>
    <row r="179" spans="8:8" x14ac:dyDescent="0.2">
      <c r="H179" s="46"/>
    </row>
    <row r="180" spans="8:8" x14ac:dyDescent="0.2">
      <c r="H180" s="46"/>
    </row>
    <row r="181" spans="8:8" x14ac:dyDescent="0.2">
      <c r="H181" s="46"/>
    </row>
    <row r="182" spans="8:8" x14ac:dyDescent="0.2">
      <c r="H182" s="46"/>
    </row>
    <row r="183" spans="8:8" x14ac:dyDescent="0.2">
      <c r="H183" s="46"/>
    </row>
    <row r="184" spans="8:8" x14ac:dyDescent="0.2">
      <c r="H184" s="46"/>
    </row>
    <row r="185" spans="8:8" x14ac:dyDescent="0.2">
      <c r="H185" s="46"/>
    </row>
    <row r="186" spans="8:8" x14ac:dyDescent="0.2">
      <c r="H186" s="46"/>
    </row>
    <row r="187" spans="8:8" x14ac:dyDescent="0.2">
      <c r="H187" s="46"/>
    </row>
    <row r="188" spans="8:8" x14ac:dyDescent="0.2">
      <c r="H188" s="46"/>
    </row>
    <row r="189" spans="8:8" x14ac:dyDescent="0.2">
      <c r="H189" s="46"/>
    </row>
    <row r="190" spans="8:8" x14ac:dyDescent="0.2">
      <c r="H190" s="46"/>
    </row>
    <row r="191" spans="8:8" x14ac:dyDescent="0.2">
      <c r="H191" s="46"/>
    </row>
    <row r="192" spans="8:8" x14ac:dyDescent="0.2">
      <c r="H192" s="46"/>
    </row>
    <row r="193" spans="8:8" x14ac:dyDescent="0.2">
      <c r="H193" s="46"/>
    </row>
    <row r="194" spans="8:8" x14ac:dyDescent="0.2">
      <c r="H194" s="46"/>
    </row>
    <row r="195" spans="8:8" x14ac:dyDescent="0.2">
      <c r="H195" s="46"/>
    </row>
    <row r="196" spans="8:8" x14ac:dyDescent="0.2">
      <c r="H196" s="46"/>
    </row>
    <row r="197" spans="8:8" x14ac:dyDescent="0.2">
      <c r="H197" s="46"/>
    </row>
    <row r="198" spans="8:8" x14ac:dyDescent="0.2">
      <c r="H198" s="46"/>
    </row>
    <row r="199" spans="8:8" x14ac:dyDescent="0.2">
      <c r="H199" s="46"/>
    </row>
    <row r="200" spans="8:8" x14ac:dyDescent="0.2">
      <c r="H200" s="46"/>
    </row>
    <row r="201" spans="8:8" x14ac:dyDescent="0.2">
      <c r="H201" s="46"/>
    </row>
    <row r="202" spans="8:8" x14ac:dyDescent="0.2">
      <c r="H202" s="46"/>
    </row>
    <row r="203" spans="8:8" x14ac:dyDescent="0.2">
      <c r="H203" s="46"/>
    </row>
    <row r="204" spans="8:8" x14ac:dyDescent="0.2">
      <c r="H204" s="46"/>
    </row>
    <row r="205" spans="8:8" x14ac:dyDescent="0.2">
      <c r="H205" s="46"/>
    </row>
    <row r="206" spans="8:8" x14ac:dyDescent="0.2">
      <c r="H206" s="46"/>
    </row>
    <row r="207" spans="8:8" x14ac:dyDescent="0.2">
      <c r="H207" s="46"/>
    </row>
    <row r="208" spans="8:8" x14ac:dyDescent="0.2">
      <c r="H208" s="46"/>
    </row>
    <row r="209" spans="8:8" x14ac:dyDescent="0.2">
      <c r="H209" s="46"/>
    </row>
    <row r="210" spans="8:8" x14ac:dyDescent="0.2">
      <c r="H210" s="46"/>
    </row>
    <row r="211" spans="8:8" x14ac:dyDescent="0.2">
      <c r="H211" s="46"/>
    </row>
    <row r="212" spans="8:8" x14ac:dyDescent="0.2">
      <c r="H212" s="46"/>
    </row>
    <row r="213" spans="8:8" x14ac:dyDescent="0.2">
      <c r="H213" s="46"/>
    </row>
    <row r="214" spans="8:8" x14ac:dyDescent="0.2">
      <c r="H214" s="46"/>
    </row>
    <row r="215" spans="8:8" x14ac:dyDescent="0.2">
      <c r="H215" s="46"/>
    </row>
    <row r="216" spans="8:8" x14ac:dyDescent="0.2">
      <c r="H216" s="46"/>
    </row>
    <row r="217" spans="8:8" x14ac:dyDescent="0.2">
      <c r="H217" s="46"/>
    </row>
    <row r="218" spans="8:8" x14ac:dyDescent="0.2">
      <c r="H218" s="46"/>
    </row>
    <row r="219" spans="8:8" x14ac:dyDescent="0.2">
      <c r="H219" s="46"/>
    </row>
    <row r="220" spans="8:8" x14ac:dyDescent="0.2">
      <c r="H220" s="46"/>
    </row>
    <row r="221" spans="8:8" x14ac:dyDescent="0.2">
      <c r="H221" s="46"/>
    </row>
    <row r="222" spans="8:8" x14ac:dyDescent="0.2">
      <c r="H222" s="46"/>
    </row>
    <row r="223" spans="8:8" x14ac:dyDescent="0.2">
      <c r="H223" s="46"/>
    </row>
    <row r="224" spans="8:8" x14ac:dyDescent="0.2">
      <c r="H224" s="46"/>
    </row>
    <row r="225" spans="8:8" x14ac:dyDescent="0.2">
      <c r="H225" s="46"/>
    </row>
    <row r="226" spans="8:8" x14ac:dyDescent="0.2">
      <c r="H226" s="46"/>
    </row>
    <row r="227" spans="8:8" x14ac:dyDescent="0.2">
      <c r="H227" s="46"/>
    </row>
    <row r="228" spans="8:8" x14ac:dyDescent="0.2">
      <c r="H228" s="46"/>
    </row>
    <row r="229" spans="8:8" x14ac:dyDescent="0.2">
      <c r="H229" s="46"/>
    </row>
    <row r="230" spans="8:8" x14ac:dyDescent="0.2">
      <c r="H230" s="46"/>
    </row>
    <row r="231" spans="8:8" x14ac:dyDescent="0.2">
      <c r="H231" s="46"/>
    </row>
    <row r="232" spans="8:8" x14ac:dyDescent="0.2">
      <c r="H232" s="46"/>
    </row>
    <row r="233" spans="8:8" x14ac:dyDescent="0.2">
      <c r="H233" s="46"/>
    </row>
    <row r="234" spans="8:8" x14ac:dyDescent="0.2">
      <c r="H234" s="46"/>
    </row>
    <row r="235" spans="8:8" x14ac:dyDescent="0.2">
      <c r="H235" s="46"/>
    </row>
    <row r="236" spans="8:8" x14ac:dyDescent="0.2">
      <c r="H236" s="46"/>
    </row>
    <row r="237" spans="8:8" x14ac:dyDescent="0.2">
      <c r="H237" s="46"/>
    </row>
    <row r="238" spans="8:8" x14ac:dyDescent="0.2">
      <c r="H238" s="46"/>
    </row>
    <row r="239" spans="8:8" x14ac:dyDescent="0.2">
      <c r="H239" s="46"/>
    </row>
    <row r="240" spans="8:8" x14ac:dyDescent="0.2">
      <c r="H240" s="46"/>
    </row>
    <row r="241" spans="8:8" x14ac:dyDescent="0.2">
      <c r="H241" s="46"/>
    </row>
    <row r="242" spans="8:8" x14ac:dyDescent="0.2">
      <c r="H242" s="46"/>
    </row>
    <row r="243" spans="8:8" x14ac:dyDescent="0.2">
      <c r="H243" s="46"/>
    </row>
    <row r="244" spans="8:8" x14ac:dyDescent="0.2">
      <c r="H244" s="46"/>
    </row>
    <row r="245" spans="8:8" x14ac:dyDescent="0.2">
      <c r="H245" s="46"/>
    </row>
    <row r="246" spans="8:8" x14ac:dyDescent="0.2">
      <c r="H246" s="46"/>
    </row>
    <row r="247" spans="8:8" x14ac:dyDescent="0.2">
      <c r="H247" s="46"/>
    </row>
    <row r="248" spans="8:8" x14ac:dyDescent="0.2">
      <c r="H248" s="46"/>
    </row>
    <row r="249" spans="8:8" x14ac:dyDescent="0.2">
      <c r="H249" s="46"/>
    </row>
    <row r="250" spans="8:8" x14ac:dyDescent="0.2">
      <c r="H250" s="46"/>
    </row>
    <row r="251" spans="8:8" x14ac:dyDescent="0.2">
      <c r="H251" s="46"/>
    </row>
    <row r="252" spans="8:8" x14ac:dyDescent="0.2">
      <c r="H252" s="46"/>
    </row>
    <row r="253" spans="8:8" x14ac:dyDescent="0.2">
      <c r="H253" s="46"/>
    </row>
    <row r="254" spans="8:8" x14ac:dyDescent="0.2">
      <c r="H254" s="46"/>
    </row>
    <row r="255" spans="8:8" x14ac:dyDescent="0.2">
      <c r="H255" s="46"/>
    </row>
    <row r="256" spans="8:8" x14ac:dyDescent="0.2">
      <c r="H256" s="46"/>
    </row>
    <row r="257" spans="8:8" x14ac:dyDescent="0.2">
      <c r="H257" s="46"/>
    </row>
    <row r="258" spans="8:8" x14ac:dyDescent="0.2">
      <c r="H258" s="46"/>
    </row>
    <row r="259" spans="8:8" x14ac:dyDescent="0.2">
      <c r="H259" s="46"/>
    </row>
    <row r="260" spans="8:8" x14ac:dyDescent="0.2">
      <c r="H260" s="46"/>
    </row>
    <row r="261" spans="8:8" x14ac:dyDescent="0.2">
      <c r="H261" s="46"/>
    </row>
    <row r="262" spans="8:8" x14ac:dyDescent="0.2">
      <c r="H262" s="46"/>
    </row>
    <row r="263" spans="8:8" x14ac:dyDescent="0.2">
      <c r="H263" s="46"/>
    </row>
    <row r="264" spans="8:8" x14ac:dyDescent="0.2">
      <c r="H264" s="46"/>
    </row>
    <row r="265" spans="8:8" x14ac:dyDescent="0.2">
      <c r="H265" s="46"/>
    </row>
    <row r="266" spans="8:8" x14ac:dyDescent="0.2">
      <c r="H266" s="46"/>
    </row>
    <row r="267" spans="8:8" x14ac:dyDescent="0.2">
      <c r="H267" s="46"/>
    </row>
    <row r="268" spans="8:8" x14ac:dyDescent="0.2">
      <c r="H268" s="46"/>
    </row>
    <row r="269" spans="8:8" x14ac:dyDescent="0.2">
      <c r="H269" s="46"/>
    </row>
    <row r="270" spans="8:8" x14ac:dyDescent="0.2">
      <c r="H270" s="46"/>
    </row>
    <row r="271" spans="8:8" x14ac:dyDescent="0.2">
      <c r="H271" s="46"/>
    </row>
    <row r="272" spans="8:8" x14ac:dyDescent="0.2">
      <c r="H272" s="46"/>
    </row>
    <row r="273" spans="8:8" x14ac:dyDescent="0.2">
      <c r="H273" s="46"/>
    </row>
    <row r="274" spans="8:8" x14ac:dyDescent="0.2">
      <c r="H274" s="46"/>
    </row>
    <row r="275" spans="8:8" x14ac:dyDescent="0.2">
      <c r="H275" s="46"/>
    </row>
    <row r="276" spans="8:8" x14ac:dyDescent="0.2">
      <c r="H276" s="46"/>
    </row>
    <row r="277" spans="8:8" x14ac:dyDescent="0.2">
      <c r="H277" s="46"/>
    </row>
    <row r="278" spans="8:8" x14ac:dyDescent="0.2">
      <c r="H278" s="46"/>
    </row>
    <row r="279" spans="8:8" x14ac:dyDescent="0.2">
      <c r="H279" s="46"/>
    </row>
    <row r="280" spans="8:8" x14ac:dyDescent="0.2">
      <c r="H280" s="46"/>
    </row>
    <row r="281" spans="8:8" x14ac:dyDescent="0.2">
      <c r="H281" s="46"/>
    </row>
    <row r="282" spans="8:8" x14ac:dyDescent="0.2">
      <c r="H282" s="46"/>
    </row>
    <row r="283" spans="8:8" x14ac:dyDescent="0.2">
      <c r="H283" s="46"/>
    </row>
    <row r="284" spans="8:8" x14ac:dyDescent="0.2">
      <c r="H284" s="46"/>
    </row>
    <row r="285" spans="8:8" x14ac:dyDescent="0.2">
      <c r="H285" s="46"/>
    </row>
    <row r="286" spans="8:8" x14ac:dyDescent="0.2">
      <c r="H286" s="46"/>
    </row>
    <row r="287" spans="8:8" x14ac:dyDescent="0.2">
      <c r="H287" s="46"/>
    </row>
    <row r="288" spans="8:8" x14ac:dyDescent="0.2">
      <c r="H288" s="46"/>
    </row>
    <row r="289" spans="8:8" x14ac:dyDescent="0.2">
      <c r="H289" s="46"/>
    </row>
    <row r="290" spans="8:8" x14ac:dyDescent="0.2">
      <c r="H290" s="46"/>
    </row>
    <row r="291" spans="8:8" x14ac:dyDescent="0.2">
      <c r="H291" s="46"/>
    </row>
    <row r="292" spans="8:8" x14ac:dyDescent="0.2">
      <c r="H292" s="46"/>
    </row>
    <row r="293" spans="8:8" x14ac:dyDescent="0.2">
      <c r="H293" s="46"/>
    </row>
    <row r="294" spans="8:8" x14ac:dyDescent="0.2">
      <c r="H294" s="46"/>
    </row>
    <row r="295" spans="8:8" x14ac:dyDescent="0.2">
      <c r="H295" s="46"/>
    </row>
    <row r="296" spans="8:8" x14ac:dyDescent="0.2">
      <c r="H296" s="46"/>
    </row>
    <row r="297" spans="8:8" x14ac:dyDescent="0.2">
      <c r="H297" s="46"/>
    </row>
    <row r="298" spans="8:8" x14ac:dyDescent="0.2">
      <c r="H298" s="46"/>
    </row>
    <row r="299" spans="8:8" x14ac:dyDescent="0.2">
      <c r="H299" s="46"/>
    </row>
    <row r="300" spans="8:8" x14ac:dyDescent="0.2">
      <c r="H300" s="46"/>
    </row>
    <row r="301" spans="8:8" x14ac:dyDescent="0.2">
      <c r="H301" s="46"/>
    </row>
    <row r="302" spans="8:8" x14ac:dyDescent="0.2">
      <c r="H302" s="46"/>
    </row>
    <row r="303" spans="8:8" x14ac:dyDescent="0.2">
      <c r="H303" s="46"/>
    </row>
    <row r="304" spans="8:8" x14ac:dyDescent="0.2">
      <c r="H304" s="46"/>
    </row>
    <row r="305" spans="8:8" x14ac:dyDescent="0.2">
      <c r="H305" s="46"/>
    </row>
    <row r="306" spans="8:8" x14ac:dyDescent="0.2">
      <c r="H306" s="46"/>
    </row>
    <row r="307" spans="8:8" x14ac:dyDescent="0.2">
      <c r="H307" s="46"/>
    </row>
    <row r="308" spans="8:8" x14ac:dyDescent="0.2">
      <c r="H308" s="46"/>
    </row>
    <row r="309" spans="8:8" x14ac:dyDescent="0.2">
      <c r="H309" s="46"/>
    </row>
    <row r="310" spans="8:8" x14ac:dyDescent="0.2">
      <c r="H310" s="46"/>
    </row>
    <row r="311" spans="8:8" x14ac:dyDescent="0.2">
      <c r="H311" s="46"/>
    </row>
    <row r="312" spans="8:8" x14ac:dyDescent="0.2">
      <c r="H312" s="46"/>
    </row>
    <row r="313" spans="8:8" x14ac:dyDescent="0.2">
      <c r="H313" s="46"/>
    </row>
    <row r="314" spans="8:8" x14ac:dyDescent="0.2">
      <c r="H314" s="46"/>
    </row>
    <row r="315" spans="8:8" x14ac:dyDescent="0.2">
      <c r="H315" s="46"/>
    </row>
    <row r="316" spans="8:8" x14ac:dyDescent="0.2">
      <c r="H316" s="46"/>
    </row>
    <row r="317" spans="8:8" x14ac:dyDescent="0.2">
      <c r="H317" s="46"/>
    </row>
    <row r="318" spans="8:8" x14ac:dyDescent="0.2">
      <c r="H318" s="46"/>
    </row>
    <row r="319" spans="8:8" x14ac:dyDescent="0.2">
      <c r="H319" s="46"/>
    </row>
    <row r="320" spans="8:8" x14ac:dyDescent="0.2">
      <c r="H320" s="46"/>
    </row>
    <row r="321" spans="8:8" x14ac:dyDescent="0.2">
      <c r="H321" s="46"/>
    </row>
    <row r="322" spans="8:8" x14ac:dyDescent="0.2">
      <c r="H322" s="46"/>
    </row>
    <row r="323" spans="8:8" x14ac:dyDescent="0.2">
      <c r="H323" s="46"/>
    </row>
    <row r="324" spans="8:8" x14ac:dyDescent="0.2">
      <c r="H324" s="46"/>
    </row>
    <row r="325" spans="8:8" x14ac:dyDescent="0.2">
      <c r="H325" s="46"/>
    </row>
    <row r="326" spans="8:8" x14ac:dyDescent="0.2">
      <c r="H326" s="46"/>
    </row>
    <row r="327" spans="8:8" x14ac:dyDescent="0.2">
      <c r="H327" s="46"/>
    </row>
    <row r="328" spans="8:8" x14ac:dyDescent="0.2">
      <c r="H328" s="46"/>
    </row>
    <row r="329" spans="8:8" x14ac:dyDescent="0.2">
      <c r="H329" s="46"/>
    </row>
    <row r="330" spans="8:8" x14ac:dyDescent="0.2">
      <c r="H330" s="46"/>
    </row>
    <row r="331" spans="8:8" x14ac:dyDescent="0.2">
      <c r="H331" s="46"/>
    </row>
    <row r="332" spans="8:8" x14ac:dyDescent="0.2">
      <c r="H332" s="46"/>
    </row>
    <row r="333" spans="8:8" x14ac:dyDescent="0.2">
      <c r="H333" s="46"/>
    </row>
    <row r="334" spans="8:8" x14ac:dyDescent="0.2">
      <c r="H334" s="46"/>
    </row>
    <row r="335" spans="8:8" x14ac:dyDescent="0.2">
      <c r="H335" s="46"/>
    </row>
    <row r="336" spans="8:8" x14ac:dyDescent="0.2">
      <c r="H336" s="46"/>
    </row>
    <row r="337" spans="8:8" x14ac:dyDescent="0.2">
      <c r="H337" s="46"/>
    </row>
    <row r="338" spans="8:8" x14ac:dyDescent="0.2">
      <c r="H338" s="46"/>
    </row>
    <row r="339" spans="8:8" x14ac:dyDescent="0.2">
      <c r="H339" s="46"/>
    </row>
    <row r="340" spans="8:8" x14ac:dyDescent="0.2">
      <c r="H340" s="46"/>
    </row>
    <row r="341" spans="8:8" x14ac:dyDescent="0.2">
      <c r="H341" s="46"/>
    </row>
    <row r="342" spans="8:8" x14ac:dyDescent="0.2">
      <c r="H342" s="46"/>
    </row>
    <row r="343" spans="8:8" x14ac:dyDescent="0.2">
      <c r="H343" s="46"/>
    </row>
    <row r="344" spans="8:8" x14ac:dyDescent="0.2">
      <c r="H344" s="46"/>
    </row>
    <row r="345" spans="8:8" x14ac:dyDescent="0.2">
      <c r="H345" s="46"/>
    </row>
    <row r="346" spans="8:8" x14ac:dyDescent="0.2">
      <c r="H346" s="46"/>
    </row>
    <row r="347" spans="8:8" x14ac:dyDescent="0.2">
      <c r="H347" s="46"/>
    </row>
    <row r="348" spans="8:8" x14ac:dyDescent="0.2">
      <c r="H348" s="46"/>
    </row>
    <row r="349" spans="8:8" x14ac:dyDescent="0.2">
      <c r="H349" s="46"/>
    </row>
    <row r="350" spans="8:8" x14ac:dyDescent="0.2">
      <c r="H350" s="46"/>
    </row>
    <row r="351" spans="8:8" x14ac:dyDescent="0.2">
      <c r="H351" s="46"/>
    </row>
    <row r="352" spans="8:8" x14ac:dyDescent="0.2">
      <c r="H352" s="46"/>
    </row>
    <row r="353" spans="8:8" x14ac:dyDescent="0.2">
      <c r="H353" s="46"/>
    </row>
    <row r="354" spans="8:8" x14ac:dyDescent="0.2">
      <c r="H354" s="46"/>
    </row>
    <row r="355" spans="8:8" x14ac:dyDescent="0.2">
      <c r="H355" s="46"/>
    </row>
    <row r="356" spans="8:8" x14ac:dyDescent="0.2">
      <c r="H356" s="46"/>
    </row>
    <row r="357" spans="8:8" x14ac:dyDescent="0.2">
      <c r="H357" s="46"/>
    </row>
    <row r="358" spans="8:8" x14ac:dyDescent="0.2">
      <c r="H358" s="46"/>
    </row>
    <row r="359" spans="8:8" x14ac:dyDescent="0.2">
      <c r="H359" s="46"/>
    </row>
    <row r="360" spans="8:8" x14ac:dyDescent="0.2">
      <c r="H360" s="46"/>
    </row>
    <row r="361" spans="8:8" x14ac:dyDescent="0.2">
      <c r="H361" s="46"/>
    </row>
    <row r="362" spans="8:8" x14ac:dyDescent="0.2">
      <c r="H362" s="46"/>
    </row>
    <row r="363" spans="8:8" x14ac:dyDescent="0.2">
      <c r="H363" s="46"/>
    </row>
    <row r="364" spans="8:8" x14ac:dyDescent="0.2">
      <c r="H364" s="46"/>
    </row>
    <row r="365" spans="8:8" x14ac:dyDescent="0.2">
      <c r="H365" s="46"/>
    </row>
    <row r="366" spans="8:8" x14ac:dyDescent="0.2">
      <c r="H366" s="46"/>
    </row>
    <row r="367" spans="8:8" x14ac:dyDescent="0.2">
      <c r="H367" s="46"/>
    </row>
    <row r="368" spans="8:8" x14ac:dyDescent="0.2">
      <c r="H368" s="46"/>
    </row>
    <row r="369" spans="8:8" x14ac:dyDescent="0.2">
      <c r="H369" s="46"/>
    </row>
    <row r="370" spans="8:8" x14ac:dyDescent="0.2">
      <c r="H370" s="46"/>
    </row>
    <row r="371" spans="8:8" x14ac:dyDescent="0.2">
      <c r="H371" s="46"/>
    </row>
    <row r="372" spans="8:8" x14ac:dyDescent="0.2">
      <c r="H372" s="46"/>
    </row>
    <row r="373" spans="8:8" x14ac:dyDescent="0.2">
      <c r="H373" s="46"/>
    </row>
    <row r="374" spans="8:8" x14ac:dyDescent="0.2">
      <c r="H374" s="46"/>
    </row>
    <row r="375" spans="8:8" x14ac:dyDescent="0.2">
      <c r="H375" s="46"/>
    </row>
    <row r="376" spans="8:8" x14ac:dyDescent="0.2">
      <c r="H376" s="46"/>
    </row>
    <row r="377" spans="8:8" x14ac:dyDescent="0.2">
      <c r="H377" s="46"/>
    </row>
    <row r="378" spans="8:8" x14ac:dyDescent="0.2">
      <c r="H378" s="46"/>
    </row>
    <row r="379" spans="8:8" x14ac:dyDescent="0.2">
      <c r="H379" s="46"/>
    </row>
    <row r="380" spans="8:8" x14ac:dyDescent="0.2">
      <c r="H380" s="46"/>
    </row>
    <row r="381" spans="8:8" x14ac:dyDescent="0.2">
      <c r="H381" s="46"/>
    </row>
    <row r="382" spans="8:8" x14ac:dyDescent="0.2">
      <c r="H382" s="46"/>
    </row>
    <row r="383" spans="8:8" x14ac:dyDescent="0.2">
      <c r="H383" s="46"/>
    </row>
    <row r="384" spans="8:8" x14ac:dyDescent="0.2">
      <c r="H384" s="46"/>
    </row>
    <row r="385" spans="8:8" x14ac:dyDescent="0.2">
      <c r="H385" s="46"/>
    </row>
    <row r="386" spans="8:8" x14ac:dyDescent="0.2">
      <c r="H386" s="46"/>
    </row>
    <row r="387" spans="8:8" x14ac:dyDescent="0.2">
      <c r="H387" s="46"/>
    </row>
    <row r="388" spans="8:8" x14ac:dyDescent="0.2">
      <c r="H388" s="46"/>
    </row>
    <row r="389" spans="8:8" x14ac:dyDescent="0.2">
      <c r="H389" s="46"/>
    </row>
    <row r="390" spans="8:8" x14ac:dyDescent="0.2">
      <c r="H390" s="46"/>
    </row>
    <row r="391" spans="8:8" x14ac:dyDescent="0.2">
      <c r="H391" s="46"/>
    </row>
    <row r="392" spans="8:8" x14ac:dyDescent="0.2">
      <c r="H392" s="46"/>
    </row>
    <row r="393" spans="8:8" x14ac:dyDescent="0.2">
      <c r="H393" s="46"/>
    </row>
    <row r="394" spans="8:8" x14ac:dyDescent="0.2">
      <c r="H394" s="46"/>
    </row>
    <row r="395" spans="8:8" x14ac:dyDescent="0.2">
      <c r="H395" s="46"/>
    </row>
    <row r="396" spans="8:8" x14ac:dyDescent="0.2">
      <c r="H396" s="46"/>
    </row>
    <row r="397" spans="8:8" x14ac:dyDescent="0.2">
      <c r="H397" s="46"/>
    </row>
    <row r="398" spans="8:8" x14ac:dyDescent="0.2">
      <c r="H398" s="46"/>
    </row>
    <row r="399" spans="8:8" x14ac:dyDescent="0.2">
      <c r="H399" s="46"/>
    </row>
    <row r="400" spans="8:8" x14ac:dyDescent="0.2">
      <c r="H400" s="46"/>
    </row>
    <row r="401" spans="8:8" x14ac:dyDescent="0.2">
      <c r="H401" s="46"/>
    </row>
    <row r="402" spans="8:8" x14ac:dyDescent="0.2">
      <c r="H402" s="46"/>
    </row>
    <row r="403" spans="8:8" x14ac:dyDescent="0.2">
      <c r="H403" s="46"/>
    </row>
    <row r="404" spans="8:8" x14ac:dyDescent="0.2">
      <c r="H404" s="46"/>
    </row>
    <row r="405" spans="8:8" x14ac:dyDescent="0.2">
      <c r="H405" s="46"/>
    </row>
    <row r="406" spans="8:8" x14ac:dyDescent="0.2">
      <c r="H406" s="46"/>
    </row>
    <row r="407" spans="8:8" x14ac:dyDescent="0.2">
      <c r="H407" s="46"/>
    </row>
    <row r="408" spans="8:8" x14ac:dyDescent="0.2">
      <c r="H408" s="46"/>
    </row>
    <row r="409" spans="8:8" x14ac:dyDescent="0.2">
      <c r="H409" s="46"/>
    </row>
    <row r="410" spans="8:8" x14ac:dyDescent="0.2">
      <c r="H410" s="46"/>
    </row>
    <row r="411" spans="8:8" x14ac:dyDescent="0.2">
      <c r="H411" s="46"/>
    </row>
    <row r="412" spans="8:8" x14ac:dyDescent="0.2">
      <c r="H412" s="46"/>
    </row>
    <row r="413" spans="8:8" x14ac:dyDescent="0.2">
      <c r="H413" s="46"/>
    </row>
    <row r="414" spans="8:8" x14ac:dyDescent="0.2">
      <c r="H414" s="46"/>
    </row>
    <row r="415" spans="8:8" x14ac:dyDescent="0.2">
      <c r="H415" s="46"/>
    </row>
    <row r="416" spans="8:8" x14ac:dyDescent="0.2">
      <c r="H416" s="46"/>
    </row>
    <row r="417" spans="8:8" x14ac:dyDescent="0.2">
      <c r="H417" s="46"/>
    </row>
    <row r="418" spans="8:8" x14ac:dyDescent="0.2">
      <c r="H418" s="46"/>
    </row>
    <row r="419" spans="8:8" x14ac:dyDescent="0.2">
      <c r="H419" s="46"/>
    </row>
    <row r="420" spans="8:8" x14ac:dyDescent="0.2">
      <c r="H420" s="46"/>
    </row>
    <row r="421" spans="8:8" x14ac:dyDescent="0.2">
      <c r="H421" s="46"/>
    </row>
    <row r="422" spans="8:8" x14ac:dyDescent="0.2">
      <c r="H422" s="46"/>
    </row>
    <row r="423" spans="8:8" x14ac:dyDescent="0.2">
      <c r="H423" s="46"/>
    </row>
    <row r="424" spans="8:8" x14ac:dyDescent="0.2">
      <c r="H424" s="46"/>
    </row>
    <row r="425" spans="8:8" x14ac:dyDescent="0.2">
      <c r="H425" s="46"/>
    </row>
    <row r="426" spans="8:8" x14ac:dyDescent="0.2">
      <c r="H426" s="46"/>
    </row>
    <row r="427" spans="8:8" x14ac:dyDescent="0.2">
      <c r="H427" s="46"/>
    </row>
    <row r="428" spans="8:8" x14ac:dyDescent="0.2">
      <c r="H428" s="46"/>
    </row>
    <row r="429" spans="8:8" x14ac:dyDescent="0.2">
      <c r="H429" s="46"/>
    </row>
    <row r="430" spans="8:8" x14ac:dyDescent="0.2">
      <c r="H430" s="46"/>
    </row>
    <row r="431" spans="8:8" x14ac:dyDescent="0.2">
      <c r="H431" s="46"/>
    </row>
    <row r="432" spans="8:8" x14ac:dyDescent="0.2">
      <c r="H432" s="46"/>
    </row>
    <row r="433" spans="8:8" x14ac:dyDescent="0.2">
      <c r="H433" s="46"/>
    </row>
    <row r="434" spans="8:8" x14ac:dyDescent="0.2">
      <c r="H434" s="46"/>
    </row>
    <row r="435" spans="8:8" x14ac:dyDescent="0.2">
      <c r="H435" s="46"/>
    </row>
    <row r="436" spans="8:8" x14ac:dyDescent="0.2">
      <c r="H436" s="46"/>
    </row>
    <row r="437" spans="8:8" x14ac:dyDescent="0.2">
      <c r="H437" s="46"/>
    </row>
    <row r="438" spans="8:8" x14ac:dyDescent="0.2">
      <c r="H438" s="46"/>
    </row>
    <row r="439" spans="8:8" x14ac:dyDescent="0.2">
      <c r="H439" s="46"/>
    </row>
    <row r="440" spans="8:8" x14ac:dyDescent="0.2">
      <c r="H440" s="46"/>
    </row>
    <row r="441" spans="8:8" x14ac:dyDescent="0.2">
      <c r="H441" s="46"/>
    </row>
    <row r="442" spans="8:8" x14ac:dyDescent="0.2">
      <c r="H442" s="46"/>
    </row>
    <row r="443" spans="8:8" x14ac:dyDescent="0.2">
      <c r="H443" s="46"/>
    </row>
    <row r="444" spans="8:8" x14ac:dyDescent="0.2">
      <c r="H444" s="46"/>
    </row>
    <row r="445" spans="8:8" x14ac:dyDescent="0.2">
      <c r="H445" s="46"/>
    </row>
    <row r="446" spans="8:8" x14ac:dyDescent="0.2">
      <c r="H446" s="46"/>
    </row>
    <row r="447" spans="8:8" x14ac:dyDescent="0.2">
      <c r="H447" s="46"/>
    </row>
    <row r="448" spans="8:8" x14ac:dyDescent="0.2">
      <c r="H448" s="46"/>
    </row>
    <row r="449" spans="8:8" x14ac:dyDescent="0.2">
      <c r="H449" s="46"/>
    </row>
    <row r="450" spans="8:8" x14ac:dyDescent="0.2">
      <c r="H450" s="46"/>
    </row>
    <row r="451" spans="8:8" x14ac:dyDescent="0.2">
      <c r="H451" s="46"/>
    </row>
    <row r="452" spans="8:8" x14ac:dyDescent="0.2">
      <c r="H452" s="46"/>
    </row>
    <row r="453" spans="8:8" x14ac:dyDescent="0.2">
      <c r="H453" s="46"/>
    </row>
    <row r="454" spans="8:8" x14ac:dyDescent="0.2">
      <c r="H454" s="46"/>
    </row>
    <row r="455" spans="8:8" x14ac:dyDescent="0.2">
      <c r="H455" s="46"/>
    </row>
    <row r="456" spans="8:8" x14ac:dyDescent="0.2">
      <c r="H456" s="46"/>
    </row>
    <row r="457" spans="8:8" x14ac:dyDescent="0.2">
      <c r="H457" s="46"/>
    </row>
    <row r="458" spans="8:8" x14ac:dyDescent="0.2">
      <c r="H458" s="46"/>
    </row>
    <row r="459" spans="8:8" x14ac:dyDescent="0.2">
      <c r="H459" s="46"/>
    </row>
    <row r="460" spans="8:8" x14ac:dyDescent="0.2">
      <c r="H460" s="46"/>
    </row>
    <row r="461" spans="8:8" x14ac:dyDescent="0.2">
      <c r="H461" s="46"/>
    </row>
    <row r="462" spans="8:8" x14ac:dyDescent="0.2">
      <c r="H462" s="46"/>
    </row>
    <row r="463" spans="8:8" x14ac:dyDescent="0.2">
      <c r="H463" s="46"/>
    </row>
    <row r="464" spans="8:8" x14ac:dyDescent="0.2">
      <c r="H464" s="46"/>
    </row>
    <row r="465" spans="8:8" x14ac:dyDescent="0.2">
      <c r="H465" s="46"/>
    </row>
    <row r="466" spans="8:8" x14ac:dyDescent="0.2">
      <c r="H466" s="46"/>
    </row>
    <row r="467" spans="8:8" x14ac:dyDescent="0.2">
      <c r="H467" s="46"/>
    </row>
    <row r="468" spans="8:8" x14ac:dyDescent="0.2">
      <c r="H468" s="46"/>
    </row>
    <row r="469" spans="8:8" x14ac:dyDescent="0.2">
      <c r="H469" s="46"/>
    </row>
    <row r="470" spans="8:8" x14ac:dyDescent="0.2">
      <c r="H470" s="46"/>
    </row>
    <row r="471" spans="8:8" x14ac:dyDescent="0.2">
      <c r="H471" s="46"/>
    </row>
    <row r="472" spans="8:8" x14ac:dyDescent="0.2">
      <c r="H472" s="46"/>
    </row>
    <row r="473" spans="8:8" x14ac:dyDescent="0.2">
      <c r="H473" s="46"/>
    </row>
    <row r="474" spans="8:8" x14ac:dyDescent="0.2">
      <c r="H474" s="46"/>
    </row>
    <row r="475" spans="8:8" x14ac:dyDescent="0.2">
      <c r="H475" s="46"/>
    </row>
    <row r="476" spans="8:8" x14ac:dyDescent="0.2">
      <c r="H476" s="46"/>
    </row>
    <row r="477" spans="8:8" x14ac:dyDescent="0.2">
      <c r="H477" s="46"/>
    </row>
    <row r="478" spans="8:8" x14ac:dyDescent="0.2">
      <c r="H478" s="46"/>
    </row>
    <row r="479" spans="8:8" x14ac:dyDescent="0.2">
      <c r="H479" s="46"/>
    </row>
    <row r="480" spans="8:8" x14ac:dyDescent="0.2">
      <c r="H480" s="46"/>
    </row>
    <row r="481" spans="8:8" x14ac:dyDescent="0.2">
      <c r="H481" s="46"/>
    </row>
    <row r="482" spans="8:8" x14ac:dyDescent="0.2">
      <c r="H482" s="46"/>
    </row>
    <row r="483" spans="8:8" x14ac:dyDescent="0.2">
      <c r="H483" s="46"/>
    </row>
    <row r="484" spans="8:8" x14ac:dyDescent="0.2">
      <c r="H484" s="46"/>
    </row>
    <row r="485" spans="8:8" x14ac:dyDescent="0.2">
      <c r="H485" s="46"/>
    </row>
    <row r="486" spans="8:8" x14ac:dyDescent="0.2">
      <c r="H486" s="46"/>
    </row>
    <row r="487" spans="8:8" x14ac:dyDescent="0.2">
      <c r="H487" s="46"/>
    </row>
    <row r="488" spans="8:8" x14ac:dyDescent="0.2">
      <c r="H488" s="46"/>
    </row>
    <row r="489" spans="8:8" x14ac:dyDescent="0.2">
      <c r="H489" s="46"/>
    </row>
    <row r="490" spans="8:8" x14ac:dyDescent="0.2">
      <c r="H490" s="46"/>
    </row>
    <row r="491" spans="8:8" x14ac:dyDescent="0.2">
      <c r="H491" s="46"/>
    </row>
    <row r="492" spans="8:8" x14ac:dyDescent="0.2">
      <c r="H492" s="46"/>
    </row>
    <row r="493" spans="8:8" x14ac:dyDescent="0.2">
      <c r="H493" s="46"/>
    </row>
    <row r="494" spans="8:8" x14ac:dyDescent="0.2">
      <c r="H494" s="46"/>
    </row>
    <row r="495" spans="8:8" x14ac:dyDescent="0.2">
      <c r="H495" s="46"/>
    </row>
    <row r="496" spans="8:8" x14ac:dyDescent="0.2">
      <c r="H496" s="46"/>
    </row>
    <row r="497" spans="8:8" x14ac:dyDescent="0.2">
      <c r="H497" s="46"/>
    </row>
    <row r="498" spans="8:8" x14ac:dyDescent="0.2">
      <c r="H498" s="46"/>
    </row>
    <row r="499" spans="8:8" x14ac:dyDescent="0.2">
      <c r="H499" s="46"/>
    </row>
    <row r="500" spans="8:8" x14ac:dyDescent="0.2">
      <c r="H500" s="46"/>
    </row>
    <row r="501" spans="8:8" x14ac:dyDescent="0.2">
      <c r="H501" s="46"/>
    </row>
    <row r="502" spans="8:8" x14ac:dyDescent="0.2">
      <c r="H502" s="46"/>
    </row>
    <row r="503" spans="8:8" x14ac:dyDescent="0.2">
      <c r="H503" s="46"/>
    </row>
    <row r="504" spans="8:8" x14ac:dyDescent="0.2">
      <c r="H504" s="46"/>
    </row>
    <row r="505" spans="8:8" x14ac:dyDescent="0.2">
      <c r="H505" s="46"/>
    </row>
    <row r="506" spans="8:8" x14ac:dyDescent="0.2">
      <c r="H506" s="46"/>
    </row>
    <row r="507" spans="8:8" x14ac:dyDescent="0.2">
      <c r="H507" s="46"/>
    </row>
    <row r="508" spans="8:8" x14ac:dyDescent="0.2">
      <c r="H508" s="46"/>
    </row>
    <row r="509" spans="8:8" x14ac:dyDescent="0.2">
      <c r="H509" s="46"/>
    </row>
    <row r="510" spans="8:8" x14ac:dyDescent="0.2">
      <c r="H510" s="46"/>
    </row>
    <row r="511" spans="8:8" x14ac:dyDescent="0.2">
      <c r="H511" s="46"/>
    </row>
    <row r="512" spans="8:8" x14ac:dyDescent="0.2">
      <c r="H512" s="46"/>
    </row>
    <row r="513" spans="8:8" x14ac:dyDescent="0.2">
      <c r="H513" s="46"/>
    </row>
    <row r="514" spans="8:8" x14ac:dyDescent="0.2">
      <c r="H514" s="46"/>
    </row>
    <row r="515" spans="8:8" x14ac:dyDescent="0.2">
      <c r="H515" s="46"/>
    </row>
    <row r="516" spans="8:8" x14ac:dyDescent="0.2">
      <c r="H516" s="46"/>
    </row>
    <row r="517" spans="8:8" x14ac:dyDescent="0.2">
      <c r="H517" s="46"/>
    </row>
    <row r="518" spans="8:8" x14ac:dyDescent="0.2">
      <c r="H518" s="46"/>
    </row>
    <row r="519" spans="8:8" x14ac:dyDescent="0.2">
      <c r="H519" s="46"/>
    </row>
    <row r="520" spans="8:8" x14ac:dyDescent="0.2">
      <c r="H520" s="46"/>
    </row>
    <row r="521" spans="8:8" x14ac:dyDescent="0.2">
      <c r="H521" s="46"/>
    </row>
    <row r="522" spans="8:8" x14ac:dyDescent="0.2">
      <c r="H522" s="46"/>
    </row>
    <row r="523" spans="8:8" x14ac:dyDescent="0.2">
      <c r="H523" s="46"/>
    </row>
    <row r="524" spans="8:8" x14ac:dyDescent="0.2">
      <c r="H524" s="46"/>
    </row>
    <row r="525" spans="8:8" x14ac:dyDescent="0.2">
      <c r="H525" s="46"/>
    </row>
    <row r="526" spans="8:8" x14ac:dyDescent="0.2">
      <c r="H526" s="46"/>
    </row>
    <row r="527" spans="8:8" x14ac:dyDescent="0.2">
      <c r="H527" s="46"/>
    </row>
    <row r="528" spans="8:8" x14ac:dyDescent="0.2">
      <c r="H528" s="46"/>
    </row>
    <row r="529" spans="8:8" x14ac:dyDescent="0.2">
      <c r="H529" s="46"/>
    </row>
    <row r="530" spans="8:8" x14ac:dyDescent="0.2">
      <c r="H530" s="46"/>
    </row>
    <row r="531" spans="8:8" x14ac:dyDescent="0.2">
      <c r="H531" s="46"/>
    </row>
    <row r="532" spans="8:8" x14ac:dyDescent="0.2">
      <c r="H532" s="46"/>
    </row>
    <row r="533" spans="8:8" x14ac:dyDescent="0.2">
      <c r="H533" s="46"/>
    </row>
    <row r="534" spans="8:8" x14ac:dyDescent="0.2">
      <c r="H534" s="46"/>
    </row>
    <row r="535" spans="8:8" x14ac:dyDescent="0.2">
      <c r="H535" s="46"/>
    </row>
    <row r="536" spans="8:8" x14ac:dyDescent="0.2">
      <c r="H536" s="46"/>
    </row>
    <row r="537" spans="8:8" x14ac:dyDescent="0.2">
      <c r="H537" s="46"/>
    </row>
    <row r="538" spans="8:8" x14ac:dyDescent="0.2">
      <c r="H538" s="46"/>
    </row>
    <row r="539" spans="8:8" x14ac:dyDescent="0.2">
      <c r="H539" s="46"/>
    </row>
    <row r="540" spans="8:8" x14ac:dyDescent="0.2">
      <c r="H540" s="46"/>
    </row>
    <row r="541" spans="8:8" x14ac:dyDescent="0.2">
      <c r="H541" s="46"/>
    </row>
    <row r="542" spans="8:8" x14ac:dyDescent="0.2">
      <c r="H542" s="46"/>
    </row>
    <row r="543" spans="8:8" x14ac:dyDescent="0.2">
      <c r="H543" s="46"/>
    </row>
    <row r="544" spans="8:8" x14ac:dyDescent="0.2">
      <c r="H544" s="46"/>
    </row>
    <row r="545" spans="8:8" x14ac:dyDescent="0.2">
      <c r="H545" s="46"/>
    </row>
    <row r="546" spans="8:8" x14ac:dyDescent="0.2">
      <c r="H546" s="46"/>
    </row>
    <row r="547" spans="8:8" x14ac:dyDescent="0.2">
      <c r="H547" s="46"/>
    </row>
    <row r="548" spans="8:8" x14ac:dyDescent="0.2">
      <c r="H548" s="46"/>
    </row>
    <row r="549" spans="8:8" x14ac:dyDescent="0.2">
      <c r="H549" s="46"/>
    </row>
    <row r="550" spans="8:8" x14ac:dyDescent="0.2">
      <c r="H550" s="46"/>
    </row>
    <row r="551" spans="8:8" x14ac:dyDescent="0.2">
      <c r="H551" s="46"/>
    </row>
    <row r="552" spans="8:8" x14ac:dyDescent="0.2">
      <c r="H552" s="46"/>
    </row>
    <row r="553" spans="8:8" x14ac:dyDescent="0.2">
      <c r="H553" s="46"/>
    </row>
    <row r="554" spans="8:8" x14ac:dyDescent="0.2">
      <c r="H554" s="46"/>
    </row>
    <row r="555" spans="8:8" x14ac:dyDescent="0.2">
      <c r="H555" s="46"/>
    </row>
    <row r="556" spans="8:8" x14ac:dyDescent="0.2">
      <c r="H556" s="46"/>
    </row>
    <row r="557" spans="8:8" x14ac:dyDescent="0.2">
      <c r="H557" s="46"/>
    </row>
    <row r="558" spans="8:8" x14ac:dyDescent="0.2">
      <c r="H558" s="46"/>
    </row>
    <row r="559" spans="8:8" x14ac:dyDescent="0.2">
      <c r="H559" s="46"/>
    </row>
    <row r="560" spans="8:8" x14ac:dyDescent="0.2">
      <c r="H560" s="46"/>
    </row>
    <row r="561" spans="8:8" x14ac:dyDescent="0.2">
      <c r="H561" s="46"/>
    </row>
    <row r="562" spans="8:8" x14ac:dyDescent="0.2">
      <c r="H562" s="46"/>
    </row>
    <row r="563" spans="8:8" x14ac:dyDescent="0.2">
      <c r="H563" s="46"/>
    </row>
    <row r="564" spans="8:8" x14ac:dyDescent="0.2">
      <c r="H564" s="46"/>
    </row>
    <row r="565" spans="8:8" x14ac:dyDescent="0.2">
      <c r="H565" s="46"/>
    </row>
    <row r="566" spans="8:8" x14ac:dyDescent="0.2">
      <c r="H566" s="46"/>
    </row>
    <row r="567" spans="8:8" x14ac:dyDescent="0.2">
      <c r="H567" s="46"/>
    </row>
    <row r="568" spans="8:8" x14ac:dyDescent="0.2">
      <c r="H568" s="46"/>
    </row>
    <row r="569" spans="8:8" x14ac:dyDescent="0.2">
      <c r="H569" s="46"/>
    </row>
    <row r="570" spans="8:8" x14ac:dyDescent="0.2">
      <c r="H570" s="46"/>
    </row>
    <row r="571" spans="8:8" x14ac:dyDescent="0.2">
      <c r="H571" s="46"/>
    </row>
    <row r="572" spans="8:8" x14ac:dyDescent="0.2">
      <c r="H572" s="46"/>
    </row>
    <row r="573" spans="8:8" x14ac:dyDescent="0.2">
      <c r="H573" s="46"/>
    </row>
    <row r="574" spans="8:8" x14ac:dyDescent="0.2">
      <c r="H574" s="46"/>
    </row>
    <row r="575" spans="8:8" x14ac:dyDescent="0.2">
      <c r="H575" s="46"/>
    </row>
    <row r="576" spans="8:8" x14ac:dyDescent="0.2">
      <c r="H576" s="46"/>
    </row>
    <row r="577" spans="8:8" x14ac:dyDescent="0.2">
      <c r="H577" s="46"/>
    </row>
    <row r="578" spans="8:8" x14ac:dyDescent="0.2">
      <c r="H578" s="46"/>
    </row>
    <row r="579" spans="8:8" x14ac:dyDescent="0.2">
      <c r="H579" s="46"/>
    </row>
    <row r="580" spans="8:8" x14ac:dyDescent="0.2">
      <c r="H580" s="46"/>
    </row>
    <row r="581" spans="8:8" x14ac:dyDescent="0.2">
      <c r="H581" s="46"/>
    </row>
    <row r="582" spans="8:8" x14ac:dyDescent="0.2">
      <c r="H582" s="46"/>
    </row>
    <row r="583" spans="8:8" x14ac:dyDescent="0.2">
      <c r="H583" s="46"/>
    </row>
    <row r="584" spans="8:8" x14ac:dyDescent="0.2">
      <c r="H584" s="46"/>
    </row>
    <row r="585" spans="8:8" x14ac:dyDescent="0.2">
      <c r="H585" s="46"/>
    </row>
    <row r="586" spans="8:8" x14ac:dyDescent="0.2">
      <c r="H586" s="46"/>
    </row>
    <row r="587" spans="8:8" x14ac:dyDescent="0.2">
      <c r="H587" s="46"/>
    </row>
    <row r="588" spans="8:8" x14ac:dyDescent="0.2">
      <c r="H588" s="46"/>
    </row>
    <row r="589" spans="8:8" x14ac:dyDescent="0.2">
      <c r="H589" s="46"/>
    </row>
    <row r="590" spans="8:8" x14ac:dyDescent="0.2">
      <c r="H590" s="46"/>
    </row>
    <row r="591" spans="8:8" x14ac:dyDescent="0.2">
      <c r="H591" s="46"/>
    </row>
    <row r="592" spans="8:8" x14ac:dyDescent="0.2">
      <c r="H592" s="46"/>
    </row>
    <row r="593" spans="8:8" x14ac:dyDescent="0.2">
      <c r="H593" s="46"/>
    </row>
    <row r="594" spans="8:8" x14ac:dyDescent="0.2">
      <c r="H594" s="46"/>
    </row>
    <row r="595" spans="8:8" x14ac:dyDescent="0.2">
      <c r="H595" s="46"/>
    </row>
    <row r="596" spans="8:8" x14ac:dyDescent="0.2">
      <c r="H596" s="46"/>
    </row>
    <row r="597" spans="8:8" x14ac:dyDescent="0.2">
      <c r="H597" s="46"/>
    </row>
    <row r="598" spans="8:8" x14ac:dyDescent="0.2">
      <c r="H598" s="46"/>
    </row>
    <row r="599" spans="8:8" x14ac:dyDescent="0.2">
      <c r="H599" s="46"/>
    </row>
    <row r="600" spans="8:8" x14ac:dyDescent="0.2">
      <c r="H600" s="46"/>
    </row>
    <row r="601" spans="8:8" x14ac:dyDescent="0.2">
      <c r="H601" s="46"/>
    </row>
    <row r="602" spans="8:8" x14ac:dyDescent="0.2">
      <c r="H602" s="46"/>
    </row>
    <row r="603" spans="8:8" x14ac:dyDescent="0.2">
      <c r="H603" s="46"/>
    </row>
    <row r="604" spans="8:8" x14ac:dyDescent="0.2">
      <c r="H604" s="46"/>
    </row>
    <row r="605" spans="8:8" x14ac:dyDescent="0.2">
      <c r="H605" s="46"/>
    </row>
    <row r="606" spans="8:8" x14ac:dyDescent="0.2">
      <c r="H606" s="46"/>
    </row>
    <row r="607" spans="8:8" x14ac:dyDescent="0.2">
      <c r="H607" s="46"/>
    </row>
    <row r="608" spans="8:8" x14ac:dyDescent="0.2">
      <c r="H608" s="46"/>
    </row>
    <row r="609" spans="8:8" x14ac:dyDescent="0.2">
      <c r="H609" s="46"/>
    </row>
    <row r="610" spans="8:8" x14ac:dyDescent="0.2">
      <c r="H610" s="46"/>
    </row>
    <row r="611" spans="8:8" x14ac:dyDescent="0.2">
      <c r="H611" s="46"/>
    </row>
    <row r="612" spans="8:8" x14ac:dyDescent="0.2">
      <c r="H612" s="46"/>
    </row>
    <row r="613" spans="8:8" x14ac:dyDescent="0.2">
      <c r="H613" s="46"/>
    </row>
    <row r="614" spans="8:8" x14ac:dyDescent="0.2">
      <c r="H614" s="46"/>
    </row>
    <row r="615" spans="8:8" x14ac:dyDescent="0.2">
      <c r="H615" s="46"/>
    </row>
    <row r="616" spans="8:8" x14ac:dyDescent="0.2">
      <c r="H616" s="46"/>
    </row>
    <row r="617" spans="8:8" x14ac:dyDescent="0.2">
      <c r="H617" s="46"/>
    </row>
    <row r="618" spans="8:8" x14ac:dyDescent="0.2">
      <c r="H618" s="46"/>
    </row>
    <row r="619" spans="8:8" x14ac:dyDescent="0.2">
      <c r="H619" s="46"/>
    </row>
    <row r="620" spans="8:8" x14ac:dyDescent="0.2">
      <c r="H620" s="46"/>
    </row>
    <row r="621" spans="8:8" x14ac:dyDescent="0.2">
      <c r="H621" s="46"/>
    </row>
    <row r="622" spans="8:8" x14ac:dyDescent="0.2">
      <c r="H622" s="46"/>
    </row>
    <row r="623" spans="8:8" x14ac:dyDescent="0.2">
      <c r="H623" s="46"/>
    </row>
    <row r="624" spans="8:8" x14ac:dyDescent="0.2">
      <c r="H624" s="46"/>
    </row>
    <row r="625" spans="8:8" x14ac:dyDescent="0.2">
      <c r="H625" s="46"/>
    </row>
    <row r="626" spans="8:8" x14ac:dyDescent="0.2">
      <c r="H626" s="46"/>
    </row>
    <row r="627" spans="8:8" x14ac:dyDescent="0.2">
      <c r="H627" s="46"/>
    </row>
    <row r="628" spans="8:8" x14ac:dyDescent="0.2">
      <c r="H628" s="46"/>
    </row>
    <row r="629" spans="8:8" x14ac:dyDescent="0.2">
      <c r="H629" s="46"/>
    </row>
    <row r="630" spans="8:8" x14ac:dyDescent="0.2">
      <c r="H630" s="46"/>
    </row>
    <row r="631" spans="8:8" x14ac:dyDescent="0.2">
      <c r="H631" s="46"/>
    </row>
    <row r="632" spans="8:8" x14ac:dyDescent="0.2">
      <c r="H632" s="46"/>
    </row>
    <row r="633" spans="8:8" x14ac:dyDescent="0.2">
      <c r="H633" s="46"/>
    </row>
    <row r="634" spans="8:8" x14ac:dyDescent="0.2">
      <c r="H634" s="46"/>
    </row>
    <row r="635" spans="8:8" x14ac:dyDescent="0.2">
      <c r="H635" s="46"/>
    </row>
    <row r="636" spans="8:8" x14ac:dyDescent="0.2">
      <c r="H636" s="46"/>
    </row>
    <row r="637" spans="8:8" x14ac:dyDescent="0.2">
      <c r="H637" s="46"/>
    </row>
    <row r="638" spans="8:8" x14ac:dyDescent="0.2">
      <c r="H638" s="46"/>
    </row>
    <row r="639" spans="8:8" x14ac:dyDescent="0.2">
      <c r="H639" s="46"/>
    </row>
    <row r="640" spans="8:8" x14ac:dyDescent="0.2">
      <c r="H640" s="46"/>
    </row>
    <row r="641" spans="8:8" x14ac:dyDescent="0.2">
      <c r="H641" s="46"/>
    </row>
    <row r="642" spans="8:8" x14ac:dyDescent="0.2">
      <c r="H642" s="46"/>
    </row>
    <row r="643" spans="8:8" x14ac:dyDescent="0.2">
      <c r="H643" s="46"/>
    </row>
    <row r="644" spans="8:8" x14ac:dyDescent="0.2">
      <c r="H644" s="46"/>
    </row>
    <row r="645" spans="8:8" x14ac:dyDescent="0.2">
      <c r="H645" s="46"/>
    </row>
    <row r="646" spans="8:8" x14ac:dyDescent="0.2">
      <c r="H646" s="46"/>
    </row>
    <row r="647" spans="8:8" x14ac:dyDescent="0.2">
      <c r="H647" s="46"/>
    </row>
    <row r="648" spans="8:8" x14ac:dyDescent="0.2">
      <c r="H648" s="46"/>
    </row>
    <row r="649" spans="8:8" x14ac:dyDescent="0.2">
      <c r="H649" s="46"/>
    </row>
    <row r="650" spans="8:8" x14ac:dyDescent="0.2">
      <c r="H650" s="46"/>
    </row>
    <row r="651" spans="8:8" x14ac:dyDescent="0.2">
      <c r="H651" s="46"/>
    </row>
    <row r="652" spans="8:8" x14ac:dyDescent="0.2">
      <c r="H652" s="46"/>
    </row>
    <row r="653" spans="8:8" x14ac:dyDescent="0.2">
      <c r="H653" s="46"/>
    </row>
    <row r="654" spans="8:8" x14ac:dyDescent="0.2">
      <c r="H654" s="46"/>
    </row>
    <row r="655" spans="8:8" x14ac:dyDescent="0.2">
      <c r="H655" s="46"/>
    </row>
    <row r="656" spans="8:8" x14ac:dyDescent="0.2">
      <c r="H656" s="46"/>
    </row>
    <row r="657" spans="8:8" x14ac:dyDescent="0.2">
      <c r="H657" s="46"/>
    </row>
    <row r="658" spans="8:8" x14ac:dyDescent="0.2">
      <c r="H658" s="46"/>
    </row>
    <row r="659" spans="8:8" x14ac:dyDescent="0.2">
      <c r="H659" s="46"/>
    </row>
    <row r="660" spans="8:8" x14ac:dyDescent="0.2">
      <c r="H660" s="46"/>
    </row>
    <row r="661" spans="8:8" x14ac:dyDescent="0.2">
      <c r="H661" s="46"/>
    </row>
    <row r="662" spans="8:8" x14ac:dyDescent="0.2">
      <c r="H662" s="46"/>
    </row>
    <row r="663" spans="8:8" x14ac:dyDescent="0.2">
      <c r="H663" s="46"/>
    </row>
    <row r="664" spans="8:8" x14ac:dyDescent="0.2">
      <c r="H664" s="46"/>
    </row>
    <row r="665" spans="8:8" x14ac:dyDescent="0.2">
      <c r="H665" s="46"/>
    </row>
    <row r="666" spans="8:8" x14ac:dyDescent="0.2">
      <c r="H666" s="46"/>
    </row>
    <row r="667" spans="8:8" x14ac:dyDescent="0.2">
      <c r="H667" s="46"/>
    </row>
    <row r="668" spans="8:8" x14ac:dyDescent="0.2">
      <c r="H668" s="46"/>
    </row>
    <row r="669" spans="8:8" x14ac:dyDescent="0.2">
      <c r="H669" s="46"/>
    </row>
    <row r="670" spans="8:8" x14ac:dyDescent="0.2">
      <c r="H670" s="46"/>
    </row>
    <row r="671" spans="8:8" x14ac:dyDescent="0.2">
      <c r="H671" s="46"/>
    </row>
    <row r="672" spans="8:8" x14ac:dyDescent="0.2">
      <c r="H672" s="46"/>
    </row>
    <row r="673" spans="8:8" x14ac:dyDescent="0.2">
      <c r="H673" s="46"/>
    </row>
    <row r="674" spans="8:8" x14ac:dyDescent="0.2">
      <c r="H674" s="46"/>
    </row>
    <row r="675" spans="8:8" x14ac:dyDescent="0.2">
      <c r="H675" s="46"/>
    </row>
    <row r="676" spans="8:8" x14ac:dyDescent="0.2">
      <c r="H676" s="46"/>
    </row>
    <row r="677" spans="8:8" x14ac:dyDescent="0.2">
      <c r="H677" s="46"/>
    </row>
    <row r="678" spans="8:8" x14ac:dyDescent="0.2">
      <c r="H678" s="46"/>
    </row>
    <row r="679" spans="8:8" x14ac:dyDescent="0.2">
      <c r="H679" s="46"/>
    </row>
    <row r="680" spans="8:8" x14ac:dyDescent="0.2">
      <c r="H680" s="46"/>
    </row>
    <row r="681" spans="8:8" x14ac:dyDescent="0.2">
      <c r="H681" s="46"/>
    </row>
    <row r="682" spans="8:8" x14ac:dyDescent="0.2">
      <c r="H682" s="46"/>
    </row>
    <row r="683" spans="8:8" x14ac:dyDescent="0.2">
      <c r="H683" s="46"/>
    </row>
    <row r="684" spans="8:8" x14ac:dyDescent="0.2">
      <c r="H684" s="46"/>
    </row>
    <row r="685" spans="8:8" x14ac:dyDescent="0.2">
      <c r="H685" s="46"/>
    </row>
    <row r="686" spans="8:8" x14ac:dyDescent="0.2">
      <c r="H686" s="46"/>
    </row>
    <row r="687" spans="8:8" x14ac:dyDescent="0.2">
      <c r="H687" s="46"/>
    </row>
    <row r="688" spans="8:8" x14ac:dyDescent="0.2">
      <c r="H688" s="46"/>
    </row>
    <row r="689" spans="8:8" x14ac:dyDescent="0.2">
      <c r="H689" s="46"/>
    </row>
    <row r="690" spans="8:8" x14ac:dyDescent="0.2">
      <c r="H690" s="46"/>
    </row>
    <row r="691" spans="8:8" x14ac:dyDescent="0.2">
      <c r="H691" s="46"/>
    </row>
    <row r="692" spans="8:8" x14ac:dyDescent="0.2">
      <c r="H692" s="46"/>
    </row>
    <row r="693" spans="8:8" x14ac:dyDescent="0.2">
      <c r="H693" s="46"/>
    </row>
    <row r="694" spans="8:8" x14ac:dyDescent="0.2">
      <c r="H694" s="46"/>
    </row>
    <row r="695" spans="8:8" x14ac:dyDescent="0.2">
      <c r="H695" s="46"/>
    </row>
    <row r="696" spans="8:8" x14ac:dyDescent="0.2">
      <c r="H696" s="46"/>
    </row>
    <row r="697" spans="8:8" x14ac:dyDescent="0.2">
      <c r="H697" s="46"/>
    </row>
    <row r="698" spans="8:8" x14ac:dyDescent="0.2">
      <c r="H698" s="46"/>
    </row>
    <row r="699" spans="8:8" x14ac:dyDescent="0.2">
      <c r="H699" s="46"/>
    </row>
    <row r="700" spans="8:8" x14ac:dyDescent="0.2">
      <c r="H700" s="46"/>
    </row>
    <row r="701" spans="8:8" x14ac:dyDescent="0.2">
      <c r="H701" s="46"/>
    </row>
    <row r="702" spans="8:8" x14ac:dyDescent="0.2">
      <c r="H702" s="46"/>
    </row>
    <row r="703" spans="8:8" x14ac:dyDescent="0.2">
      <c r="H703" s="46"/>
    </row>
    <row r="704" spans="8:8" x14ac:dyDescent="0.2">
      <c r="H704" s="46"/>
    </row>
    <row r="705" spans="8:8" x14ac:dyDescent="0.2">
      <c r="H705" s="46"/>
    </row>
    <row r="706" spans="8:8" x14ac:dyDescent="0.2">
      <c r="H706" s="46"/>
    </row>
    <row r="707" spans="8:8" x14ac:dyDescent="0.2">
      <c r="H707" s="46"/>
    </row>
    <row r="708" spans="8:8" x14ac:dyDescent="0.2">
      <c r="H708" s="46"/>
    </row>
    <row r="709" spans="8:8" x14ac:dyDescent="0.2">
      <c r="H709" s="46"/>
    </row>
    <row r="710" spans="8:8" x14ac:dyDescent="0.2">
      <c r="H710" s="46"/>
    </row>
    <row r="711" spans="8:8" x14ac:dyDescent="0.2">
      <c r="H711" s="46"/>
    </row>
    <row r="712" spans="8:8" x14ac:dyDescent="0.2">
      <c r="H712" s="46"/>
    </row>
    <row r="713" spans="8:8" x14ac:dyDescent="0.2">
      <c r="H713" s="46"/>
    </row>
    <row r="714" spans="8:8" x14ac:dyDescent="0.2">
      <c r="H714" s="46"/>
    </row>
    <row r="715" spans="8:8" x14ac:dyDescent="0.2">
      <c r="H715" s="46"/>
    </row>
    <row r="716" spans="8:8" x14ac:dyDescent="0.2">
      <c r="H716" s="46"/>
    </row>
    <row r="717" spans="8:8" x14ac:dyDescent="0.2">
      <c r="H717" s="46"/>
    </row>
    <row r="718" spans="8:8" x14ac:dyDescent="0.2">
      <c r="H718" s="46"/>
    </row>
    <row r="719" spans="8:8" x14ac:dyDescent="0.2">
      <c r="H719" s="46"/>
    </row>
    <row r="720" spans="8:8" x14ac:dyDescent="0.2">
      <c r="H720" s="46"/>
    </row>
    <row r="721" spans="8:8" x14ac:dyDescent="0.2">
      <c r="H721" s="46"/>
    </row>
    <row r="722" spans="8:8" x14ac:dyDescent="0.2">
      <c r="H722" s="46"/>
    </row>
    <row r="723" spans="8:8" x14ac:dyDescent="0.2">
      <c r="H723" s="46"/>
    </row>
    <row r="724" spans="8:8" x14ac:dyDescent="0.2">
      <c r="H724" s="46"/>
    </row>
    <row r="725" spans="8:8" x14ac:dyDescent="0.2">
      <c r="H725" s="46"/>
    </row>
    <row r="726" spans="8:8" x14ac:dyDescent="0.2">
      <c r="H726" s="46"/>
    </row>
    <row r="727" spans="8:8" x14ac:dyDescent="0.2">
      <c r="H727" s="46"/>
    </row>
    <row r="728" spans="8:8" x14ac:dyDescent="0.2">
      <c r="H728" s="46"/>
    </row>
    <row r="729" spans="8:8" x14ac:dyDescent="0.2">
      <c r="H729" s="46"/>
    </row>
    <row r="730" spans="8:8" x14ac:dyDescent="0.2">
      <c r="H730" s="46"/>
    </row>
    <row r="731" spans="8:8" x14ac:dyDescent="0.2">
      <c r="H731" s="46"/>
    </row>
  </sheetData>
  <mergeCells count="1">
    <mergeCell ref="O7:P7"/>
  </mergeCells>
  <phoneticPr fontId="0" type="noConversion"/>
  <printOptions horizontalCentered="1"/>
  <pageMargins left="0.45" right="0.45" top="1.45" bottom="0.35" header="0.65" footer="0.25"/>
  <pageSetup paperSize="5" scale="75" orientation="landscape" r:id="rId1"/>
  <headerFooter alignWithMargins="0">
    <oddHeader>&amp;C&amp;20FY2016-2017 Charter School Funding (General &amp; Special Revenue Funds)
Initial Local Revenue Representation per Pupil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0"/>
  <sheetViews>
    <sheetView view="pageBreakPreview" zoomScale="80" zoomScaleNormal="70" zoomScaleSheetLayoutView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11" sqref="E11"/>
    </sheetView>
  </sheetViews>
  <sheetFormatPr defaultColWidth="9.140625" defaultRowHeight="12.75" x14ac:dyDescent="0.2"/>
  <cols>
    <col min="1" max="1" width="18.140625" style="47" customWidth="1"/>
    <col min="2" max="2" width="14.5703125" style="47" customWidth="1"/>
    <col min="3" max="3" width="14.42578125" style="47" customWidth="1"/>
    <col min="4" max="4" width="10.85546875" style="47" bestFit="1" customWidth="1"/>
    <col min="5" max="5" width="15.28515625" style="47" customWidth="1"/>
    <col min="6" max="6" width="11.140625" style="57" bestFit="1" customWidth="1"/>
    <col min="7" max="7" width="13.7109375" style="47" customWidth="1"/>
    <col min="8" max="8" width="15.42578125" style="47" customWidth="1"/>
    <col min="9" max="9" width="13.28515625" style="47" customWidth="1"/>
    <col min="10" max="10" width="12.85546875" style="47" customWidth="1"/>
    <col min="11" max="11" width="19.140625" style="47" bestFit="1" customWidth="1"/>
    <col min="12" max="12" width="17.5703125" style="47" customWidth="1"/>
    <col min="13" max="13" width="14" style="47" customWidth="1"/>
    <col min="14" max="14" width="12.42578125" style="47" customWidth="1"/>
    <col min="15" max="16384" width="9.140625" style="47"/>
  </cols>
  <sheetData>
    <row r="1" spans="1:17" s="45" customFormat="1" ht="96.6" customHeight="1" x14ac:dyDescent="0.2">
      <c r="A1" s="77" t="s">
        <v>0</v>
      </c>
      <c r="B1" s="78" t="s">
        <v>79</v>
      </c>
      <c r="C1" s="78" t="s">
        <v>80</v>
      </c>
      <c r="D1" s="78" t="s">
        <v>81</v>
      </c>
      <c r="E1" s="79" t="s">
        <v>1</v>
      </c>
      <c r="F1" s="78" t="s">
        <v>82</v>
      </c>
      <c r="G1" s="78" t="s">
        <v>83</v>
      </c>
      <c r="H1" s="78" t="s">
        <v>84</v>
      </c>
      <c r="I1" s="78" t="s">
        <v>85</v>
      </c>
      <c r="J1" s="78" t="s">
        <v>86</v>
      </c>
      <c r="K1" s="79" t="s">
        <v>1</v>
      </c>
      <c r="L1" s="80" t="s">
        <v>66</v>
      </c>
      <c r="M1" s="73" t="s">
        <v>107</v>
      </c>
      <c r="N1" s="81" t="s">
        <v>67</v>
      </c>
      <c r="O1" s="44"/>
      <c r="P1" s="44"/>
      <c r="Q1" s="44"/>
    </row>
    <row r="2" spans="1:17" x14ac:dyDescent="0.2">
      <c r="A2" s="74"/>
      <c r="B2" s="58" t="s">
        <v>2</v>
      </c>
      <c r="C2" s="58" t="s">
        <v>3</v>
      </c>
      <c r="D2" s="58" t="s">
        <v>4</v>
      </c>
      <c r="E2" s="59" t="s">
        <v>44</v>
      </c>
      <c r="F2" s="58" t="s">
        <v>5</v>
      </c>
      <c r="G2" s="58" t="s">
        <v>6</v>
      </c>
      <c r="H2" s="58" t="s">
        <v>7</v>
      </c>
      <c r="I2" s="58" t="s">
        <v>8</v>
      </c>
      <c r="J2" s="58" t="s">
        <v>9</v>
      </c>
      <c r="K2" s="60" t="s">
        <v>15</v>
      </c>
      <c r="L2" s="75" t="s">
        <v>16</v>
      </c>
      <c r="M2" s="58" t="s">
        <v>17</v>
      </c>
      <c r="N2" s="76" t="s">
        <v>18</v>
      </c>
      <c r="O2" s="46"/>
      <c r="P2" s="46"/>
      <c r="Q2" s="46"/>
    </row>
    <row r="3" spans="1:17" s="45" customFormat="1" ht="15" customHeight="1" x14ac:dyDescent="0.2">
      <c r="A3" s="64" t="s">
        <v>71</v>
      </c>
      <c r="B3" s="102">
        <v>28938300</v>
      </c>
      <c r="C3" s="102">
        <v>0</v>
      </c>
      <c r="D3" s="102">
        <v>0</v>
      </c>
      <c r="E3" s="102">
        <v>28938300</v>
      </c>
      <c r="F3" s="103">
        <v>0</v>
      </c>
      <c r="G3" s="102">
        <v>4500</v>
      </c>
      <c r="H3" s="102">
        <v>900000</v>
      </c>
      <c r="I3" s="104">
        <v>0</v>
      </c>
      <c r="J3" s="102">
        <v>0</v>
      </c>
      <c r="K3" s="102">
        <v>904500</v>
      </c>
      <c r="L3" s="102">
        <v>28033800</v>
      </c>
      <c r="M3" s="65">
        <v>40127</v>
      </c>
      <c r="N3" s="102">
        <v>699</v>
      </c>
      <c r="O3" s="44"/>
      <c r="P3" s="44"/>
      <c r="Q3" s="44"/>
    </row>
    <row r="4" spans="1:17" s="45" customFormat="1" ht="15" customHeight="1" x14ac:dyDescent="0.2">
      <c r="A4" s="64" t="s">
        <v>72</v>
      </c>
      <c r="B4" s="102">
        <v>0</v>
      </c>
      <c r="C4" s="102">
        <v>41763580</v>
      </c>
      <c r="D4" s="102">
        <v>0</v>
      </c>
      <c r="E4" s="102">
        <v>41763580</v>
      </c>
      <c r="F4" s="103">
        <v>0</v>
      </c>
      <c r="G4" s="102">
        <v>0</v>
      </c>
      <c r="H4" s="102">
        <v>0</v>
      </c>
      <c r="I4" s="104">
        <v>429170</v>
      </c>
      <c r="J4" s="102">
        <v>0</v>
      </c>
      <c r="K4" s="102">
        <v>429170</v>
      </c>
      <c r="L4" s="102">
        <v>41334410</v>
      </c>
      <c r="M4" s="65">
        <v>44422.299999999996</v>
      </c>
      <c r="N4" s="102">
        <v>930</v>
      </c>
      <c r="O4" s="44"/>
      <c r="P4" s="44"/>
      <c r="Q4" s="44"/>
    </row>
    <row r="5" spans="1:17" s="45" customFormat="1" ht="15" customHeight="1" thickBot="1" x14ac:dyDescent="0.25">
      <c r="A5" s="62" t="s">
        <v>75</v>
      </c>
      <c r="B5" s="100">
        <v>16798283</v>
      </c>
      <c r="C5" s="100">
        <v>19970141</v>
      </c>
      <c r="D5" s="100">
        <v>0</v>
      </c>
      <c r="E5" s="100">
        <v>36768424</v>
      </c>
      <c r="F5" s="100">
        <v>440125</v>
      </c>
      <c r="G5" s="100">
        <v>311015</v>
      </c>
      <c r="H5" s="100">
        <v>0</v>
      </c>
      <c r="I5" s="101">
        <v>319522</v>
      </c>
      <c r="J5" s="100">
        <v>0</v>
      </c>
      <c r="K5" s="100">
        <v>1070662</v>
      </c>
      <c r="L5" s="100">
        <v>35697762</v>
      </c>
      <c r="M5" s="63">
        <v>44646.8</v>
      </c>
      <c r="N5" s="100">
        <v>800</v>
      </c>
      <c r="O5" s="44"/>
      <c r="P5" s="44"/>
      <c r="Q5" s="44"/>
    </row>
    <row r="6" spans="1:17" ht="15.6" customHeight="1" x14ac:dyDescent="0.2">
      <c r="B6" s="61" t="s">
        <v>117</v>
      </c>
      <c r="C6" s="52"/>
      <c r="D6" s="52"/>
      <c r="E6" s="52"/>
      <c r="F6" s="52"/>
      <c r="G6" s="52"/>
      <c r="H6" s="53"/>
      <c r="I6" s="52"/>
      <c r="J6" s="52"/>
      <c r="K6" s="52"/>
      <c r="L6" s="52"/>
      <c r="M6" s="52"/>
      <c r="N6" s="52"/>
      <c r="O6" s="46"/>
      <c r="P6" s="46"/>
      <c r="Q6" s="46"/>
    </row>
    <row r="7" spans="1:17" x14ac:dyDescent="0.2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55"/>
      <c r="N7" s="46"/>
      <c r="O7" s="46"/>
      <c r="P7" s="46"/>
      <c r="Q7" s="46"/>
    </row>
    <row r="8" spans="1:17" x14ac:dyDescent="0.2">
      <c r="A8" s="46"/>
      <c r="B8" s="46"/>
      <c r="C8" s="46"/>
      <c r="D8" s="46"/>
      <c r="E8" s="46"/>
      <c r="F8" s="5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17" x14ac:dyDescent="0.2">
      <c r="A9" s="46"/>
      <c r="B9" s="46"/>
      <c r="C9" s="46"/>
      <c r="D9" s="46"/>
      <c r="E9" s="46"/>
      <c r="F9" s="5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spans="1:17" x14ac:dyDescent="0.2">
      <c r="F10" s="46"/>
    </row>
    <row r="11" spans="1:17" x14ac:dyDescent="0.2">
      <c r="F11" s="46"/>
    </row>
    <row r="12" spans="1:17" x14ac:dyDescent="0.2">
      <c r="F12" s="46"/>
    </row>
    <row r="13" spans="1:17" x14ac:dyDescent="0.2">
      <c r="F13" s="46"/>
    </row>
    <row r="14" spans="1:17" x14ac:dyDescent="0.2">
      <c r="F14" s="46"/>
    </row>
    <row r="15" spans="1:17" x14ac:dyDescent="0.2">
      <c r="F15" s="46"/>
    </row>
    <row r="16" spans="1:17" x14ac:dyDescent="0.2">
      <c r="F16" s="46"/>
    </row>
    <row r="17" spans="6:6" x14ac:dyDescent="0.2">
      <c r="F17" s="46"/>
    </row>
    <row r="18" spans="6:6" x14ac:dyDescent="0.2">
      <c r="F18" s="46"/>
    </row>
    <row r="19" spans="6:6" x14ac:dyDescent="0.2">
      <c r="F19" s="46"/>
    </row>
    <row r="20" spans="6:6" x14ac:dyDescent="0.2">
      <c r="F20" s="46"/>
    </row>
    <row r="21" spans="6:6" x14ac:dyDescent="0.2">
      <c r="F21" s="46"/>
    </row>
    <row r="22" spans="6:6" x14ac:dyDescent="0.2">
      <c r="F22" s="46"/>
    </row>
    <row r="23" spans="6:6" x14ac:dyDescent="0.2">
      <c r="F23" s="46"/>
    </row>
    <row r="24" spans="6:6" x14ac:dyDescent="0.2">
      <c r="F24" s="46"/>
    </row>
    <row r="25" spans="6:6" x14ac:dyDescent="0.2">
      <c r="F25" s="46"/>
    </row>
    <row r="26" spans="6:6" x14ac:dyDescent="0.2">
      <c r="F26" s="46"/>
    </row>
    <row r="27" spans="6:6" x14ac:dyDescent="0.2">
      <c r="F27" s="46"/>
    </row>
    <row r="28" spans="6:6" x14ac:dyDescent="0.2">
      <c r="F28" s="46"/>
    </row>
    <row r="29" spans="6:6" x14ac:dyDescent="0.2">
      <c r="F29" s="46"/>
    </row>
    <row r="30" spans="6:6" x14ac:dyDescent="0.2">
      <c r="F30" s="46"/>
    </row>
    <row r="31" spans="6:6" x14ac:dyDescent="0.2">
      <c r="F31" s="46"/>
    </row>
    <row r="32" spans="6:6" x14ac:dyDescent="0.2">
      <c r="F32" s="46"/>
    </row>
    <row r="33" spans="6:6" x14ac:dyDescent="0.2">
      <c r="F33" s="46"/>
    </row>
    <row r="34" spans="6:6" x14ac:dyDescent="0.2">
      <c r="F34" s="46"/>
    </row>
    <row r="35" spans="6:6" x14ac:dyDescent="0.2">
      <c r="F35" s="46"/>
    </row>
    <row r="36" spans="6:6" x14ac:dyDescent="0.2">
      <c r="F36" s="46"/>
    </row>
    <row r="37" spans="6:6" x14ac:dyDescent="0.2">
      <c r="F37" s="46"/>
    </row>
    <row r="38" spans="6:6" x14ac:dyDescent="0.2">
      <c r="F38" s="46"/>
    </row>
    <row r="39" spans="6:6" x14ac:dyDescent="0.2">
      <c r="F39" s="46"/>
    </row>
    <row r="40" spans="6:6" x14ac:dyDescent="0.2">
      <c r="F40" s="46"/>
    </row>
    <row r="41" spans="6:6" x14ac:dyDescent="0.2">
      <c r="F41" s="46"/>
    </row>
    <row r="42" spans="6:6" x14ac:dyDescent="0.2">
      <c r="F42" s="46"/>
    </row>
    <row r="43" spans="6:6" x14ac:dyDescent="0.2">
      <c r="F43" s="46"/>
    </row>
    <row r="44" spans="6:6" x14ac:dyDescent="0.2">
      <c r="F44" s="46"/>
    </row>
    <row r="45" spans="6:6" x14ac:dyDescent="0.2">
      <c r="F45" s="46"/>
    </row>
    <row r="46" spans="6:6" x14ac:dyDescent="0.2">
      <c r="F46" s="46"/>
    </row>
    <row r="47" spans="6:6" x14ac:dyDescent="0.2">
      <c r="F47" s="46"/>
    </row>
    <row r="48" spans="6:6" x14ac:dyDescent="0.2">
      <c r="F48" s="46"/>
    </row>
    <row r="49" spans="6:6" x14ac:dyDescent="0.2">
      <c r="F49" s="46"/>
    </row>
    <row r="50" spans="6:6" x14ac:dyDescent="0.2">
      <c r="F50" s="46"/>
    </row>
    <row r="51" spans="6:6" x14ac:dyDescent="0.2">
      <c r="F51" s="46"/>
    </row>
    <row r="52" spans="6:6" x14ac:dyDescent="0.2">
      <c r="F52" s="46"/>
    </row>
    <row r="53" spans="6:6" x14ac:dyDescent="0.2">
      <c r="F53" s="46"/>
    </row>
    <row r="54" spans="6:6" x14ac:dyDescent="0.2">
      <c r="F54" s="46"/>
    </row>
    <row r="55" spans="6:6" x14ac:dyDescent="0.2">
      <c r="F55" s="46"/>
    </row>
    <row r="56" spans="6:6" x14ac:dyDescent="0.2">
      <c r="F56" s="46"/>
    </row>
    <row r="57" spans="6:6" x14ac:dyDescent="0.2">
      <c r="F57" s="46"/>
    </row>
    <row r="58" spans="6:6" x14ac:dyDescent="0.2">
      <c r="F58" s="46"/>
    </row>
    <row r="59" spans="6:6" x14ac:dyDescent="0.2">
      <c r="F59" s="46"/>
    </row>
    <row r="60" spans="6:6" x14ac:dyDescent="0.2">
      <c r="F60" s="46"/>
    </row>
    <row r="61" spans="6:6" x14ac:dyDescent="0.2">
      <c r="F61" s="46"/>
    </row>
    <row r="62" spans="6:6" x14ac:dyDescent="0.2">
      <c r="F62" s="46"/>
    </row>
    <row r="63" spans="6:6" x14ac:dyDescent="0.2">
      <c r="F63" s="46"/>
    </row>
    <row r="64" spans="6:6" x14ac:dyDescent="0.2">
      <c r="F64" s="46"/>
    </row>
    <row r="65" spans="6:6" x14ac:dyDescent="0.2">
      <c r="F65" s="46"/>
    </row>
    <row r="66" spans="6:6" x14ac:dyDescent="0.2">
      <c r="F66" s="46"/>
    </row>
    <row r="67" spans="6:6" x14ac:dyDescent="0.2">
      <c r="F67" s="46"/>
    </row>
    <row r="68" spans="6:6" x14ac:dyDescent="0.2">
      <c r="F68" s="46"/>
    </row>
    <row r="69" spans="6:6" x14ac:dyDescent="0.2">
      <c r="F69" s="46"/>
    </row>
    <row r="70" spans="6:6" x14ac:dyDescent="0.2">
      <c r="F70" s="46"/>
    </row>
    <row r="71" spans="6:6" x14ac:dyDescent="0.2">
      <c r="F71" s="46"/>
    </row>
    <row r="72" spans="6:6" x14ac:dyDescent="0.2">
      <c r="F72" s="46"/>
    </row>
    <row r="73" spans="6:6" x14ac:dyDescent="0.2">
      <c r="F73" s="46"/>
    </row>
    <row r="74" spans="6:6" x14ac:dyDescent="0.2">
      <c r="F74" s="46"/>
    </row>
    <row r="75" spans="6:6" x14ac:dyDescent="0.2">
      <c r="F75" s="46"/>
    </row>
    <row r="76" spans="6:6" x14ac:dyDescent="0.2">
      <c r="F76" s="46"/>
    </row>
    <row r="77" spans="6:6" x14ac:dyDescent="0.2">
      <c r="F77" s="46"/>
    </row>
    <row r="78" spans="6:6" x14ac:dyDescent="0.2">
      <c r="F78" s="46"/>
    </row>
    <row r="79" spans="6:6" x14ac:dyDescent="0.2">
      <c r="F79" s="46"/>
    </row>
    <row r="80" spans="6:6" x14ac:dyDescent="0.2">
      <c r="F80" s="46"/>
    </row>
    <row r="81" spans="6:6" x14ac:dyDescent="0.2">
      <c r="F81" s="46"/>
    </row>
    <row r="82" spans="6:6" x14ac:dyDescent="0.2">
      <c r="F82" s="46"/>
    </row>
    <row r="83" spans="6:6" x14ac:dyDescent="0.2">
      <c r="F83" s="46"/>
    </row>
    <row r="84" spans="6:6" x14ac:dyDescent="0.2">
      <c r="F84" s="46"/>
    </row>
    <row r="85" spans="6:6" x14ac:dyDescent="0.2">
      <c r="F85" s="46"/>
    </row>
    <row r="86" spans="6:6" x14ac:dyDescent="0.2">
      <c r="F86" s="46"/>
    </row>
    <row r="87" spans="6:6" x14ac:dyDescent="0.2">
      <c r="F87" s="46"/>
    </row>
    <row r="88" spans="6:6" x14ac:dyDescent="0.2">
      <c r="F88" s="46"/>
    </row>
    <row r="89" spans="6:6" x14ac:dyDescent="0.2">
      <c r="F89" s="46"/>
    </row>
    <row r="90" spans="6:6" x14ac:dyDescent="0.2">
      <c r="F90" s="46"/>
    </row>
    <row r="91" spans="6:6" x14ac:dyDescent="0.2">
      <c r="F91" s="46"/>
    </row>
    <row r="92" spans="6:6" x14ac:dyDescent="0.2">
      <c r="F92" s="46"/>
    </row>
    <row r="93" spans="6:6" x14ac:dyDescent="0.2">
      <c r="F93" s="46"/>
    </row>
    <row r="94" spans="6:6" x14ac:dyDescent="0.2">
      <c r="F94" s="46"/>
    </row>
    <row r="95" spans="6:6" x14ac:dyDescent="0.2">
      <c r="F95" s="46"/>
    </row>
    <row r="96" spans="6:6" x14ac:dyDescent="0.2">
      <c r="F96" s="46"/>
    </row>
    <row r="97" spans="6:6" x14ac:dyDescent="0.2">
      <c r="F97" s="46"/>
    </row>
    <row r="98" spans="6:6" x14ac:dyDescent="0.2">
      <c r="F98" s="46"/>
    </row>
    <row r="99" spans="6:6" x14ac:dyDescent="0.2">
      <c r="F99" s="46"/>
    </row>
    <row r="100" spans="6:6" x14ac:dyDescent="0.2">
      <c r="F100" s="46"/>
    </row>
    <row r="101" spans="6:6" x14ac:dyDescent="0.2">
      <c r="F101" s="46"/>
    </row>
    <row r="102" spans="6:6" x14ac:dyDescent="0.2">
      <c r="F102" s="46"/>
    </row>
    <row r="103" spans="6:6" x14ac:dyDescent="0.2">
      <c r="F103" s="46"/>
    </row>
    <row r="104" spans="6:6" x14ac:dyDescent="0.2">
      <c r="F104" s="46"/>
    </row>
    <row r="105" spans="6:6" x14ac:dyDescent="0.2">
      <c r="F105" s="46"/>
    </row>
    <row r="106" spans="6:6" x14ac:dyDescent="0.2">
      <c r="F106" s="46"/>
    </row>
    <row r="107" spans="6:6" x14ac:dyDescent="0.2">
      <c r="F107" s="46"/>
    </row>
    <row r="108" spans="6:6" x14ac:dyDescent="0.2">
      <c r="F108" s="46"/>
    </row>
    <row r="109" spans="6:6" x14ac:dyDescent="0.2">
      <c r="F109" s="46"/>
    </row>
    <row r="110" spans="6:6" x14ac:dyDescent="0.2">
      <c r="F110" s="46"/>
    </row>
    <row r="111" spans="6:6" x14ac:dyDescent="0.2">
      <c r="F111" s="46"/>
    </row>
    <row r="112" spans="6:6" x14ac:dyDescent="0.2">
      <c r="F112" s="46"/>
    </row>
    <row r="113" spans="6:6" x14ac:dyDescent="0.2">
      <c r="F113" s="46"/>
    </row>
    <row r="114" spans="6:6" x14ac:dyDescent="0.2">
      <c r="F114" s="46"/>
    </row>
    <row r="115" spans="6:6" x14ac:dyDescent="0.2">
      <c r="F115" s="46"/>
    </row>
    <row r="116" spans="6:6" x14ac:dyDescent="0.2">
      <c r="F116" s="46"/>
    </row>
    <row r="117" spans="6:6" x14ac:dyDescent="0.2">
      <c r="F117" s="46"/>
    </row>
    <row r="118" spans="6:6" x14ac:dyDescent="0.2">
      <c r="F118" s="46"/>
    </row>
    <row r="119" spans="6:6" x14ac:dyDescent="0.2">
      <c r="F119" s="46"/>
    </row>
    <row r="120" spans="6:6" x14ac:dyDescent="0.2">
      <c r="F120" s="46"/>
    </row>
    <row r="121" spans="6:6" x14ac:dyDescent="0.2">
      <c r="F121" s="46"/>
    </row>
    <row r="122" spans="6:6" x14ac:dyDescent="0.2">
      <c r="F122" s="46"/>
    </row>
    <row r="123" spans="6:6" x14ac:dyDescent="0.2">
      <c r="F123" s="46"/>
    </row>
    <row r="124" spans="6:6" x14ac:dyDescent="0.2">
      <c r="F124" s="46"/>
    </row>
    <row r="125" spans="6:6" x14ac:dyDescent="0.2">
      <c r="F125" s="46"/>
    </row>
    <row r="126" spans="6:6" x14ac:dyDescent="0.2">
      <c r="F126" s="46"/>
    </row>
    <row r="127" spans="6:6" x14ac:dyDescent="0.2">
      <c r="F127" s="46"/>
    </row>
    <row r="128" spans="6:6" x14ac:dyDescent="0.2">
      <c r="F128" s="46"/>
    </row>
    <row r="129" spans="6:6" x14ac:dyDescent="0.2">
      <c r="F129" s="46"/>
    </row>
    <row r="130" spans="6:6" x14ac:dyDescent="0.2">
      <c r="F130" s="46"/>
    </row>
    <row r="131" spans="6:6" x14ac:dyDescent="0.2">
      <c r="F131" s="46"/>
    </row>
    <row r="132" spans="6:6" x14ac:dyDescent="0.2">
      <c r="F132" s="46"/>
    </row>
    <row r="133" spans="6:6" x14ac:dyDescent="0.2">
      <c r="F133" s="46"/>
    </row>
    <row r="134" spans="6:6" x14ac:dyDescent="0.2">
      <c r="F134" s="46"/>
    </row>
    <row r="135" spans="6:6" x14ac:dyDescent="0.2">
      <c r="F135" s="46"/>
    </row>
    <row r="136" spans="6:6" x14ac:dyDescent="0.2">
      <c r="F136" s="46"/>
    </row>
    <row r="137" spans="6:6" x14ac:dyDescent="0.2">
      <c r="F137" s="46"/>
    </row>
    <row r="138" spans="6:6" x14ac:dyDescent="0.2">
      <c r="F138" s="46"/>
    </row>
    <row r="139" spans="6:6" x14ac:dyDescent="0.2">
      <c r="F139" s="46"/>
    </row>
    <row r="140" spans="6:6" x14ac:dyDescent="0.2">
      <c r="F140" s="46"/>
    </row>
    <row r="141" spans="6:6" x14ac:dyDescent="0.2">
      <c r="F141" s="46"/>
    </row>
    <row r="142" spans="6:6" x14ac:dyDescent="0.2">
      <c r="F142" s="46"/>
    </row>
    <row r="143" spans="6:6" x14ac:dyDescent="0.2">
      <c r="F143" s="46"/>
    </row>
    <row r="144" spans="6:6" x14ac:dyDescent="0.2">
      <c r="F144" s="46"/>
    </row>
    <row r="145" spans="6:6" x14ac:dyDescent="0.2">
      <c r="F145" s="46"/>
    </row>
    <row r="146" spans="6:6" x14ac:dyDescent="0.2">
      <c r="F146" s="46"/>
    </row>
    <row r="147" spans="6:6" x14ac:dyDescent="0.2">
      <c r="F147" s="46"/>
    </row>
    <row r="148" spans="6:6" x14ac:dyDescent="0.2">
      <c r="F148" s="46"/>
    </row>
    <row r="149" spans="6:6" x14ac:dyDescent="0.2">
      <c r="F149" s="46"/>
    </row>
    <row r="150" spans="6:6" x14ac:dyDescent="0.2">
      <c r="F150" s="46"/>
    </row>
    <row r="151" spans="6:6" x14ac:dyDescent="0.2">
      <c r="F151" s="46"/>
    </row>
    <row r="152" spans="6:6" x14ac:dyDescent="0.2">
      <c r="F152" s="46"/>
    </row>
    <row r="153" spans="6:6" x14ac:dyDescent="0.2">
      <c r="F153" s="46"/>
    </row>
    <row r="154" spans="6:6" x14ac:dyDescent="0.2">
      <c r="F154" s="46"/>
    </row>
    <row r="155" spans="6:6" x14ac:dyDescent="0.2">
      <c r="F155" s="46"/>
    </row>
    <row r="156" spans="6:6" x14ac:dyDescent="0.2">
      <c r="F156" s="46"/>
    </row>
    <row r="157" spans="6:6" x14ac:dyDescent="0.2">
      <c r="F157" s="46"/>
    </row>
    <row r="158" spans="6:6" x14ac:dyDescent="0.2">
      <c r="F158" s="46"/>
    </row>
    <row r="159" spans="6:6" x14ac:dyDescent="0.2">
      <c r="F159" s="46"/>
    </row>
    <row r="160" spans="6:6" x14ac:dyDescent="0.2">
      <c r="F160" s="46"/>
    </row>
    <row r="161" spans="6:6" x14ac:dyDescent="0.2">
      <c r="F161" s="46"/>
    </row>
    <row r="162" spans="6:6" x14ac:dyDescent="0.2">
      <c r="F162" s="46"/>
    </row>
    <row r="163" spans="6:6" x14ac:dyDescent="0.2">
      <c r="F163" s="46"/>
    </row>
    <row r="164" spans="6:6" x14ac:dyDescent="0.2">
      <c r="F164" s="46"/>
    </row>
    <row r="165" spans="6:6" x14ac:dyDescent="0.2">
      <c r="F165" s="46"/>
    </row>
    <row r="166" spans="6:6" x14ac:dyDescent="0.2">
      <c r="F166" s="46"/>
    </row>
    <row r="167" spans="6:6" x14ac:dyDescent="0.2">
      <c r="F167" s="46"/>
    </row>
    <row r="168" spans="6:6" x14ac:dyDescent="0.2">
      <c r="F168" s="46"/>
    </row>
    <row r="169" spans="6:6" x14ac:dyDescent="0.2">
      <c r="F169" s="46"/>
    </row>
    <row r="170" spans="6:6" x14ac:dyDescent="0.2">
      <c r="F170" s="46"/>
    </row>
    <row r="171" spans="6:6" x14ac:dyDescent="0.2">
      <c r="F171" s="46"/>
    </row>
    <row r="172" spans="6:6" x14ac:dyDescent="0.2">
      <c r="F172" s="46"/>
    </row>
    <row r="173" spans="6:6" x14ac:dyDescent="0.2">
      <c r="F173" s="46"/>
    </row>
    <row r="174" spans="6:6" x14ac:dyDescent="0.2">
      <c r="F174" s="46"/>
    </row>
    <row r="175" spans="6:6" x14ac:dyDescent="0.2">
      <c r="F175" s="46"/>
    </row>
    <row r="176" spans="6:6" x14ac:dyDescent="0.2">
      <c r="F176" s="46"/>
    </row>
    <row r="177" spans="6:6" x14ac:dyDescent="0.2">
      <c r="F177" s="46"/>
    </row>
    <row r="178" spans="6:6" x14ac:dyDescent="0.2">
      <c r="F178" s="46"/>
    </row>
    <row r="179" spans="6:6" x14ac:dyDescent="0.2">
      <c r="F179" s="46"/>
    </row>
    <row r="180" spans="6:6" x14ac:dyDescent="0.2">
      <c r="F180" s="46"/>
    </row>
    <row r="181" spans="6:6" x14ac:dyDescent="0.2">
      <c r="F181" s="46"/>
    </row>
    <row r="182" spans="6:6" x14ac:dyDescent="0.2">
      <c r="F182" s="46"/>
    </row>
    <row r="183" spans="6:6" x14ac:dyDescent="0.2">
      <c r="F183" s="46"/>
    </row>
    <row r="184" spans="6:6" x14ac:dyDescent="0.2">
      <c r="F184" s="46"/>
    </row>
    <row r="185" spans="6:6" x14ac:dyDescent="0.2">
      <c r="F185" s="46"/>
    </row>
    <row r="186" spans="6:6" x14ac:dyDescent="0.2">
      <c r="F186" s="46"/>
    </row>
    <row r="187" spans="6:6" x14ac:dyDescent="0.2">
      <c r="F187" s="46"/>
    </row>
    <row r="188" spans="6:6" x14ac:dyDescent="0.2">
      <c r="F188" s="46"/>
    </row>
    <row r="189" spans="6:6" x14ac:dyDescent="0.2">
      <c r="F189" s="46"/>
    </row>
    <row r="190" spans="6:6" x14ac:dyDescent="0.2">
      <c r="F190" s="46"/>
    </row>
    <row r="191" spans="6:6" x14ac:dyDescent="0.2">
      <c r="F191" s="46"/>
    </row>
    <row r="192" spans="6:6" x14ac:dyDescent="0.2">
      <c r="F192" s="46"/>
    </row>
    <row r="193" spans="6:6" x14ac:dyDescent="0.2">
      <c r="F193" s="46"/>
    </row>
    <row r="194" spans="6:6" x14ac:dyDescent="0.2">
      <c r="F194" s="46"/>
    </row>
    <row r="195" spans="6:6" x14ac:dyDescent="0.2">
      <c r="F195" s="46"/>
    </row>
    <row r="196" spans="6:6" x14ac:dyDescent="0.2">
      <c r="F196" s="46"/>
    </row>
    <row r="197" spans="6:6" x14ac:dyDescent="0.2">
      <c r="F197" s="46"/>
    </row>
    <row r="198" spans="6:6" x14ac:dyDescent="0.2">
      <c r="F198" s="46"/>
    </row>
    <row r="199" spans="6:6" x14ac:dyDescent="0.2">
      <c r="F199" s="46"/>
    </row>
    <row r="200" spans="6:6" x14ac:dyDescent="0.2">
      <c r="F200" s="46"/>
    </row>
    <row r="201" spans="6:6" x14ac:dyDescent="0.2">
      <c r="F201" s="46"/>
    </row>
    <row r="202" spans="6:6" x14ac:dyDescent="0.2">
      <c r="F202" s="46"/>
    </row>
    <row r="203" spans="6:6" x14ac:dyDescent="0.2">
      <c r="F203" s="46"/>
    </row>
    <row r="204" spans="6:6" x14ac:dyDescent="0.2">
      <c r="F204" s="46"/>
    </row>
    <row r="205" spans="6:6" x14ac:dyDescent="0.2">
      <c r="F205" s="46"/>
    </row>
    <row r="206" spans="6:6" x14ac:dyDescent="0.2">
      <c r="F206" s="46"/>
    </row>
    <row r="207" spans="6:6" x14ac:dyDescent="0.2">
      <c r="F207" s="46"/>
    </row>
    <row r="208" spans="6:6" x14ac:dyDescent="0.2">
      <c r="F208" s="46"/>
    </row>
    <row r="209" spans="6:6" x14ac:dyDescent="0.2">
      <c r="F209" s="46"/>
    </row>
    <row r="210" spans="6:6" x14ac:dyDescent="0.2">
      <c r="F210" s="46"/>
    </row>
    <row r="211" spans="6:6" x14ac:dyDescent="0.2">
      <c r="F211" s="46"/>
    </row>
    <row r="212" spans="6:6" x14ac:dyDescent="0.2">
      <c r="F212" s="46"/>
    </row>
    <row r="213" spans="6:6" x14ac:dyDescent="0.2">
      <c r="F213" s="46"/>
    </row>
    <row r="214" spans="6:6" x14ac:dyDescent="0.2">
      <c r="F214" s="46"/>
    </row>
    <row r="215" spans="6:6" x14ac:dyDescent="0.2">
      <c r="F215" s="46"/>
    </row>
    <row r="216" spans="6:6" x14ac:dyDescent="0.2">
      <c r="F216" s="46"/>
    </row>
    <row r="217" spans="6:6" x14ac:dyDescent="0.2">
      <c r="F217" s="46"/>
    </row>
    <row r="218" spans="6:6" x14ac:dyDescent="0.2">
      <c r="F218" s="46"/>
    </row>
    <row r="219" spans="6:6" x14ac:dyDescent="0.2">
      <c r="F219" s="46"/>
    </row>
    <row r="220" spans="6:6" x14ac:dyDescent="0.2">
      <c r="F220" s="46"/>
    </row>
    <row r="221" spans="6:6" x14ac:dyDescent="0.2">
      <c r="F221" s="46"/>
    </row>
    <row r="222" spans="6:6" x14ac:dyDescent="0.2">
      <c r="F222" s="46"/>
    </row>
    <row r="223" spans="6:6" x14ac:dyDescent="0.2">
      <c r="F223" s="46"/>
    </row>
    <row r="224" spans="6:6" x14ac:dyDescent="0.2">
      <c r="F224" s="46"/>
    </row>
    <row r="225" spans="6:6" x14ac:dyDescent="0.2">
      <c r="F225" s="46"/>
    </row>
    <row r="226" spans="6:6" x14ac:dyDescent="0.2">
      <c r="F226" s="46"/>
    </row>
    <row r="227" spans="6:6" x14ac:dyDescent="0.2">
      <c r="F227" s="46"/>
    </row>
    <row r="228" spans="6:6" x14ac:dyDescent="0.2">
      <c r="F228" s="46"/>
    </row>
    <row r="229" spans="6:6" x14ac:dyDescent="0.2">
      <c r="F229" s="46"/>
    </row>
    <row r="230" spans="6:6" x14ac:dyDescent="0.2">
      <c r="F230" s="46"/>
    </row>
    <row r="231" spans="6:6" x14ac:dyDescent="0.2">
      <c r="F231" s="46"/>
    </row>
    <row r="232" spans="6:6" x14ac:dyDescent="0.2">
      <c r="F232" s="46"/>
    </row>
    <row r="233" spans="6:6" x14ac:dyDescent="0.2">
      <c r="F233" s="46"/>
    </row>
    <row r="234" spans="6:6" x14ac:dyDescent="0.2">
      <c r="F234" s="46"/>
    </row>
    <row r="235" spans="6:6" x14ac:dyDescent="0.2">
      <c r="F235" s="46"/>
    </row>
    <row r="236" spans="6:6" x14ac:dyDescent="0.2">
      <c r="F236" s="46"/>
    </row>
    <row r="237" spans="6:6" x14ac:dyDescent="0.2">
      <c r="F237" s="46"/>
    </row>
    <row r="238" spans="6:6" x14ac:dyDescent="0.2">
      <c r="F238" s="46"/>
    </row>
    <row r="239" spans="6:6" x14ac:dyDescent="0.2">
      <c r="F239" s="46"/>
    </row>
    <row r="240" spans="6:6" x14ac:dyDescent="0.2">
      <c r="F240" s="46"/>
    </row>
    <row r="241" spans="6:6" x14ac:dyDescent="0.2">
      <c r="F241" s="46"/>
    </row>
    <row r="242" spans="6:6" x14ac:dyDescent="0.2">
      <c r="F242" s="46"/>
    </row>
    <row r="243" spans="6:6" x14ac:dyDescent="0.2">
      <c r="F243" s="46"/>
    </row>
    <row r="244" spans="6:6" x14ac:dyDescent="0.2">
      <c r="F244" s="46"/>
    </row>
    <row r="245" spans="6:6" x14ac:dyDescent="0.2">
      <c r="F245" s="46"/>
    </row>
    <row r="246" spans="6:6" x14ac:dyDescent="0.2">
      <c r="F246" s="46"/>
    </row>
    <row r="247" spans="6:6" x14ac:dyDescent="0.2">
      <c r="F247" s="46"/>
    </row>
    <row r="248" spans="6:6" x14ac:dyDescent="0.2">
      <c r="F248" s="46"/>
    </row>
    <row r="249" spans="6:6" x14ac:dyDescent="0.2">
      <c r="F249" s="46"/>
    </row>
    <row r="250" spans="6:6" x14ac:dyDescent="0.2">
      <c r="F250" s="46"/>
    </row>
    <row r="251" spans="6:6" x14ac:dyDescent="0.2">
      <c r="F251" s="46"/>
    </row>
    <row r="252" spans="6:6" x14ac:dyDescent="0.2">
      <c r="F252" s="46"/>
    </row>
    <row r="253" spans="6:6" x14ac:dyDescent="0.2">
      <c r="F253" s="46"/>
    </row>
    <row r="254" spans="6:6" x14ac:dyDescent="0.2">
      <c r="F254" s="46"/>
    </row>
    <row r="255" spans="6:6" x14ac:dyDescent="0.2">
      <c r="F255" s="46"/>
    </row>
    <row r="256" spans="6:6" x14ac:dyDescent="0.2">
      <c r="F256" s="46"/>
    </row>
    <row r="257" spans="6:6" x14ac:dyDescent="0.2">
      <c r="F257" s="46"/>
    </row>
    <row r="258" spans="6:6" x14ac:dyDescent="0.2">
      <c r="F258" s="46"/>
    </row>
    <row r="259" spans="6:6" x14ac:dyDescent="0.2">
      <c r="F259" s="46"/>
    </row>
    <row r="260" spans="6:6" x14ac:dyDescent="0.2">
      <c r="F260" s="46"/>
    </row>
    <row r="261" spans="6:6" x14ac:dyDescent="0.2">
      <c r="F261" s="46"/>
    </row>
    <row r="262" spans="6:6" x14ac:dyDescent="0.2">
      <c r="F262" s="46"/>
    </row>
    <row r="263" spans="6:6" x14ac:dyDescent="0.2">
      <c r="F263" s="46"/>
    </row>
    <row r="264" spans="6:6" x14ac:dyDescent="0.2">
      <c r="F264" s="46"/>
    </row>
    <row r="265" spans="6:6" x14ac:dyDescent="0.2">
      <c r="F265" s="46"/>
    </row>
    <row r="266" spans="6:6" x14ac:dyDescent="0.2">
      <c r="F266" s="46"/>
    </row>
    <row r="267" spans="6:6" x14ac:dyDescent="0.2">
      <c r="F267" s="46"/>
    </row>
    <row r="268" spans="6:6" x14ac:dyDescent="0.2">
      <c r="F268" s="46"/>
    </row>
    <row r="269" spans="6:6" x14ac:dyDescent="0.2">
      <c r="F269" s="46"/>
    </row>
    <row r="270" spans="6:6" x14ac:dyDescent="0.2">
      <c r="F270" s="46"/>
    </row>
    <row r="271" spans="6:6" x14ac:dyDescent="0.2">
      <c r="F271" s="46"/>
    </row>
    <row r="272" spans="6:6" x14ac:dyDescent="0.2">
      <c r="F272" s="46"/>
    </row>
    <row r="273" spans="6:6" x14ac:dyDescent="0.2">
      <c r="F273" s="46"/>
    </row>
    <row r="274" spans="6:6" x14ac:dyDescent="0.2">
      <c r="F274" s="46"/>
    </row>
    <row r="275" spans="6:6" x14ac:dyDescent="0.2">
      <c r="F275" s="46"/>
    </row>
    <row r="276" spans="6:6" x14ac:dyDescent="0.2">
      <c r="F276" s="46"/>
    </row>
    <row r="277" spans="6:6" x14ac:dyDescent="0.2">
      <c r="F277" s="46"/>
    </row>
    <row r="278" spans="6:6" x14ac:dyDescent="0.2">
      <c r="F278" s="46"/>
    </row>
    <row r="279" spans="6:6" x14ac:dyDescent="0.2">
      <c r="F279" s="46"/>
    </row>
    <row r="280" spans="6:6" x14ac:dyDescent="0.2">
      <c r="F280" s="46"/>
    </row>
    <row r="281" spans="6:6" x14ac:dyDescent="0.2">
      <c r="F281" s="46"/>
    </row>
    <row r="282" spans="6:6" x14ac:dyDescent="0.2">
      <c r="F282" s="46"/>
    </row>
    <row r="283" spans="6:6" x14ac:dyDescent="0.2">
      <c r="F283" s="46"/>
    </row>
    <row r="284" spans="6:6" x14ac:dyDescent="0.2">
      <c r="F284" s="46"/>
    </row>
    <row r="285" spans="6:6" x14ac:dyDescent="0.2">
      <c r="F285" s="46"/>
    </row>
    <row r="286" spans="6:6" x14ac:dyDescent="0.2">
      <c r="F286" s="46"/>
    </row>
    <row r="287" spans="6:6" x14ac:dyDescent="0.2">
      <c r="F287" s="46"/>
    </row>
    <row r="288" spans="6:6" x14ac:dyDescent="0.2">
      <c r="F288" s="46"/>
    </row>
    <row r="289" spans="6:6" x14ac:dyDescent="0.2">
      <c r="F289" s="46"/>
    </row>
    <row r="290" spans="6:6" x14ac:dyDescent="0.2">
      <c r="F290" s="46"/>
    </row>
    <row r="291" spans="6:6" x14ac:dyDescent="0.2">
      <c r="F291" s="46"/>
    </row>
    <row r="292" spans="6:6" x14ac:dyDescent="0.2">
      <c r="F292" s="46"/>
    </row>
    <row r="293" spans="6:6" x14ac:dyDescent="0.2">
      <c r="F293" s="46"/>
    </row>
    <row r="294" spans="6:6" x14ac:dyDescent="0.2">
      <c r="F294" s="46"/>
    </row>
    <row r="295" spans="6:6" x14ac:dyDescent="0.2">
      <c r="F295" s="46"/>
    </row>
    <row r="296" spans="6:6" x14ac:dyDescent="0.2">
      <c r="F296" s="46"/>
    </row>
    <row r="297" spans="6:6" x14ac:dyDescent="0.2">
      <c r="F297" s="46"/>
    </row>
    <row r="298" spans="6:6" x14ac:dyDescent="0.2">
      <c r="F298" s="46"/>
    </row>
    <row r="299" spans="6:6" x14ac:dyDescent="0.2">
      <c r="F299" s="46"/>
    </row>
    <row r="300" spans="6:6" x14ac:dyDescent="0.2">
      <c r="F300" s="46"/>
    </row>
    <row r="301" spans="6:6" x14ac:dyDescent="0.2">
      <c r="F301" s="46"/>
    </row>
    <row r="302" spans="6:6" x14ac:dyDescent="0.2">
      <c r="F302" s="46"/>
    </row>
    <row r="303" spans="6:6" x14ac:dyDescent="0.2">
      <c r="F303" s="46"/>
    </row>
    <row r="304" spans="6:6" x14ac:dyDescent="0.2">
      <c r="F304" s="46"/>
    </row>
    <row r="305" spans="6:6" x14ac:dyDescent="0.2">
      <c r="F305" s="46"/>
    </row>
    <row r="306" spans="6:6" x14ac:dyDescent="0.2">
      <c r="F306" s="46"/>
    </row>
    <row r="307" spans="6:6" x14ac:dyDescent="0.2">
      <c r="F307" s="46"/>
    </row>
    <row r="308" spans="6:6" x14ac:dyDescent="0.2">
      <c r="F308" s="46"/>
    </row>
    <row r="309" spans="6:6" x14ac:dyDescent="0.2">
      <c r="F309" s="46"/>
    </row>
    <row r="310" spans="6:6" x14ac:dyDescent="0.2">
      <c r="F310" s="46"/>
    </row>
    <row r="311" spans="6:6" x14ac:dyDescent="0.2">
      <c r="F311" s="46"/>
    </row>
    <row r="312" spans="6:6" x14ac:dyDescent="0.2">
      <c r="F312" s="46"/>
    </row>
    <row r="313" spans="6:6" x14ac:dyDescent="0.2">
      <c r="F313" s="46"/>
    </row>
    <row r="314" spans="6:6" x14ac:dyDescent="0.2">
      <c r="F314" s="46"/>
    </row>
    <row r="315" spans="6:6" x14ac:dyDescent="0.2">
      <c r="F315" s="46"/>
    </row>
    <row r="316" spans="6:6" x14ac:dyDescent="0.2">
      <c r="F316" s="46"/>
    </row>
    <row r="317" spans="6:6" x14ac:dyDescent="0.2">
      <c r="F317" s="46"/>
    </row>
    <row r="318" spans="6:6" x14ac:dyDescent="0.2">
      <c r="F318" s="46"/>
    </row>
    <row r="319" spans="6:6" x14ac:dyDescent="0.2">
      <c r="F319" s="46"/>
    </row>
    <row r="320" spans="6:6" x14ac:dyDescent="0.2">
      <c r="F320" s="46"/>
    </row>
    <row r="321" spans="6:6" x14ac:dyDescent="0.2">
      <c r="F321" s="46"/>
    </row>
    <row r="322" spans="6:6" x14ac:dyDescent="0.2">
      <c r="F322" s="46"/>
    </row>
    <row r="323" spans="6:6" x14ac:dyDescent="0.2">
      <c r="F323" s="46"/>
    </row>
    <row r="324" spans="6:6" x14ac:dyDescent="0.2">
      <c r="F324" s="46"/>
    </row>
    <row r="325" spans="6:6" x14ac:dyDescent="0.2">
      <c r="F325" s="46"/>
    </row>
    <row r="326" spans="6:6" x14ac:dyDescent="0.2">
      <c r="F326" s="46"/>
    </row>
    <row r="327" spans="6:6" x14ac:dyDescent="0.2">
      <c r="F327" s="46"/>
    </row>
    <row r="328" spans="6:6" x14ac:dyDescent="0.2">
      <c r="F328" s="46"/>
    </row>
    <row r="329" spans="6:6" x14ac:dyDescent="0.2">
      <c r="F329" s="46"/>
    </row>
    <row r="330" spans="6:6" x14ac:dyDescent="0.2">
      <c r="F330" s="46"/>
    </row>
    <row r="331" spans="6:6" x14ac:dyDescent="0.2">
      <c r="F331" s="46"/>
    </row>
    <row r="332" spans="6:6" x14ac:dyDescent="0.2">
      <c r="F332" s="46"/>
    </row>
    <row r="333" spans="6:6" x14ac:dyDescent="0.2">
      <c r="F333" s="46"/>
    </row>
    <row r="334" spans="6:6" x14ac:dyDescent="0.2">
      <c r="F334" s="46"/>
    </row>
    <row r="335" spans="6:6" x14ac:dyDescent="0.2">
      <c r="F335" s="46"/>
    </row>
    <row r="336" spans="6:6" x14ac:dyDescent="0.2">
      <c r="F336" s="46"/>
    </row>
    <row r="337" spans="6:6" x14ac:dyDescent="0.2">
      <c r="F337" s="46"/>
    </row>
    <row r="338" spans="6:6" x14ac:dyDescent="0.2">
      <c r="F338" s="46"/>
    </row>
    <row r="339" spans="6:6" x14ac:dyDescent="0.2">
      <c r="F339" s="46"/>
    </row>
    <row r="340" spans="6:6" x14ac:dyDescent="0.2">
      <c r="F340" s="46"/>
    </row>
    <row r="341" spans="6:6" x14ac:dyDescent="0.2">
      <c r="F341" s="46"/>
    </row>
    <row r="342" spans="6:6" x14ac:dyDescent="0.2">
      <c r="F342" s="46"/>
    </row>
    <row r="343" spans="6:6" x14ac:dyDescent="0.2">
      <c r="F343" s="46"/>
    </row>
    <row r="344" spans="6:6" x14ac:dyDescent="0.2">
      <c r="F344" s="46"/>
    </row>
    <row r="345" spans="6:6" x14ac:dyDescent="0.2">
      <c r="F345" s="46"/>
    </row>
    <row r="346" spans="6:6" x14ac:dyDescent="0.2">
      <c r="F346" s="46"/>
    </row>
    <row r="347" spans="6:6" x14ac:dyDescent="0.2">
      <c r="F347" s="46"/>
    </row>
    <row r="348" spans="6:6" x14ac:dyDescent="0.2">
      <c r="F348" s="46"/>
    </row>
    <row r="349" spans="6:6" x14ac:dyDescent="0.2">
      <c r="F349" s="46"/>
    </row>
    <row r="350" spans="6:6" x14ac:dyDescent="0.2">
      <c r="F350" s="46"/>
    </row>
    <row r="351" spans="6:6" x14ac:dyDescent="0.2">
      <c r="F351" s="46"/>
    </row>
    <row r="352" spans="6:6" x14ac:dyDescent="0.2">
      <c r="F352" s="46"/>
    </row>
    <row r="353" spans="6:6" x14ac:dyDescent="0.2">
      <c r="F353" s="46"/>
    </row>
    <row r="354" spans="6:6" x14ac:dyDescent="0.2">
      <c r="F354" s="46"/>
    </row>
    <row r="355" spans="6:6" x14ac:dyDescent="0.2">
      <c r="F355" s="46"/>
    </row>
    <row r="356" spans="6:6" x14ac:dyDescent="0.2">
      <c r="F356" s="46"/>
    </row>
    <row r="357" spans="6:6" x14ac:dyDescent="0.2">
      <c r="F357" s="46"/>
    </row>
    <row r="358" spans="6:6" x14ac:dyDescent="0.2">
      <c r="F358" s="46"/>
    </row>
    <row r="359" spans="6:6" x14ac:dyDescent="0.2">
      <c r="F359" s="46"/>
    </row>
    <row r="360" spans="6:6" x14ac:dyDescent="0.2">
      <c r="F360" s="46"/>
    </row>
    <row r="361" spans="6:6" x14ac:dyDescent="0.2">
      <c r="F361" s="46"/>
    </row>
    <row r="362" spans="6:6" x14ac:dyDescent="0.2">
      <c r="F362" s="46"/>
    </row>
    <row r="363" spans="6:6" x14ac:dyDescent="0.2">
      <c r="F363" s="46"/>
    </row>
    <row r="364" spans="6:6" x14ac:dyDescent="0.2">
      <c r="F364" s="46"/>
    </row>
    <row r="365" spans="6:6" x14ac:dyDescent="0.2">
      <c r="F365" s="46"/>
    </row>
    <row r="366" spans="6:6" x14ac:dyDescent="0.2">
      <c r="F366" s="46"/>
    </row>
    <row r="367" spans="6:6" x14ac:dyDescent="0.2">
      <c r="F367" s="46"/>
    </row>
    <row r="368" spans="6:6" x14ac:dyDescent="0.2">
      <c r="F368" s="46"/>
    </row>
    <row r="369" spans="6:6" x14ac:dyDescent="0.2">
      <c r="F369" s="46"/>
    </row>
    <row r="370" spans="6:6" x14ac:dyDescent="0.2">
      <c r="F370" s="46"/>
    </row>
    <row r="371" spans="6:6" x14ac:dyDescent="0.2">
      <c r="F371" s="46"/>
    </row>
    <row r="372" spans="6:6" x14ac:dyDescent="0.2">
      <c r="F372" s="46"/>
    </row>
    <row r="373" spans="6:6" x14ac:dyDescent="0.2">
      <c r="F373" s="46"/>
    </row>
    <row r="374" spans="6:6" x14ac:dyDescent="0.2">
      <c r="F374" s="46"/>
    </row>
    <row r="375" spans="6:6" x14ac:dyDescent="0.2">
      <c r="F375" s="46"/>
    </row>
    <row r="376" spans="6:6" x14ac:dyDescent="0.2">
      <c r="F376" s="46"/>
    </row>
    <row r="377" spans="6:6" x14ac:dyDescent="0.2">
      <c r="F377" s="46"/>
    </row>
    <row r="378" spans="6:6" x14ac:dyDescent="0.2">
      <c r="F378" s="46"/>
    </row>
    <row r="379" spans="6:6" x14ac:dyDescent="0.2">
      <c r="F379" s="46"/>
    </row>
    <row r="380" spans="6:6" x14ac:dyDescent="0.2">
      <c r="F380" s="46"/>
    </row>
    <row r="381" spans="6:6" x14ac:dyDescent="0.2">
      <c r="F381" s="46"/>
    </row>
    <row r="382" spans="6:6" x14ac:dyDescent="0.2">
      <c r="F382" s="46"/>
    </row>
    <row r="383" spans="6:6" x14ac:dyDescent="0.2">
      <c r="F383" s="46"/>
    </row>
    <row r="384" spans="6:6" x14ac:dyDescent="0.2">
      <c r="F384" s="46"/>
    </row>
    <row r="385" spans="6:6" x14ac:dyDescent="0.2">
      <c r="F385" s="46"/>
    </row>
    <row r="386" spans="6:6" x14ac:dyDescent="0.2">
      <c r="F386" s="46"/>
    </row>
    <row r="387" spans="6:6" x14ac:dyDescent="0.2">
      <c r="F387" s="46"/>
    </row>
    <row r="388" spans="6:6" x14ac:dyDescent="0.2">
      <c r="F388" s="46"/>
    </row>
    <row r="389" spans="6:6" x14ac:dyDescent="0.2">
      <c r="F389" s="46"/>
    </row>
    <row r="390" spans="6:6" x14ac:dyDescent="0.2">
      <c r="F390" s="46"/>
    </row>
    <row r="391" spans="6:6" x14ac:dyDescent="0.2">
      <c r="F391" s="46"/>
    </row>
    <row r="392" spans="6:6" x14ac:dyDescent="0.2">
      <c r="F392" s="46"/>
    </row>
    <row r="393" spans="6:6" x14ac:dyDescent="0.2">
      <c r="F393" s="46"/>
    </row>
    <row r="394" spans="6:6" x14ac:dyDescent="0.2">
      <c r="F394" s="46"/>
    </row>
    <row r="395" spans="6:6" x14ac:dyDescent="0.2">
      <c r="F395" s="46"/>
    </row>
    <row r="396" spans="6:6" x14ac:dyDescent="0.2">
      <c r="F396" s="46"/>
    </row>
    <row r="397" spans="6:6" x14ac:dyDescent="0.2">
      <c r="F397" s="46"/>
    </row>
    <row r="398" spans="6:6" x14ac:dyDescent="0.2">
      <c r="F398" s="46"/>
    </row>
    <row r="399" spans="6:6" x14ac:dyDescent="0.2">
      <c r="F399" s="46"/>
    </row>
    <row r="400" spans="6:6" x14ac:dyDescent="0.2">
      <c r="F400" s="46"/>
    </row>
    <row r="401" spans="6:6" x14ac:dyDescent="0.2">
      <c r="F401" s="46"/>
    </row>
    <row r="402" spans="6:6" x14ac:dyDescent="0.2">
      <c r="F402" s="46"/>
    </row>
    <row r="403" spans="6:6" x14ac:dyDescent="0.2">
      <c r="F403" s="46"/>
    </row>
    <row r="404" spans="6:6" x14ac:dyDescent="0.2">
      <c r="F404" s="46"/>
    </row>
    <row r="405" spans="6:6" x14ac:dyDescent="0.2">
      <c r="F405" s="46"/>
    </row>
    <row r="406" spans="6:6" x14ac:dyDescent="0.2">
      <c r="F406" s="46"/>
    </row>
    <row r="407" spans="6:6" x14ac:dyDescent="0.2">
      <c r="F407" s="46"/>
    </row>
    <row r="408" spans="6:6" x14ac:dyDescent="0.2">
      <c r="F408" s="46"/>
    </row>
    <row r="409" spans="6:6" x14ac:dyDescent="0.2">
      <c r="F409" s="46"/>
    </row>
    <row r="410" spans="6:6" x14ac:dyDescent="0.2">
      <c r="F410" s="46"/>
    </row>
    <row r="411" spans="6:6" x14ac:dyDescent="0.2">
      <c r="F411" s="46"/>
    </row>
    <row r="412" spans="6:6" x14ac:dyDescent="0.2">
      <c r="F412" s="46"/>
    </row>
    <row r="413" spans="6:6" x14ac:dyDescent="0.2">
      <c r="F413" s="46"/>
    </row>
    <row r="414" spans="6:6" x14ac:dyDescent="0.2">
      <c r="F414" s="46"/>
    </row>
    <row r="415" spans="6:6" x14ac:dyDescent="0.2">
      <c r="F415" s="46"/>
    </row>
    <row r="416" spans="6:6" x14ac:dyDescent="0.2">
      <c r="F416" s="46"/>
    </row>
    <row r="417" spans="6:6" x14ac:dyDescent="0.2">
      <c r="F417" s="46"/>
    </row>
    <row r="418" spans="6:6" x14ac:dyDescent="0.2">
      <c r="F418" s="46"/>
    </row>
    <row r="419" spans="6:6" x14ac:dyDescent="0.2">
      <c r="F419" s="46"/>
    </row>
    <row r="420" spans="6:6" x14ac:dyDescent="0.2">
      <c r="F420" s="46"/>
    </row>
    <row r="421" spans="6:6" x14ac:dyDescent="0.2">
      <c r="F421" s="46"/>
    </row>
    <row r="422" spans="6:6" x14ac:dyDescent="0.2">
      <c r="F422" s="46"/>
    </row>
    <row r="423" spans="6:6" x14ac:dyDescent="0.2">
      <c r="F423" s="46"/>
    </row>
    <row r="424" spans="6:6" x14ac:dyDescent="0.2">
      <c r="F424" s="46"/>
    </row>
    <row r="425" spans="6:6" x14ac:dyDescent="0.2">
      <c r="F425" s="46"/>
    </row>
    <row r="426" spans="6:6" x14ac:dyDescent="0.2">
      <c r="F426" s="46"/>
    </row>
    <row r="427" spans="6:6" x14ac:dyDescent="0.2">
      <c r="F427" s="46"/>
    </row>
    <row r="428" spans="6:6" x14ac:dyDescent="0.2">
      <c r="F428" s="46"/>
    </row>
    <row r="429" spans="6:6" x14ac:dyDescent="0.2">
      <c r="F429" s="46"/>
    </row>
    <row r="430" spans="6:6" x14ac:dyDescent="0.2">
      <c r="F430" s="46"/>
    </row>
    <row r="431" spans="6:6" x14ac:dyDescent="0.2">
      <c r="F431" s="46"/>
    </row>
    <row r="432" spans="6:6" x14ac:dyDescent="0.2">
      <c r="F432" s="46"/>
    </row>
    <row r="433" spans="6:6" x14ac:dyDescent="0.2">
      <c r="F433" s="46"/>
    </row>
    <row r="434" spans="6:6" x14ac:dyDescent="0.2">
      <c r="F434" s="46"/>
    </row>
    <row r="435" spans="6:6" x14ac:dyDescent="0.2">
      <c r="F435" s="46"/>
    </row>
    <row r="436" spans="6:6" x14ac:dyDescent="0.2">
      <c r="F436" s="46"/>
    </row>
    <row r="437" spans="6:6" x14ac:dyDescent="0.2">
      <c r="F437" s="46"/>
    </row>
    <row r="438" spans="6:6" x14ac:dyDescent="0.2">
      <c r="F438" s="46"/>
    </row>
    <row r="439" spans="6:6" x14ac:dyDescent="0.2">
      <c r="F439" s="46"/>
    </row>
    <row r="440" spans="6:6" x14ac:dyDescent="0.2">
      <c r="F440" s="46"/>
    </row>
    <row r="441" spans="6:6" x14ac:dyDescent="0.2">
      <c r="F441" s="46"/>
    </row>
    <row r="442" spans="6:6" x14ac:dyDescent="0.2">
      <c r="F442" s="46"/>
    </row>
    <row r="443" spans="6:6" x14ac:dyDescent="0.2">
      <c r="F443" s="46"/>
    </row>
    <row r="444" spans="6:6" x14ac:dyDescent="0.2">
      <c r="F444" s="46"/>
    </row>
    <row r="445" spans="6:6" x14ac:dyDescent="0.2">
      <c r="F445" s="46"/>
    </row>
    <row r="446" spans="6:6" x14ac:dyDescent="0.2">
      <c r="F446" s="46"/>
    </row>
    <row r="447" spans="6:6" x14ac:dyDescent="0.2">
      <c r="F447" s="46"/>
    </row>
    <row r="448" spans="6:6" x14ac:dyDescent="0.2">
      <c r="F448" s="46"/>
    </row>
    <row r="449" spans="6:6" x14ac:dyDescent="0.2">
      <c r="F449" s="46"/>
    </row>
    <row r="450" spans="6:6" x14ac:dyDescent="0.2">
      <c r="F450" s="46"/>
    </row>
    <row r="451" spans="6:6" x14ac:dyDescent="0.2">
      <c r="F451" s="46"/>
    </row>
    <row r="452" spans="6:6" x14ac:dyDescent="0.2">
      <c r="F452" s="46"/>
    </row>
    <row r="453" spans="6:6" x14ac:dyDescent="0.2">
      <c r="F453" s="46"/>
    </row>
    <row r="454" spans="6:6" x14ac:dyDescent="0.2">
      <c r="F454" s="46"/>
    </row>
    <row r="455" spans="6:6" x14ac:dyDescent="0.2">
      <c r="F455" s="46"/>
    </row>
    <row r="456" spans="6:6" x14ac:dyDescent="0.2">
      <c r="F456" s="46"/>
    </row>
    <row r="457" spans="6:6" x14ac:dyDescent="0.2">
      <c r="F457" s="46"/>
    </row>
    <row r="458" spans="6:6" x14ac:dyDescent="0.2">
      <c r="F458" s="46"/>
    </row>
    <row r="459" spans="6:6" x14ac:dyDescent="0.2">
      <c r="F459" s="46"/>
    </row>
    <row r="460" spans="6:6" x14ac:dyDescent="0.2">
      <c r="F460" s="46"/>
    </row>
    <row r="461" spans="6:6" x14ac:dyDescent="0.2">
      <c r="F461" s="46"/>
    </row>
    <row r="462" spans="6:6" x14ac:dyDescent="0.2">
      <c r="F462" s="46"/>
    </row>
    <row r="463" spans="6:6" x14ac:dyDescent="0.2">
      <c r="F463" s="46"/>
    </row>
    <row r="464" spans="6:6" x14ac:dyDescent="0.2">
      <c r="F464" s="46"/>
    </row>
    <row r="465" spans="6:6" x14ac:dyDescent="0.2">
      <c r="F465" s="46"/>
    </row>
    <row r="466" spans="6:6" x14ac:dyDescent="0.2">
      <c r="F466" s="46"/>
    </row>
    <row r="467" spans="6:6" x14ac:dyDescent="0.2">
      <c r="F467" s="46"/>
    </row>
    <row r="468" spans="6:6" x14ac:dyDescent="0.2">
      <c r="F468" s="46"/>
    </row>
    <row r="469" spans="6:6" x14ac:dyDescent="0.2">
      <c r="F469" s="46"/>
    </row>
    <row r="470" spans="6:6" x14ac:dyDescent="0.2">
      <c r="F470" s="46"/>
    </row>
    <row r="471" spans="6:6" x14ac:dyDescent="0.2">
      <c r="F471" s="46"/>
    </row>
    <row r="472" spans="6:6" x14ac:dyDescent="0.2">
      <c r="F472" s="46"/>
    </row>
    <row r="473" spans="6:6" x14ac:dyDescent="0.2">
      <c r="F473" s="46"/>
    </row>
    <row r="474" spans="6:6" x14ac:dyDescent="0.2">
      <c r="F474" s="46"/>
    </row>
    <row r="475" spans="6:6" x14ac:dyDescent="0.2">
      <c r="F475" s="46"/>
    </row>
    <row r="476" spans="6:6" x14ac:dyDescent="0.2">
      <c r="F476" s="46"/>
    </row>
    <row r="477" spans="6:6" x14ac:dyDescent="0.2">
      <c r="F477" s="46"/>
    </row>
    <row r="478" spans="6:6" x14ac:dyDescent="0.2">
      <c r="F478" s="46"/>
    </row>
    <row r="479" spans="6:6" x14ac:dyDescent="0.2">
      <c r="F479" s="46"/>
    </row>
    <row r="480" spans="6:6" x14ac:dyDescent="0.2">
      <c r="F480" s="46"/>
    </row>
    <row r="481" spans="6:6" x14ac:dyDescent="0.2">
      <c r="F481" s="46"/>
    </row>
    <row r="482" spans="6:6" x14ac:dyDescent="0.2">
      <c r="F482" s="46"/>
    </row>
    <row r="483" spans="6:6" x14ac:dyDescent="0.2">
      <c r="F483" s="46"/>
    </row>
    <row r="484" spans="6:6" x14ac:dyDescent="0.2">
      <c r="F484" s="46"/>
    </row>
    <row r="485" spans="6:6" x14ac:dyDescent="0.2">
      <c r="F485" s="46"/>
    </row>
    <row r="486" spans="6:6" x14ac:dyDescent="0.2">
      <c r="F486" s="46"/>
    </row>
    <row r="487" spans="6:6" x14ac:dyDescent="0.2">
      <c r="F487" s="46"/>
    </row>
    <row r="488" spans="6:6" x14ac:dyDescent="0.2">
      <c r="F488" s="46"/>
    </row>
    <row r="489" spans="6:6" x14ac:dyDescent="0.2">
      <c r="F489" s="46"/>
    </row>
    <row r="490" spans="6:6" x14ac:dyDescent="0.2">
      <c r="F490" s="46"/>
    </row>
    <row r="491" spans="6:6" x14ac:dyDescent="0.2">
      <c r="F491" s="46"/>
    </row>
    <row r="492" spans="6:6" x14ac:dyDescent="0.2">
      <c r="F492" s="46"/>
    </row>
    <row r="493" spans="6:6" x14ac:dyDescent="0.2">
      <c r="F493" s="46"/>
    </row>
    <row r="494" spans="6:6" x14ac:dyDescent="0.2">
      <c r="F494" s="46"/>
    </row>
    <row r="495" spans="6:6" x14ac:dyDescent="0.2">
      <c r="F495" s="46"/>
    </row>
    <row r="496" spans="6:6" x14ac:dyDescent="0.2">
      <c r="F496" s="46"/>
    </row>
    <row r="497" spans="6:6" x14ac:dyDescent="0.2">
      <c r="F497" s="46"/>
    </row>
    <row r="498" spans="6:6" x14ac:dyDescent="0.2">
      <c r="F498" s="46"/>
    </row>
    <row r="499" spans="6:6" x14ac:dyDescent="0.2">
      <c r="F499" s="46"/>
    </row>
    <row r="500" spans="6:6" x14ac:dyDescent="0.2">
      <c r="F500" s="46"/>
    </row>
    <row r="501" spans="6:6" x14ac:dyDescent="0.2">
      <c r="F501" s="46"/>
    </row>
    <row r="502" spans="6:6" x14ac:dyDescent="0.2">
      <c r="F502" s="46"/>
    </row>
    <row r="503" spans="6:6" x14ac:dyDescent="0.2">
      <c r="F503" s="46"/>
    </row>
    <row r="504" spans="6:6" x14ac:dyDescent="0.2">
      <c r="F504" s="46"/>
    </row>
    <row r="505" spans="6:6" x14ac:dyDescent="0.2">
      <c r="F505" s="46"/>
    </row>
    <row r="506" spans="6:6" x14ac:dyDescent="0.2">
      <c r="F506" s="46"/>
    </row>
    <row r="507" spans="6:6" x14ac:dyDescent="0.2">
      <c r="F507" s="46"/>
    </row>
    <row r="508" spans="6:6" x14ac:dyDescent="0.2">
      <c r="F508" s="46"/>
    </row>
    <row r="509" spans="6:6" x14ac:dyDescent="0.2">
      <c r="F509" s="46"/>
    </row>
    <row r="510" spans="6:6" x14ac:dyDescent="0.2">
      <c r="F510" s="46"/>
    </row>
    <row r="511" spans="6:6" x14ac:dyDescent="0.2">
      <c r="F511" s="46"/>
    </row>
    <row r="512" spans="6:6" x14ac:dyDescent="0.2">
      <c r="F512" s="46"/>
    </row>
    <row r="513" spans="6:6" x14ac:dyDescent="0.2">
      <c r="F513" s="46"/>
    </row>
    <row r="514" spans="6:6" x14ac:dyDescent="0.2">
      <c r="F514" s="46"/>
    </row>
    <row r="515" spans="6:6" x14ac:dyDescent="0.2">
      <c r="F515" s="46"/>
    </row>
    <row r="516" spans="6:6" x14ac:dyDescent="0.2">
      <c r="F516" s="46"/>
    </row>
    <row r="517" spans="6:6" x14ac:dyDescent="0.2">
      <c r="F517" s="46"/>
    </row>
    <row r="518" spans="6:6" x14ac:dyDescent="0.2">
      <c r="F518" s="46"/>
    </row>
    <row r="519" spans="6:6" x14ac:dyDescent="0.2">
      <c r="F519" s="46"/>
    </row>
    <row r="520" spans="6:6" x14ac:dyDescent="0.2">
      <c r="F520" s="46"/>
    </row>
    <row r="521" spans="6:6" x14ac:dyDescent="0.2">
      <c r="F521" s="46"/>
    </row>
    <row r="522" spans="6:6" x14ac:dyDescent="0.2">
      <c r="F522" s="46"/>
    </row>
    <row r="523" spans="6:6" x14ac:dyDescent="0.2">
      <c r="F523" s="46"/>
    </row>
    <row r="524" spans="6:6" x14ac:dyDescent="0.2">
      <c r="F524" s="46"/>
    </row>
    <row r="525" spans="6:6" x14ac:dyDescent="0.2">
      <c r="F525" s="46"/>
    </row>
    <row r="526" spans="6:6" x14ac:dyDescent="0.2">
      <c r="F526" s="46"/>
    </row>
    <row r="527" spans="6:6" x14ac:dyDescent="0.2">
      <c r="F527" s="46"/>
    </row>
    <row r="528" spans="6:6" x14ac:dyDescent="0.2">
      <c r="F528" s="46"/>
    </row>
    <row r="529" spans="6:6" x14ac:dyDescent="0.2">
      <c r="F529" s="46"/>
    </row>
    <row r="530" spans="6:6" x14ac:dyDescent="0.2">
      <c r="F530" s="46"/>
    </row>
    <row r="531" spans="6:6" x14ac:dyDescent="0.2">
      <c r="F531" s="46"/>
    </row>
    <row r="532" spans="6:6" x14ac:dyDescent="0.2">
      <c r="F532" s="46"/>
    </row>
    <row r="533" spans="6:6" x14ac:dyDescent="0.2">
      <c r="F533" s="46"/>
    </row>
    <row r="534" spans="6:6" x14ac:dyDescent="0.2">
      <c r="F534" s="46"/>
    </row>
    <row r="535" spans="6:6" x14ac:dyDescent="0.2">
      <c r="F535" s="46"/>
    </row>
    <row r="536" spans="6:6" x14ac:dyDescent="0.2">
      <c r="F536" s="46"/>
    </row>
    <row r="537" spans="6:6" x14ac:dyDescent="0.2">
      <c r="F537" s="46"/>
    </row>
    <row r="538" spans="6:6" x14ac:dyDescent="0.2">
      <c r="F538" s="46"/>
    </row>
    <row r="539" spans="6:6" x14ac:dyDescent="0.2">
      <c r="F539" s="46"/>
    </row>
    <row r="540" spans="6:6" x14ac:dyDescent="0.2">
      <c r="F540" s="46"/>
    </row>
    <row r="541" spans="6:6" x14ac:dyDescent="0.2">
      <c r="F541" s="46"/>
    </row>
    <row r="542" spans="6:6" x14ac:dyDescent="0.2">
      <c r="F542" s="46"/>
    </row>
    <row r="543" spans="6:6" x14ac:dyDescent="0.2">
      <c r="F543" s="46"/>
    </row>
    <row r="544" spans="6:6" x14ac:dyDescent="0.2">
      <c r="F544" s="46"/>
    </row>
    <row r="545" spans="6:6" x14ac:dyDescent="0.2">
      <c r="F545" s="46"/>
    </row>
    <row r="546" spans="6:6" x14ac:dyDescent="0.2">
      <c r="F546" s="46"/>
    </row>
    <row r="547" spans="6:6" x14ac:dyDescent="0.2">
      <c r="F547" s="46"/>
    </row>
    <row r="548" spans="6:6" x14ac:dyDescent="0.2">
      <c r="F548" s="46"/>
    </row>
    <row r="549" spans="6:6" x14ac:dyDescent="0.2">
      <c r="F549" s="46"/>
    </row>
    <row r="550" spans="6:6" x14ac:dyDescent="0.2">
      <c r="F550" s="46"/>
    </row>
    <row r="551" spans="6:6" x14ac:dyDescent="0.2">
      <c r="F551" s="46"/>
    </row>
    <row r="552" spans="6:6" x14ac:dyDescent="0.2">
      <c r="F552" s="46"/>
    </row>
    <row r="553" spans="6:6" x14ac:dyDescent="0.2">
      <c r="F553" s="46"/>
    </row>
    <row r="554" spans="6:6" x14ac:dyDescent="0.2">
      <c r="F554" s="46"/>
    </row>
    <row r="555" spans="6:6" x14ac:dyDescent="0.2">
      <c r="F555" s="46"/>
    </row>
    <row r="556" spans="6:6" x14ac:dyDescent="0.2">
      <c r="F556" s="46"/>
    </row>
    <row r="557" spans="6:6" x14ac:dyDescent="0.2">
      <c r="F557" s="46"/>
    </row>
    <row r="558" spans="6:6" x14ac:dyDescent="0.2">
      <c r="F558" s="46"/>
    </row>
    <row r="559" spans="6:6" x14ac:dyDescent="0.2">
      <c r="F559" s="46"/>
    </row>
    <row r="560" spans="6:6" x14ac:dyDescent="0.2">
      <c r="F560" s="46"/>
    </row>
    <row r="561" spans="6:6" x14ac:dyDescent="0.2">
      <c r="F561" s="46"/>
    </row>
    <row r="562" spans="6:6" x14ac:dyDescent="0.2">
      <c r="F562" s="46"/>
    </row>
    <row r="563" spans="6:6" x14ac:dyDescent="0.2">
      <c r="F563" s="46"/>
    </row>
    <row r="564" spans="6:6" x14ac:dyDescent="0.2">
      <c r="F564" s="46"/>
    </row>
    <row r="565" spans="6:6" x14ac:dyDescent="0.2">
      <c r="F565" s="46"/>
    </row>
    <row r="566" spans="6:6" x14ac:dyDescent="0.2">
      <c r="F566" s="46"/>
    </row>
    <row r="567" spans="6:6" x14ac:dyDescent="0.2">
      <c r="F567" s="46"/>
    </row>
    <row r="568" spans="6:6" x14ac:dyDescent="0.2">
      <c r="F568" s="46"/>
    </row>
    <row r="569" spans="6:6" x14ac:dyDescent="0.2">
      <c r="F569" s="46"/>
    </row>
    <row r="570" spans="6:6" x14ac:dyDescent="0.2">
      <c r="F570" s="46"/>
    </row>
    <row r="571" spans="6:6" x14ac:dyDescent="0.2">
      <c r="F571" s="46"/>
    </row>
    <row r="572" spans="6:6" x14ac:dyDescent="0.2">
      <c r="F572" s="46"/>
    </row>
    <row r="573" spans="6:6" x14ac:dyDescent="0.2">
      <c r="F573" s="46"/>
    </row>
    <row r="574" spans="6:6" x14ac:dyDescent="0.2">
      <c r="F574" s="46"/>
    </row>
    <row r="575" spans="6:6" x14ac:dyDescent="0.2">
      <c r="F575" s="46"/>
    </row>
    <row r="576" spans="6:6" x14ac:dyDescent="0.2">
      <c r="F576" s="46"/>
    </row>
    <row r="577" spans="6:6" x14ac:dyDescent="0.2">
      <c r="F577" s="46"/>
    </row>
    <row r="578" spans="6:6" x14ac:dyDescent="0.2">
      <c r="F578" s="46"/>
    </row>
    <row r="579" spans="6:6" x14ac:dyDescent="0.2">
      <c r="F579" s="46"/>
    </row>
    <row r="580" spans="6:6" x14ac:dyDescent="0.2">
      <c r="F580" s="46"/>
    </row>
    <row r="581" spans="6:6" x14ac:dyDescent="0.2">
      <c r="F581" s="46"/>
    </row>
    <row r="582" spans="6:6" x14ac:dyDescent="0.2">
      <c r="F582" s="46"/>
    </row>
    <row r="583" spans="6:6" x14ac:dyDescent="0.2">
      <c r="F583" s="46"/>
    </row>
    <row r="584" spans="6:6" x14ac:dyDescent="0.2">
      <c r="F584" s="46"/>
    </row>
    <row r="585" spans="6:6" x14ac:dyDescent="0.2">
      <c r="F585" s="46"/>
    </row>
    <row r="586" spans="6:6" x14ac:dyDescent="0.2">
      <c r="F586" s="46"/>
    </row>
    <row r="587" spans="6:6" x14ac:dyDescent="0.2">
      <c r="F587" s="46"/>
    </row>
    <row r="588" spans="6:6" x14ac:dyDescent="0.2">
      <c r="F588" s="46"/>
    </row>
    <row r="589" spans="6:6" x14ac:dyDescent="0.2">
      <c r="F589" s="46"/>
    </row>
    <row r="590" spans="6:6" x14ac:dyDescent="0.2">
      <c r="F590" s="46"/>
    </row>
    <row r="591" spans="6:6" x14ac:dyDescent="0.2">
      <c r="F591" s="46"/>
    </row>
    <row r="592" spans="6:6" x14ac:dyDescent="0.2">
      <c r="F592" s="46"/>
    </row>
    <row r="593" spans="6:6" x14ac:dyDescent="0.2">
      <c r="F593" s="46"/>
    </row>
    <row r="594" spans="6:6" x14ac:dyDescent="0.2">
      <c r="F594" s="46"/>
    </row>
    <row r="595" spans="6:6" x14ac:dyDescent="0.2">
      <c r="F595" s="46"/>
    </row>
    <row r="596" spans="6:6" x14ac:dyDescent="0.2">
      <c r="F596" s="46"/>
    </row>
    <row r="597" spans="6:6" x14ac:dyDescent="0.2">
      <c r="F597" s="46"/>
    </row>
    <row r="598" spans="6:6" x14ac:dyDescent="0.2">
      <c r="F598" s="46"/>
    </row>
    <row r="599" spans="6:6" x14ac:dyDescent="0.2">
      <c r="F599" s="46"/>
    </row>
    <row r="600" spans="6:6" x14ac:dyDescent="0.2">
      <c r="F600" s="46"/>
    </row>
    <row r="601" spans="6:6" x14ac:dyDescent="0.2">
      <c r="F601" s="46"/>
    </row>
    <row r="602" spans="6:6" x14ac:dyDescent="0.2">
      <c r="F602" s="46"/>
    </row>
    <row r="603" spans="6:6" x14ac:dyDescent="0.2">
      <c r="F603" s="46"/>
    </row>
    <row r="604" spans="6:6" x14ac:dyDescent="0.2">
      <c r="F604" s="46"/>
    </row>
    <row r="605" spans="6:6" x14ac:dyDescent="0.2">
      <c r="F605" s="46"/>
    </row>
    <row r="606" spans="6:6" x14ac:dyDescent="0.2">
      <c r="F606" s="46"/>
    </row>
    <row r="607" spans="6:6" x14ac:dyDescent="0.2">
      <c r="F607" s="46"/>
    </row>
    <row r="608" spans="6:6" x14ac:dyDescent="0.2">
      <c r="F608" s="46"/>
    </row>
    <row r="609" spans="6:6" x14ac:dyDescent="0.2">
      <c r="F609" s="46"/>
    </row>
    <row r="610" spans="6:6" x14ac:dyDescent="0.2">
      <c r="F610" s="46"/>
    </row>
    <row r="611" spans="6:6" x14ac:dyDescent="0.2">
      <c r="F611" s="46"/>
    </row>
    <row r="612" spans="6:6" x14ac:dyDescent="0.2">
      <c r="F612" s="46"/>
    </row>
    <row r="613" spans="6:6" x14ac:dyDescent="0.2">
      <c r="F613" s="46"/>
    </row>
    <row r="614" spans="6:6" x14ac:dyDescent="0.2">
      <c r="F614" s="46"/>
    </row>
    <row r="615" spans="6:6" x14ac:dyDescent="0.2">
      <c r="F615" s="46"/>
    </row>
    <row r="616" spans="6:6" x14ac:dyDescent="0.2">
      <c r="F616" s="46"/>
    </row>
    <row r="617" spans="6:6" x14ac:dyDescent="0.2">
      <c r="F617" s="46"/>
    </row>
    <row r="618" spans="6:6" x14ac:dyDescent="0.2">
      <c r="F618" s="46"/>
    </row>
    <row r="619" spans="6:6" x14ac:dyDescent="0.2">
      <c r="F619" s="46"/>
    </row>
    <row r="620" spans="6:6" x14ac:dyDescent="0.2">
      <c r="F620" s="46"/>
    </row>
    <row r="621" spans="6:6" x14ac:dyDescent="0.2">
      <c r="F621" s="46"/>
    </row>
    <row r="622" spans="6:6" x14ac:dyDescent="0.2">
      <c r="F622" s="46"/>
    </row>
    <row r="623" spans="6:6" x14ac:dyDescent="0.2">
      <c r="F623" s="46"/>
    </row>
    <row r="624" spans="6:6" x14ac:dyDescent="0.2">
      <c r="F624" s="46"/>
    </row>
    <row r="625" spans="6:6" x14ac:dyDescent="0.2">
      <c r="F625" s="46"/>
    </row>
    <row r="626" spans="6:6" x14ac:dyDescent="0.2">
      <c r="F626" s="46"/>
    </row>
    <row r="627" spans="6:6" x14ac:dyDescent="0.2">
      <c r="F627" s="46"/>
    </row>
    <row r="628" spans="6:6" x14ac:dyDescent="0.2">
      <c r="F628" s="46"/>
    </row>
    <row r="629" spans="6:6" x14ac:dyDescent="0.2">
      <c r="F629" s="46"/>
    </row>
    <row r="630" spans="6:6" x14ac:dyDescent="0.2">
      <c r="F630" s="46"/>
    </row>
    <row r="631" spans="6:6" x14ac:dyDescent="0.2">
      <c r="F631" s="46"/>
    </row>
    <row r="632" spans="6:6" x14ac:dyDescent="0.2">
      <c r="F632" s="46"/>
    </row>
    <row r="633" spans="6:6" x14ac:dyDescent="0.2">
      <c r="F633" s="46"/>
    </row>
    <row r="634" spans="6:6" x14ac:dyDescent="0.2">
      <c r="F634" s="46"/>
    </row>
    <row r="635" spans="6:6" x14ac:dyDescent="0.2">
      <c r="F635" s="46"/>
    </row>
    <row r="636" spans="6:6" x14ac:dyDescent="0.2">
      <c r="F636" s="46"/>
    </row>
    <row r="637" spans="6:6" x14ac:dyDescent="0.2">
      <c r="F637" s="46"/>
    </row>
    <row r="638" spans="6:6" x14ac:dyDescent="0.2">
      <c r="F638" s="46"/>
    </row>
    <row r="639" spans="6:6" x14ac:dyDescent="0.2">
      <c r="F639" s="46"/>
    </row>
    <row r="640" spans="6:6" x14ac:dyDescent="0.2">
      <c r="F640" s="46"/>
    </row>
    <row r="641" spans="6:6" x14ac:dyDescent="0.2">
      <c r="F641" s="46"/>
    </row>
    <row r="642" spans="6:6" x14ac:dyDescent="0.2">
      <c r="F642" s="46"/>
    </row>
    <row r="643" spans="6:6" x14ac:dyDescent="0.2">
      <c r="F643" s="46"/>
    </row>
    <row r="644" spans="6:6" x14ac:dyDescent="0.2">
      <c r="F644" s="46"/>
    </row>
    <row r="645" spans="6:6" x14ac:dyDescent="0.2">
      <c r="F645" s="46"/>
    </row>
    <row r="646" spans="6:6" x14ac:dyDescent="0.2">
      <c r="F646" s="46"/>
    </row>
    <row r="647" spans="6:6" x14ac:dyDescent="0.2">
      <c r="F647" s="46"/>
    </row>
    <row r="648" spans="6:6" x14ac:dyDescent="0.2">
      <c r="F648" s="46"/>
    </row>
    <row r="649" spans="6:6" x14ac:dyDescent="0.2">
      <c r="F649" s="46"/>
    </row>
    <row r="650" spans="6:6" x14ac:dyDescent="0.2">
      <c r="F650" s="46"/>
    </row>
    <row r="651" spans="6:6" x14ac:dyDescent="0.2">
      <c r="F651" s="46"/>
    </row>
    <row r="652" spans="6:6" x14ac:dyDescent="0.2">
      <c r="F652" s="46"/>
    </row>
    <row r="653" spans="6:6" x14ac:dyDescent="0.2">
      <c r="F653" s="46"/>
    </row>
    <row r="654" spans="6:6" x14ac:dyDescent="0.2">
      <c r="F654" s="46"/>
    </row>
    <row r="655" spans="6:6" x14ac:dyDescent="0.2">
      <c r="F655" s="46"/>
    </row>
    <row r="656" spans="6:6" x14ac:dyDescent="0.2">
      <c r="F656" s="46"/>
    </row>
    <row r="657" spans="6:6" x14ac:dyDescent="0.2">
      <c r="F657" s="46"/>
    </row>
    <row r="658" spans="6:6" x14ac:dyDescent="0.2">
      <c r="F658" s="46"/>
    </row>
    <row r="659" spans="6:6" x14ac:dyDescent="0.2">
      <c r="F659" s="46"/>
    </row>
    <row r="660" spans="6:6" x14ac:dyDescent="0.2">
      <c r="F660" s="46"/>
    </row>
    <row r="661" spans="6:6" x14ac:dyDescent="0.2">
      <c r="F661" s="46"/>
    </row>
    <row r="662" spans="6:6" x14ac:dyDescent="0.2">
      <c r="F662" s="46"/>
    </row>
    <row r="663" spans="6:6" x14ac:dyDescent="0.2">
      <c r="F663" s="46"/>
    </row>
    <row r="664" spans="6:6" x14ac:dyDescent="0.2">
      <c r="F664" s="46"/>
    </row>
    <row r="665" spans="6:6" x14ac:dyDescent="0.2">
      <c r="F665" s="46"/>
    </row>
    <row r="666" spans="6:6" x14ac:dyDescent="0.2">
      <c r="F666" s="46"/>
    </row>
    <row r="667" spans="6:6" x14ac:dyDescent="0.2">
      <c r="F667" s="46"/>
    </row>
    <row r="668" spans="6:6" x14ac:dyDescent="0.2">
      <c r="F668" s="46"/>
    </row>
    <row r="669" spans="6:6" x14ac:dyDescent="0.2">
      <c r="F669" s="46"/>
    </row>
    <row r="670" spans="6:6" x14ac:dyDescent="0.2">
      <c r="F670" s="46"/>
    </row>
    <row r="671" spans="6:6" x14ac:dyDescent="0.2">
      <c r="F671" s="46"/>
    </row>
    <row r="672" spans="6:6" x14ac:dyDescent="0.2">
      <c r="F672" s="46"/>
    </row>
    <row r="673" spans="6:6" x14ac:dyDescent="0.2">
      <c r="F673" s="46"/>
    </row>
    <row r="674" spans="6:6" x14ac:dyDescent="0.2">
      <c r="F674" s="46"/>
    </row>
    <row r="675" spans="6:6" x14ac:dyDescent="0.2">
      <c r="F675" s="46"/>
    </row>
    <row r="676" spans="6:6" x14ac:dyDescent="0.2">
      <c r="F676" s="46"/>
    </row>
    <row r="677" spans="6:6" x14ac:dyDescent="0.2">
      <c r="F677" s="46"/>
    </row>
    <row r="678" spans="6:6" x14ac:dyDescent="0.2">
      <c r="F678" s="46"/>
    </row>
    <row r="679" spans="6:6" x14ac:dyDescent="0.2">
      <c r="F679" s="46"/>
    </row>
    <row r="680" spans="6:6" x14ac:dyDescent="0.2">
      <c r="F680" s="46"/>
    </row>
    <row r="681" spans="6:6" x14ac:dyDescent="0.2">
      <c r="F681" s="46"/>
    </row>
    <row r="682" spans="6:6" x14ac:dyDescent="0.2">
      <c r="F682" s="46"/>
    </row>
    <row r="683" spans="6:6" x14ac:dyDescent="0.2">
      <c r="F683" s="46"/>
    </row>
    <row r="684" spans="6:6" x14ac:dyDescent="0.2">
      <c r="F684" s="46"/>
    </row>
    <row r="685" spans="6:6" x14ac:dyDescent="0.2">
      <c r="F685" s="46"/>
    </row>
    <row r="686" spans="6:6" x14ac:dyDescent="0.2">
      <c r="F686" s="46"/>
    </row>
    <row r="687" spans="6:6" x14ac:dyDescent="0.2">
      <c r="F687" s="46"/>
    </row>
    <row r="688" spans="6:6" x14ac:dyDescent="0.2">
      <c r="F688" s="46"/>
    </row>
    <row r="689" spans="6:6" x14ac:dyDescent="0.2">
      <c r="F689" s="46"/>
    </row>
    <row r="690" spans="6:6" x14ac:dyDescent="0.2">
      <c r="F690" s="46"/>
    </row>
    <row r="691" spans="6:6" x14ac:dyDescent="0.2">
      <c r="F691" s="46"/>
    </row>
    <row r="692" spans="6:6" x14ac:dyDescent="0.2">
      <c r="F692" s="46"/>
    </row>
    <row r="693" spans="6:6" x14ac:dyDescent="0.2">
      <c r="F693" s="46"/>
    </row>
    <row r="694" spans="6:6" x14ac:dyDescent="0.2">
      <c r="F694" s="46"/>
    </row>
    <row r="695" spans="6:6" x14ac:dyDescent="0.2">
      <c r="F695" s="46"/>
    </row>
    <row r="696" spans="6:6" x14ac:dyDescent="0.2">
      <c r="F696" s="46"/>
    </row>
    <row r="697" spans="6:6" x14ac:dyDescent="0.2">
      <c r="F697" s="46"/>
    </row>
    <row r="698" spans="6:6" x14ac:dyDescent="0.2">
      <c r="F698" s="46"/>
    </row>
    <row r="699" spans="6:6" x14ac:dyDescent="0.2">
      <c r="F699" s="46"/>
    </row>
    <row r="700" spans="6:6" x14ac:dyDescent="0.2">
      <c r="F700" s="46"/>
    </row>
    <row r="701" spans="6:6" x14ac:dyDescent="0.2">
      <c r="F701" s="46"/>
    </row>
    <row r="702" spans="6:6" x14ac:dyDescent="0.2">
      <c r="F702" s="46"/>
    </row>
    <row r="703" spans="6:6" x14ac:dyDescent="0.2">
      <c r="F703" s="46"/>
    </row>
    <row r="704" spans="6:6" x14ac:dyDescent="0.2">
      <c r="F704" s="46"/>
    </row>
    <row r="705" spans="6:6" x14ac:dyDescent="0.2">
      <c r="F705" s="46"/>
    </row>
    <row r="706" spans="6:6" x14ac:dyDescent="0.2">
      <c r="F706" s="46"/>
    </row>
    <row r="707" spans="6:6" x14ac:dyDescent="0.2">
      <c r="F707" s="46"/>
    </row>
    <row r="708" spans="6:6" x14ac:dyDescent="0.2">
      <c r="F708" s="46"/>
    </row>
    <row r="709" spans="6:6" x14ac:dyDescent="0.2">
      <c r="F709" s="46"/>
    </row>
    <row r="710" spans="6:6" x14ac:dyDescent="0.2">
      <c r="F710" s="46"/>
    </row>
    <row r="711" spans="6:6" x14ac:dyDescent="0.2">
      <c r="F711" s="46"/>
    </row>
    <row r="712" spans="6:6" x14ac:dyDescent="0.2">
      <c r="F712" s="46"/>
    </row>
    <row r="713" spans="6:6" x14ac:dyDescent="0.2">
      <c r="F713" s="46"/>
    </row>
    <row r="714" spans="6:6" x14ac:dyDescent="0.2">
      <c r="F714" s="46"/>
    </row>
    <row r="715" spans="6:6" x14ac:dyDescent="0.2">
      <c r="F715" s="46"/>
    </row>
    <row r="716" spans="6:6" x14ac:dyDescent="0.2">
      <c r="F716" s="46"/>
    </row>
    <row r="717" spans="6:6" x14ac:dyDescent="0.2">
      <c r="F717" s="46"/>
    </row>
    <row r="718" spans="6:6" x14ac:dyDescent="0.2">
      <c r="F718" s="46"/>
    </row>
    <row r="719" spans="6:6" x14ac:dyDescent="0.2">
      <c r="F719" s="46"/>
    </row>
    <row r="720" spans="6:6" x14ac:dyDescent="0.2">
      <c r="F720" s="46"/>
    </row>
    <row r="721" spans="6:6" x14ac:dyDescent="0.2">
      <c r="F721" s="46"/>
    </row>
    <row r="722" spans="6:6" x14ac:dyDescent="0.2">
      <c r="F722" s="46"/>
    </row>
    <row r="723" spans="6:6" x14ac:dyDescent="0.2">
      <c r="F723" s="46"/>
    </row>
    <row r="724" spans="6:6" x14ac:dyDescent="0.2">
      <c r="F724" s="46"/>
    </row>
    <row r="725" spans="6:6" x14ac:dyDescent="0.2">
      <c r="F725" s="46"/>
    </row>
    <row r="726" spans="6:6" x14ac:dyDescent="0.2">
      <c r="F726" s="46"/>
    </row>
    <row r="727" spans="6:6" x14ac:dyDescent="0.2">
      <c r="F727" s="46"/>
    </row>
    <row r="728" spans="6:6" x14ac:dyDescent="0.2">
      <c r="F728" s="46"/>
    </row>
    <row r="729" spans="6:6" x14ac:dyDescent="0.2">
      <c r="F729" s="46"/>
    </row>
    <row r="730" spans="6:6" x14ac:dyDescent="0.2">
      <c r="F730" s="46"/>
    </row>
  </sheetData>
  <printOptions horizontalCentered="1"/>
  <pageMargins left="0.5" right="0.5" top="1.42" bottom="0.5" header="0.5" footer="0.25"/>
  <pageSetup paperSize="5" scale="75" orientation="landscape" r:id="rId1"/>
  <headerFooter alignWithMargins="0">
    <oddHeader>&amp;C&amp;20FY2016-2017 Charter School Funding (Debt Service &amp; Cap. Outlay)
Initial Local Revenue Representation per Pupil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view="pageBreakPreview" zoomScale="70" zoomScaleNormal="100" zoomScaleSheetLayoutView="70" workbookViewId="0">
      <pane xSplit="3" ySplit="3" topLeftCell="D4" activePane="bottomRight" state="frozen"/>
      <selection activeCell="A3" sqref="A1:EH4"/>
      <selection pane="topRight" activeCell="A3" sqref="A1:EH4"/>
      <selection pane="bottomLeft" activeCell="A3" sqref="A1:EH4"/>
      <selection pane="bottomRight" activeCell="G14" sqref="G14"/>
    </sheetView>
  </sheetViews>
  <sheetFormatPr defaultColWidth="8.85546875" defaultRowHeight="12.75" x14ac:dyDescent="0.2"/>
  <cols>
    <col min="1" max="1" width="6.28515625" style="106" customWidth="1"/>
    <col min="2" max="2" width="28.42578125" style="94" customWidth="1"/>
    <col min="3" max="3" width="11.28515625" style="45" customWidth="1"/>
    <col min="4" max="32" width="9.7109375" style="45" customWidth="1"/>
    <col min="33" max="33" width="10.28515625" style="45" customWidth="1"/>
    <col min="34" max="38" width="10.28515625" style="109" customWidth="1"/>
    <col min="39" max="39" width="10.28515625" style="45" customWidth="1"/>
    <col min="40" max="16384" width="8.85546875" style="45"/>
  </cols>
  <sheetData>
    <row r="1" spans="1:39" ht="18" customHeight="1" x14ac:dyDescent="0.2">
      <c r="A1" s="110" t="s">
        <v>108</v>
      </c>
      <c r="AH1" s="105">
        <v>480</v>
      </c>
      <c r="AI1" s="105">
        <v>90</v>
      </c>
      <c r="AJ1" s="105">
        <v>120</v>
      </c>
      <c r="AK1" s="105">
        <v>350</v>
      </c>
      <c r="AL1" s="105">
        <v>180</v>
      </c>
    </row>
    <row r="2" spans="1:39" s="106" customFormat="1" ht="15" customHeight="1" x14ac:dyDescent="0.2">
      <c r="F2" s="106">
        <v>1</v>
      </c>
      <c r="G2" s="106">
        <v>2</v>
      </c>
      <c r="H2" s="106">
        <v>3</v>
      </c>
      <c r="I2" s="106">
        <v>4</v>
      </c>
      <c r="J2" s="106">
        <v>5</v>
      </c>
      <c r="K2" s="106">
        <v>6</v>
      </c>
      <c r="L2" s="106">
        <v>7</v>
      </c>
      <c r="M2" s="106">
        <v>8</v>
      </c>
      <c r="N2" s="106">
        <v>9</v>
      </c>
      <c r="O2" s="106">
        <v>10</v>
      </c>
      <c r="P2" s="106">
        <v>11</v>
      </c>
      <c r="Q2" s="106">
        <v>12</v>
      </c>
      <c r="R2" s="106">
        <v>13</v>
      </c>
      <c r="S2" s="106">
        <v>14</v>
      </c>
      <c r="T2" s="106">
        <v>15</v>
      </c>
      <c r="U2" s="106">
        <v>16</v>
      </c>
      <c r="V2" s="106">
        <v>17</v>
      </c>
      <c r="W2" s="106">
        <v>18</v>
      </c>
      <c r="X2" s="106">
        <v>19</v>
      </c>
      <c r="Y2" s="106">
        <v>20</v>
      </c>
      <c r="Z2" s="106">
        <v>21</v>
      </c>
      <c r="AA2" s="106">
        <v>22</v>
      </c>
      <c r="AB2" s="106">
        <v>23</v>
      </c>
      <c r="AC2" s="106">
        <v>24</v>
      </c>
      <c r="AD2" s="106">
        <v>25</v>
      </c>
      <c r="AE2" s="106">
        <v>26</v>
      </c>
      <c r="AH2" s="107">
        <v>0.14000000000000001</v>
      </c>
      <c r="AI2" s="107">
        <v>0.14000000000000001</v>
      </c>
      <c r="AJ2" s="107">
        <v>0.14000000000000001</v>
      </c>
      <c r="AK2" s="107">
        <v>0.14000000000000001</v>
      </c>
      <c r="AL2" s="107">
        <v>0.14000000000000001</v>
      </c>
    </row>
    <row r="3" spans="1:39" s="108" customFormat="1" ht="95.25" customHeight="1" x14ac:dyDescent="0.2">
      <c r="A3" s="111" t="s">
        <v>10</v>
      </c>
      <c r="B3" s="111" t="s">
        <v>46</v>
      </c>
      <c r="C3" s="112" t="s">
        <v>94</v>
      </c>
      <c r="D3" s="113" t="s">
        <v>115</v>
      </c>
      <c r="E3" s="113" t="s">
        <v>93</v>
      </c>
      <c r="F3" s="114" t="s">
        <v>38</v>
      </c>
      <c r="G3" s="114" t="s">
        <v>39</v>
      </c>
      <c r="H3" s="114" t="s">
        <v>45</v>
      </c>
      <c r="I3" s="114" t="s">
        <v>41</v>
      </c>
      <c r="J3" s="114" t="s">
        <v>42</v>
      </c>
      <c r="K3" s="114" t="s">
        <v>43</v>
      </c>
      <c r="L3" s="114" t="s">
        <v>48</v>
      </c>
      <c r="M3" s="114" t="s">
        <v>50</v>
      </c>
      <c r="N3" s="114" t="s">
        <v>61</v>
      </c>
      <c r="O3" s="114" t="s">
        <v>51</v>
      </c>
      <c r="P3" s="114" t="s">
        <v>62</v>
      </c>
      <c r="Q3" s="114" t="s">
        <v>57</v>
      </c>
      <c r="R3" s="114" t="s">
        <v>58</v>
      </c>
      <c r="S3" s="114" t="s">
        <v>52</v>
      </c>
      <c r="T3" s="114" t="s">
        <v>56</v>
      </c>
      <c r="U3" s="114" t="s">
        <v>63</v>
      </c>
      <c r="V3" s="114" t="s">
        <v>53</v>
      </c>
      <c r="W3" s="114" t="s">
        <v>64</v>
      </c>
      <c r="X3" s="114" t="s">
        <v>54</v>
      </c>
      <c r="Y3" s="114" t="s">
        <v>65</v>
      </c>
      <c r="Z3" s="114" t="s">
        <v>59</v>
      </c>
      <c r="AA3" s="114" t="s">
        <v>60</v>
      </c>
      <c r="AB3" s="114" t="s">
        <v>40</v>
      </c>
      <c r="AC3" s="114" t="s">
        <v>47</v>
      </c>
      <c r="AD3" s="114" t="s">
        <v>49</v>
      </c>
      <c r="AE3" s="114" t="s">
        <v>76</v>
      </c>
      <c r="AF3" s="114" t="s">
        <v>77</v>
      </c>
      <c r="AG3" s="115" t="s">
        <v>69</v>
      </c>
      <c r="AH3" s="116" t="s">
        <v>110</v>
      </c>
      <c r="AI3" s="116" t="s">
        <v>111</v>
      </c>
      <c r="AJ3" s="116" t="s">
        <v>112</v>
      </c>
      <c r="AK3" s="116" t="s">
        <v>113</v>
      </c>
      <c r="AL3" s="116" t="s">
        <v>114</v>
      </c>
      <c r="AM3" s="115" t="s">
        <v>109</v>
      </c>
    </row>
    <row r="4" spans="1:39" ht="18" customHeight="1" x14ac:dyDescent="0.2">
      <c r="A4" s="93">
        <v>9</v>
      </c>
      <c r="B4" s="70" t="s">
        <v>33</v>
      </c>
      <c r="C4" s="71">
        <v>39282</v>
      </c>
      <c r="D4" s="71">
        <v>641</v>
      </c>
      <c r="E4" s="71"/>
      <c r="F4" s="71"/>
      <c r="G4" s="71"/>
      <c r="H4" s="71"/>
      <c r="I4" s="71">
        <v>106</v>
      </c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>
        <v>98</v>
      </c>
      <c r="AC4" s="71"/>
      <c r="AD4" s="71"/>
      <c r="AE4" s="71"/>
      <c r="AF4" s="71"/>
      <c r="AG4" s="72">
        <v>40127</v>
      </c>
      <c r="AH4" s="122">
        <v>0</v>
      </c>
      <c r="AI4" s="122">
        <v>0</v>
      </c>
      <c r="AJ4" s="122">
        <v>0</v>
      </c>
      <c r="AK4" s="122">
        <v>0</v>
      </c>
      <c r="AL4" s="122">
        <v>0</v>
      </c>
      <c r="AM4" s="72">
        <v>40127</v>
      </c>
    </row>
    <row r="5" spans="1:39" ht="18" customHeight="1" x14ac:dyDescent="0.2">
      <c r="A5" s="93">
        <v>17</v>
      </c>
      <c r="B5" s="70" t="s">
        <v>35</v>
      </c>
      <c r="C5" s="71">
        <v>39884</v>
      </c>
      <c r="D5" s="71">
        <v>2538</v>
      </c>
      <c r="E5" s="71"/>
      <c r="F5" s="71"/>
      <c r="G5" s="71">
        <v>421</v>
      </c>
      <c r="H5" s="71"/>
      <c r="I5" s="71">
        <v>179</v>
      </c>
      <c r="J5" s="71"/>
      <c r="K5" s="71"/>
      <c r="L5" s="71"/>
      <c r="M5" s="71"/>
      <c r="N5" s="71">
        <v>180</v>
      </c>
      <c r="O5" s="71"/>
      <c r="P5" s="71">
        <v>1</v>
      </c>
      <c r="Q5" s="71">
        <v>603</v>
      </c>
      <c r="R5" s="71">
        <v>3</v>
      </c>
      <c r="S5" s="71">
        <v>2</v>
      </c>
      <c r="T5" s="71"/>
      <c r="U5" s="71"/>
      <c r="V5" s="71"/>
      <c r="W5" s="71"/>
      <c r="X5" s="71">
        <v>165</v>
      </c>
      <c r="Y5" s="71"/>
      <c r="Z5" s="71">
        <v>131</v>
      </c>
      <c r="AA5" s="71"/>
      <c r="AB5" s="71">
        <v>127</v>
      </c>
      <c r="AC5" s="71"/>
      <c r="AD5" s="71"/>
      <c r="AE5" s="71"/>
      <c r="AF5" s="71">
        <v>161</v>
      </c>
      <c r="AG5" s="72">
        <v>44395</v>
      </c>
      <c r="AH5" s="122">
        <v>0</v>
      </c>
      <c r="AI5" s="122">
        <v>12.600000000000001</v>
      </c>
      <c r="AJ5" s="122">
        <v>14.700000000000001</v>
      </c>
      <c r="AK5" s="122">
        <v>0</v>
      </c>
      <c r="AL5" s="122">
        <v>0</v>
      </c>
      <c r="AM5" s="72">
        <v>44422.299999999996</v>
      </c>
    </row>
    <row r="6" spans="1:39" ht="18" customHeight="1" x14ac:dyDescent="0.2">
      <c r="A6" s="92">
        <v>36</v>
      </c>
      <c r="B6" s="67" t="s">
        <v>37</v>
      </c>
      <c r="C6" s="68">
        <v>14274</v>
      </c>
      <c r="D6" s="68">
        <v>28281</v>
      </c>
      <c r="E6" s="68">
        <v>743</v>
      </c>
      <c r="F6" s="68"/>
      <c r="G6" s="68"/>
      <c r="H6" s="68">
        <v>478</v>
      </c>
      <c r="I6" s="68">
        <v>79</v>
      </c>
      <c r="J6" s="68"/>
      <c r="K6" s="68">
        <v>419</v>
      </c>
      <c r="L6" s="68">
        <v>258</v>
      </c>
      <c r="M6" s="68">
        <v>17</v>
      </c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>
        <v>88</v>
      </c>
      <c r="AC6" s="68"/>
      <c r="AD6" s="68"/>
      <c r="AE6" s="68"/>
      <c r="AF6" s="68"/>
      <c r="AG6" s="69">
        <v>44637</v>
      </c>
      <c r="AH6" s="121">
        <v>0</v>
      </c>
      <c r="AI6" s="121">
        <v>0</v>
      </c>
      <c r="AJ6" s="121">
        <v>0</v>
      </c>
      <c r="AK6" s="121">
        <v>9.8000000000000007</v>
      </c>
      <c r="AL6" s="121">
        <v>0</v>
      </c>
      <c r="AM6" s="69">
        <v>44646.8</v>
      </c>
    </row>
    <row r="7" spans="1:39" ht="13.5" thickBot="1" x14ac:dyDescent="0.25">
      <c r="AH7" s="117"/>
      <c r="AI7" s="117"/>
      <c r="AJ7" s="117"/>
      <c r="AK7" s="117"/>
      <c r="AL7" s="117"/>
    </row>
    <row r="8" spans="1:39" ht="13.5" thickTop="1" x14ac:dyDescent="0.2"/>
  </sheetData>
  <pageMargins left="0.35" right="0.35" top="0.78" bottom="0.5" header="0.3" footer="0.3"/>
  <pageSetup paperSize="5" scale="75" orientation="landscape" r:id="rId1"/>
  <headerFooter>
    <oddFooter>&amp;L&amp;8&amp;Z&amp;F</oddFooter>
  </headerFooter>
  <colBreaks count="1" manualBreakCount="1">
    <brk id="22" max="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FY2016-2017 Initial Type 5</vt:lpstr>
      <vt:lpstr>Detail Calculation exclude debt</vt:lpstr>
      <vt:lpstr>Detail Calculation for debt</vt:lpstr>
      <vt:lpstr>2.1.16 SIS</vt:lpstr>
      <vt:lpstr>'2.1.16 SIS'!Print_Area</vt:lpstr>
      <vt:lpstr>'Detail Calculation exclude debt'!Print_Area</vt:lpstr>
      <vt:lpstr>'Detail Calculation for debt'!Print_Area</vt:lpstr>
      <vt:lpstr>'FY2016-2017 Initial Type 5'!Print_Area</vt:lpstr>
      <vt:lpstr>'2.1.16 SIS'!Print_Titles</vt:lpstr>
      <vt:lpstr>'Detail Calculation exclude debt'!Print_Titles</vt:lpstr>
      <vt:lpstr>'Detail Calculation for debt'!Print_Titles</vt:lpstr>
    </vt:vector>
  </TitlesOfParts>
  <Company>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ebaker</dc:creator>
  <cp:lastModifiedBy>Paula Matherne</cp:lastModifiedBy>
  <cp:lastPrinted>2016-06-27T21:10:03Z</cp:lastPrinted>
  <dcterms:created xsi:type="dcterms:W3CDTF">2002-01-31T14:19:47Z</dcterms:created>
  <dcterms:modified xsi:type="dcterms:W3CDTF">2016-06-27T21:10:07Z</dcterms:modified>
</cp:coreProperties>
</file>