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2018-19\PER PUPIL CALCULATIONS\Initial\"/>
    </mc:Choice>
  </mc:AlternateContent>
  <workbookProtection workbookAlgorithmName="SHA-512" workbookHashValue="QH4ZYxkpbYYK4MthSnaYVfBYBapR4ulquRjvv2maOkFT6zetO4wTww64AWeGh8jQ8pWk6KSJkjPCwMj5VpuoBA==" workbookSaltValue="+4h/OCjTTeO+47UejLwmHA==" workbookSpinCount="100000" lockStructure="1"/>
  <bookViews>
    <workbookView xWindow="-15" yWindow="885" windowWidth="15375" windowHeight="8220" tabRatio="740" firstSheet="1" activeTab="1"/>
  </bookViews>
  <sheets>
    <sheet name="Initial &amp; Final Comparison" sheetId="48" state="hidden" r:id="rId1"/>
    <sheet name="18-19 Initial_Type1,1B,2,3,3B,4" sheetId="21" r:id="rId2"/>
    <sheet name="FY18-19 Initial Type 5" sheetId="45" state="hidden" r:id="rId3"/>
    <sheet name="Detail Calculation exclude debt" sheetId="12" r:id="rId4"/>
    <sheet name="Detail Calculation for debt" sheetId="22" r:id="rId5"/>
    <sheet name="Detail" sheetId="19" state="hidden" r:id="rId6"/>
    <sheet name="2.1.18 SIS" sheetId="41" r:id="rId7"/>
  </sheets>
  <externalReferences>
    <externalReference r:id="rId8"/>
    <externalReference r:id="rId9"/>
  </externalReferences>
  <definedNames>
    <definedName name="_1_2004_2005_AFR_4_Ad_Valorem_Taxes" localSheetId="2">#REF!</definedName>
    <definedName name="_1_2004_2005_AFR_4_Ad_Valorem_Taxes" localSheetId="0">#REF!</definedName>
    <definedName name="_1_2004_2005_AFR_4_Ad_Valorem_Taxes">#REF!</definedName>
    <definedName name="_2004_2005_AFR_4_Ad_Valorem_Taxes" localSheetId="2">#REF!</definedName>
    <definedName name="_2004_2005_AFR_4_Ad_Valorem_Taxes" localSheetId="0">#REF!</definedName>
    <definedName name="_2004_2005_AFR_4_Ad_Valorem_Taxes">#REF!</definedName>
    <definedName name="_xlnm._FilterDatabase" localSheetId="5" hidden="1">Detail!$A$2:$EH$2</definedName>
    <definedName name="Import_Elem_Secondary_ByLEA" localSheetId="2">#REF!</definedName>
    <definedName name="Import_Elem_Secondary_ByLEA" localSheetId="0">#REF!</definedName>
    <definedName name="Import_Elem_Secondary_ByLEA">#REF!</definedName>
    <definedName name="Import_K_12_ByLEA" localSheetId="2">#REF!</definedName>
    <definedName name="Import_K_12_ByLEA" localSheetId="0">#REF!</definedName>
    <definedName name="Import_K_12_ByLEA">#REF!</definedName>
    <definedName name="Import_MFP_and_Other_Funded_ByLEA" localSheetId="2">#REF!</definedName>
    <definedName name="Import_MFP_and_Other_Funded_ByLEA" localSheetId="0">#REF!</definedName>
    <definedName name="Import_MFP_and_Other_Funded_ByLEA">#REF!</definedName>
    <definedName name="Import_Total_Reported_ByLEA" localSheetId="2">#REF!</definedName>
    <definedName name="Import_Total_Reported_ByLEA" localSheetId="0">#REF!</definedName>
    <definedName name="Import_Total_Reported_ByLEA">#REF!</definedName>
    <definedName name="_xlnm.Print_Area" localSheetId="1">'18-19 Initial_Type1,1B,2,3,3B,4'!$A$1:$N$77</definedName>
    <definedName name="_xlnm.Print_Area" localSheetId="6">'2.1.18 SIS'!$A$1:$AR$73</definedName>
    <definedName name="_xlnm.Print_Area" localSheetId="5">Detail!$A$1:$EH$72</definedName>
    <definedName name="_xlnm.Print_Area" localSheetId="3">'Detail Calculation exclude debt'!$A$1:$P$75</definedName>
    <definedName name="_xlnm.Print_Area" localSheetId="4">'Detail Calculation for debt'!$A$1:$N$74</definedName>
    <definedName name="_xlnm.Print_Area" localSheetId="2">'FY18-19 Initial Type 5'!$A$1:$O$13</definedName>
    <definedName name="_xlnm.Print_Area" localSheetId="0">'Initial &amp; Final Comparison'!$A$1:$J$73</definedName>
    <definedName name="_xlnm.Print_Titles" localSheetId="1">'18-19 Initial_Type1,1B,2,3,3B,4'!$A:$B</definedName>
    <definedName name="_xlnm.Print_Titles" localSheetId="6">'2.1.18 SIS'!$A:$B,'2.1.18 SIS'!$3:$3</definedName>
    <definedName name="_xlnm.Print_Titles" localSheetId="5">Detail!$A:$B</definedName>
    <definedName name="_xlnm.Print_Titles" localSheetId="3">'Detail Calculation exclude debt'!$A:$A,'Detail Calculation exclude debt'!$1:$1</definedName>
    <definedName name="_xlnm.Print_Titles" localSheetId="4">'Detail Calculation for debt'!$A:$A,'Detail Calculation for debt'!$1:$1</definedName>
    <definedName name="_xlnm.Print_Titles" localSheetId="0">'Initial &amp; Final Comparison'!$1:$2</definedName>
  </definedNames>
  <calcPr calcId="152511" concurrentCalc="0"/>
</workbook>
</file>

<file path=xl/calcChain.xml><?xml version="1.0" encoding="utf-8"?>
<calcChain xmlns="http://schemas.openxmlformats.org/spreadsheetml/2006/main">
  <c r="G3" i="48" l="1"/>
  <c r="AQ72" i="41"/>
  <c r="AQ71" i="41"/>
  <c r="AQ70" i="41"/>
  <c r="AQ69" i="41"/>
  <c r="AQ68" i="41"/>
  <c r="AQ67" i="41"/>
  <c r="AQ66" i="41"/>
  <c r="AQ65" i="41"/>
  <c r="AQ64" i="41"/>
  <c r="AQ63" i="41"/>
  <c r="AQ62" i="41"/>
  <c r="AQ61" i="41"/>
  <c r="AQ60" i="41"/>
  <c r="AQ59" i="41"/>
  <c r="AQ58" i="41"/>
  <c r="AQ57" i="41"/>
  <c r="AQ56" i="41"/>
  <c r="AQ55" i="41"/>
  <c r="AQ54" i="41"/>
  <c r="AQ53" i="41"/>
  <c r="AQ52" i="41"/>
  <c r="AQ51" i="41"/>
  <c r="AQ50" i="41"/>
  <c r="AQ49" i="41"/>
  <c r="AQ48" i="41"/>
  <c r="AQ47" i="41"/>
  <c r="AQ46" i="41"/>
  <c r="AQ45" i="41"/>
  <c r="AQ44" i="41"/>
  <c r="AQ43" i="41"/>
  <c r="AQ42" i="41"/>
  <c r="AQ41" i="41"/>
  <c r="AQ40" i="41"/>
  <c r="AQ39" i="41"/>
  <c r="AQ38" i="41"/>
  <c r="AQ37" i="41"/>
  <c r="AQ36" i="41"/>
  <c r="AQ35" i="41"/>
  <c r="AQ34" i="41"/>
  <c r="AQ33" i="41"/>
  <c r="AQ32" i="41"/>
  <c r="AQ31" i="41"/>
  <c r="AQ30" i="41"/>
  <c r="AQ29" i="41"/>
  <c r="AQ28" i="41"/>
  <c r="AQ27" i="41"/>
  <c r="AQ26" i="41"/>
  <c r="AQ25" i="41"/>
  <c r="AQ24" i="41"/>
  <c r="AQ23" i="41"/>
  <c r="AQ22" i="41"/>
  <c r="AQ21" i="41"/>
  <c r="AQ20" i="41"/>
  <c r="AQ19" i="41"/>
  <c r="AQ18" i="41"/>
  <c r="AQ17" i="41"/>
  <c r="AQ16" i="41"/>
  <c r="AQ15" i="41"/>
  <c r="AQ14" i="41"/>
  <c r="AQ13" i="41"/>
  <c r="AQ12" i="41"/>
  <c r="AQ11" i="41"/>
  <c r="AQ10" i="41"/>
  <c r="AQ9" i="41"/>
  <c r="AQ8" i="41"/>
  <c r="AQ7" i="41"/>
  <c r="AQ6" i="41"/>
  <c r="AQ5" i="41"/>
  <c r="AQ4" i="41"/>
  <c r="AP72" i="41"/>
  <c r="AP71" i="41"/>
  <c r="AP70" i="41"/>
  <c r="AP69" i="41"/>
  <c r="AP68" i="41"/>
  <c r="AP67" i="41"/>
  <c r="AP66" i="41"/>
  <c r="AP65" i="41"/>
  <c r="AP64" i="41"/>
  <c r="AP63" i="41"/>
  <c r="AP62" i="41"/>
  <c r="AP61" i="41"/>
  <c r="AP60" i="41"/>
  <c r="AP59" i="41"/>
  <c r="AP58" i="41"/>
  <c r="AP57" i="41"/>
  <c r="AP56" i="41"/>
  <c r="AP55" i="41"/>
  <c r="AP54" i="41"/>
  <c r="AP53" i="41"/>
  <c r="AP52" i="41"/>
  <c r="AP51" i="41"/>
  <c r="AP50" i="41"/>
  <c r="AP49" i="41"/>
  <c r="AP48" i="41"/>
  <c r="AP47" i="41"/>
  <c r="AP46" i="41"/>
  <c r="AP45" i="41"/>
  <c r="AP44" i="41"/>
  <c r="AP43" i="41"/>
  <c r="AP42" i="41"/>
  <c r="AP41" i="41"/>
  <c r="AP40" i="41"/>
  <c r="AP39" i="41"/>
  <c r="AP38" i="41"/>
  <c r="AP37" i="41"/>
  <c r="AP36" i="41"/>
  <c r="AP35" i="41"/>
  <c r="AP34" i="41"/>
  <c r="AP33" i="41"/>
  <c r="AP32" i="41"/>
  <c r="AP31" i="41"/>
  <c r="AP30" i="41"/>
  <c r="AP29" i="41"/>
  <c r="AP28" i="41"/>
  <c r="AP27" i="41"/>
  <c r="AP26" i="41"/>
  <c r="AP25" i="41"/>
  <c r="AP24" i="41"/>
  <c r="AP23" i="41"/>
  <c r="AP22" i="41"/>
  <c r="AP21" i="41"/>
  <c r="AP20" i="41"/>
  <c r="AP19" i="41"/>
  <c r="AP18" i="41"/>
  <c r="AP17" i="41"/>
  <c r="AP16" i="41"/>
  <c r="AP15" i="41"/>
  <c r="AP14" i="41"/>
  <c r="AP13" i="41"/>
  <c r="AP12" i="41"/>
  <c r="AP11" i="41"/>
  <c r="AP10" i="41"/>
  <c r="AP9" i="41"/>
  <c r="AP8" i="41"/>
  <c r="AP7" i="41"/>
  <c r="AP6" i="41"/>
  <c r="AP5" i="41"/>
  <c r="AP4" i="41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C9" i="45"/>
  <c r="C8" i="45"/>
  <c r="J73" i="21"/>
  <c r="H73" i="21"/>
  <c r="J72" i="21"/>
  <c r="H72" i="21"/>
  <c r="J71" i="21"/>
  <c r="H71" i="21"/>
  <c r="J70" i="21"/>
  <c r="H70" i="21"/>
  <c r="J69" i="21"/>
  <c r="H69" i="21"/>
  <c r="J68" i="21"/>
  <c r="H68" i="21"/>
  <c r="J67" i="21"/>
  <c r="H67" i="21"/>
  <c r="J66" i="21"/>
  <c r="H66" i="21"/>
  <c r="J65" i="21"/>
  <c r="H65" i="21"/>
  <c r="J64" i="21"/>
  <c r="H64" i="21"/>
  <c r="J63" i="21"/>
  <c r="H63" i="21"/>
  <c r="J62" i="21"/>
  <c r="H62" i="21"/>
  <c r="J61" i="21"/>
  <c r="H61" i="21"/>
  <c r="J60" i="21"/>
  <c r="H60" i="21"/>
  <c r="J59" i="21"/>
  <c r="H59" i="21"/>
  <c r="J58" i="21"/>
  <c r="H58" i="21"/>
  <c r="J57" i="21"/>
  <c r="H57" i="21"/>
  <c r="J56" i="21"/>
  <c r="H56" i="21"/>
  <c r="J55" i="21"/>
  <c r="H55" i="21"/>
  <c r="J54" i="21"/>
  <c r="H54" i="21"/>
  <c r="J53" i="21"/>
  <c r="H53" i="21"/>
  <c r="J52" i="21"/>
  <c r="H52" i="21"/>
  <c r="J51" i="21"/>
  <c r="H51" i="21"/>
  <c r="J50" i="21"/>
  <c r="H50" i="21"/>
  <c r="J49" i="21"/>
  <c r="H49" i="21"/>
  <c r="J48" i="21"/>
  <c r="H48" i="21"/>
  <c r="J47" i="21"/>
  <c r="H47" i="21"/>
  <c r="J46" i="21"/>
  <c r="H46" i="21"/>
  <c r="J45" i="21"/>
  <c r="H45" i="21"/>
  <c r="J44" i="21"/>
  <c r="H44" i="21"/>
  <c r="J43" i="21"/>
  <c r="H43" i="21"/>
  <c r="J42" i="21"/>
  <c r="H42" i="21"/>
  <c r="J41" i="21"/>
  <c r="H41" i="21"/>
  <c r="J40" i="21"/>
  <c r="H40" i="21"/>
  <c r="J39" i="21"/>
  <c r="H39" i="21"/>
  <c r="J38" i="21"/>
  <c r="H38" i="21"/>
  <c r="J37" i="21"/>
  <c r="H37" i="21"/>
  <c r="J36" i="21"/>
  <c r="H36" i="21"/>
  <c r="J35" i="21"/>
  <c r="H35" i="21"/>
  <c r="J34" i="21"/>
  <c r="H34" i="21"/>
  <c r="J33" i="21"/>
  <c r="H33" i="21"/>
  <c r="J32" i="21"/>
  <c r="H32" i="21"/>
  <c r="J31" i="21"/>
  <c r="H31" i="21"/>
  <c r="J30" i="21"/>
  <c r="H30" i="21"/>
  <c r="J29" i="21"/>
  <c r="H29" i="21"/>
  <c r="J28" i="21"/>
  <c r="H28" i="21"/>
  <c r="J27" i="21"/>
  <c r="H27" i="21"/>
  <c r="J26" i="21"/>
  <c r="H26" i="21"/>
  <c r="J25" i="21"/>
  <c r="H25" i="21"/>
  <c r="J24" i="21"/>
  <c r="H24" i="21"/>
  <c r="J23" i="21"/>
  <c r="H23" i="21"/>
  <c r="J22" i="21"/>
  <c r="H22" i="21"/>
  <c r="J21" i="21"/>
  <c r="H21" i="21"/>
  <c r="J20" i="21"/>
  <c r="H20" i="21"/>
  <c r="J19" i="21"/>
  <c r="H19" i="21"/>
  <c r="J18" i="21"/>
  <c r="H18" i="21"/>
  <c r="J17" i="21"/>
  <c r="H17" i="21"/>
  <c r="J16" i="21"/>
  <c r="H16" i="21"/>
  <c r="J15" i="21"/>
  <c r="H15" i="21"/>
  <c r="J14" i="21"/>
  <c r="H14" i="21"/>
  <c r="J13" i="21"/>
  <c r="H13" i="21"/>
  <c r="J12" i="21"/>
  <c r="H12" i="21"/>
  <c r="J11" i="21"/>
  <c r="H11" i="21"/>
  <c r="J10" i="21"/>
  <c r="H10" i="21"/>
  <c r="J9" i="21"/>
  <c r="H9" i="21"/>
  <c r="J8" i="21"/>
  <c r="H8" i="21"/>
  <c r="J7" i="21"/>
  <c r="H7" i="21"/>
  <c r="J6" i="21"/>
  <c r="H6" i="21"/>
  <c r="J5" i="21"/>
  <c r="H5" i="21"/>
  <c r="J4" i="21"/>
  <c r="H4" i="21"/>
  <c r="G73" i="21"/>
  <c r="F73" i="21"/>
  <c r="E73" i="21"/>
  <c r="D73" i="21"/>
  <c r="C73" i="21"/>
  <c r="G72" i="21"/>
  <c r="F72" i="21"/>
  <c r="E72" i="21"/>
  <c r="D72" i="21"/>
  <c r="C72" i="21"/>
  <c r="G71" i="21"/>
  <c r="F71" i="21"/>
  <c r="E71" i="21"/>
  <c r="D71" i="21"/>
  <c r="C71" i="21"/>
  <c r="G70" i="21"/>
  <c r="F70" i="21"/>
  <c r="E70" i="21"/>
  <c r="D70" i="21"/>
  <c r="C70" i="21"/>
  <c r="G69" i="21"/>
  <c r="F69" i="21"/>
  <c r="E69" i="21"/>
  <c r="D69" i="21"/>
  <c r="C69" i="21"/>
  <c r="G68" i="21"/>
  <c r="F68" i="21"/>
  <c r="E68" i="21"/>
  <c r="D68" i="21"/>
  <c r="C68" i="21"/>
  <c r="G67" i="21"/>
  <c r="F67" i="21"/>
  <c r="E67" i="21"/>
  <c r="D67" i="21"/>
  <c r="C67" i="21"/>
  <c r="G66" i="21"/>
  <c r="F66" i="21"/>
  <c r="E66" i="21"/>
  <c r="D66" i="21"/>
  <c r="C66" i="21"/>
  <c r="G65" i="21"/>
  <c r="F65" i="21"/>
  <c r="E65" i="21"/>
  <c r="D65" i="21"/>
  <c r="C65" i="21"/>
  <c r="G64" i="21"/>
  <c r="F64" i="21"/>
  <c r="E64" i="21"/>
  <c r="D64" i="21"/>
  <c r="C64" i="21"/>
  <c r="G63" i="21"/>
  <c r="F63" i="21"/>
  <c r="E63" i="21"/>
  <c r="D63" i="21"/>
  <c r="C63" i="21"/>
  <c r="G62" i="21"/>
  <c r="F62" i="21"/>
  <c r="E62" i="21"/>
  <c r="D62" i="21"/>
  <c r="C62" i="21"/>
  <c r="G61" i="21"/>
  <c r="F61" i="21"/>
  <c r="E61" i="21"/>
  <c r="D61" i="21"/>
  <c r="C61" i="21"/>
  <c r="G60" i="21"/>
  <c r="F60" i="21"/>
  <c r="E60" i="21"/>
  <c r="D60" i="21"/>
  <c r="C60" i="21"/>
  <c r="G59" i="21"/>
  <c r="F59" i="21"/>
  <c r="E59" i="21"/>
  <c r="D59" i="21"/>
  <c r="C59" i="21"/>
  <c r="G58" i="21"/>
  <c r="F58" i="21"/>
  <c r="E58" i="21"/>
  <c r="D58" i="21"/>
  <c r="C58" i="21"/>
  <c r="G57" i="21"/>
  <c r="F57" i="21"/>
  <c r="E57" i="21"/>
  <c r="D57" i="21"/>
  <c r="C57" i="21"/>
  <c r="G56" i="21"/>
  <c r="F56" i="21"/>
  <c r="E56" i="21"/>
  <c r="D56" i="21"/>
  <c r="C56" i="21"/>
  <c r="G55" i="21"/>
  <c r="F55" i="21"/>
  <c r="E55" i="21"/>
  <c r="D55" i="21"/>
  <c r="C55" i="21"/>
  <c r="G54" i="21"/>
  <c r="F54" i="21"/>
  <c r="E54" i="21"/>
  <c r="D54" i="21"/>
  <c r="C54" i="21"/>
  <c r="G53" i="21"/>
  <c r="F53" i="21"/>
  <c r="E53" i="21"/>
  <c r="D53" i="21"/>
  <c r="C53" i="21"/>
  <c r="G52" i="21"/>
  <c r="F52" i="21"/>
  <c r="E52" i="21"/>
  <c r="D52" i="21"/>
  <c r="C52" i="21"/>
  <c r="G51" i="21"/>
  <c r="F51" i="21"/>
  <c r="E51" i="21"/>
  <c r="D51" i="21"/>
  <c r="C51" i="21"/>
  <c r="G50" i="21"/>
  <c r="F50" i="21"/>
  <c r="E50" i="21"/>
  <c r="D50" i="21"/>
  <c r="C50" i="21"/>
  <c r="G49" i="21"/>
  <c r="F49" i="21"/>
  <c r="E49" i="21"/>
  <c r="D49" i="21"/>
  <c r="C49" i="21"/>
  <c r="G48" i="21"/>
  <c r="F48" i="21"/>
  <c r="E48" i="21"/>
  <c r="D48" i="21"/>
  <c r="C48" i="21"/>
  <c r="G47" i="21"/>
  <c r="F47" i="21"/>
  <c r="E47" i="21"/>
  <c r="D47" i="21"/>
  <c r="C47" i="21"/>
  <c r="G46" i="21"/>
  <c r="F46" i="21"/>
  <c r="E46" i="21"/>
  <c r="D46" i="21"/>
  <c r="C46" i="21"/>
  <c r="G45" i="21"/>
  <c r="F45" i="21"/>
  <c r="E45" i="21"/>
  <c r="D45" i="21"/>
  <c r="C45" i="21"/>
  <c r="G44" i="21"/>
  <c r="F44" i="21"/>
  <c r="E44" i="21"/>
  <c r="D44" i="21"/>
  <c r="C44" i="21"/>
  <c r="G43" i="21"/>
  <c r="F43" i="21"/>
  <c r="E43" i="21"/>
  <c r="D43" i="21"/>
  <c r="C43" i="21"/>
  <c r="G42" i="21"/>
  <c r="F42" i="21"/>
  <c r="E42" i="21"/>
  <c r="D42" i="21"/>
  <c r="C42" i="21"/>
  <c r="G41" i="21"/>
  <c r="F41" i="21"/>
  <c r="E41" i="21"/>
  <c r="D41" i="21"/>
  <c r="C41" i="21"/>
  <c r="G40" i="21"/>
  <c r="F40" i="21"/>
  <c r="E40" i="21"/>
  <c r="D40" i="21"/>
  <c r="C40" i="21"/>
  <c r="G39" i="21"/>
  <c r="F39" i="21"/>
  <c r="E39" i="21"/>
  <c r="D39" i="21"/>
  <c r="C39" i="21"/>
  <c r="G38" i="21"/>
  <c r="F38" i="21"/>
  <c r="E38" i="21"/>
  <c r="D38" i="21"/>
  <c r="C38" i="21"/>
  <c r="G37" i="21"/>
  <c r="F37" i="21"/>
  <c r="E37" i="21"/>
  <c r="D37" i="21"/>
  <c r="C37" i="21"/>
  <c r="G36" i="21"/>
  <c r="F36" i="21"/>
  <c r="E36" i="21"/>
  <c r="D36" i="21"/>
  <c r="C36" i="21"/>
  <c r="G35" i="21"/>
  <c r="F35" i="21"/>
  <c r="E35" i="21"/>
  <c r="D35" i="21"/>
  <c r="C35" i="21"/>
  <c r="G34" i="21"/>
  <c r="F34" i="21"/>
  <c r="E34" i="21"/>
  <c r="D34" i="21"/>
  <c r="C34" i="21"/>
  <c r="G33" i="21"/>
  <c r="F33" i="21"/>
  <c r="E33" i="21"/>
  <c r="D33" i="21"/>
  <c r="C33" i="21"/>
  <c r="G32" i="21"/>
  <c r="F32" i="21"/>
  <c r="E32" i="21"/>
  <c r="D32" i="21"/>
  <c r="C32" i="21"/>
  <c r="G31" i="21"/>
  <c r="F31" i="21"/>
  <c r="E31" i="21"/>
  <c r="D31" i="21"/>
  <c r="C31" i="21"/>
  <c r="G30" i="21"/>
  <c r="F30" i="21"/>
  <c r="E30" i="21"/>
  <c r="D30" i="21"/>
  <c r="C30" i="21"/>
  <c r="G29" i="21"/>
  <c r="F29" i="21"/>
  <c r="E29" i="21"/>
  <c r="D29" i="21"/>
  <c r="C29" i="21"/>
  <c r="G28" i="21"/>
  <c r="F28" i="21"/>
  <c r="E28" i="21"/>
  <c r="D28" i="21"/>
  <c r="C28" i="21"/>
  <c r="G27" i="21"/>
  <c r="F27" i="21"/>
  <c r="E27" i="21"/>
  <c r="D27" i="21"/>
  <c r="C27" i="21"/>
  <c r="G26" i="21"/>
  <c r="F26" i="21"/>
  <c r="E26" i="21"/>
  <c r="D26" i="21"/>
  <c r="C26" i="21"/>
  <c r="G25" i="21"/>
  <c r="F25" i="21"/>
  <c r="E25" i="21"/>
  <c r="D25" i="21"/>
  <c r="C25" i="21"/>
  <c r="G24" i="21"/>
  <c r="F24" i="21"/>
  <c r="E24" i="21"/>
  <c r="D24" i="21"/>
  <c r="C24" i="21"/>
  <c r="G23" i="21"/>
  <c r="F23" i="21"/>
  <c r="E23" i="21"/>
  <c r="D23" i="21"/>
  <c r="C23" i="21"/>
  <c r="G22" i="21"/>
  <c r="F22" i="21"/>
  <c r="E22" i="21"/>
  <c r="D22" i="21"/>
  <c r="C22" i="21"/>
  <c r="G21" i="21"/>
  <c r="F21" i="21"/>
  <c r="E21" i="21"/>
  <c r="D21" i="21"/>
  <c r="C21" i="21"/>
  <c r="G20" i="21"/>
  <c r="F20" i="21"/>
  <c r="E20" i="21"/>
  <c r="D20" i="21"/>
  <c r="C20" i="21"/>
  <c r="G19" i="21"/>
  <c r="F19" i="21"/>
  <c r="E19" i="21"/>
  <c r="D19" i="21"/>
  <c r="C19" i="21"/>
  <c r="G18" i="21"/>
  <c r="F18" i="21"/>
  <c r="E18" i="21"/>
  <c r="D18" i="21"/>
  <c r="C18" i="21"/>
  <c r="G17" i="21"/>
  <c r="F17" i="21"/>
  <c r="E17" i="21"/>
  <c r="D17" i="21"/>
  <c r="C17" i="21"/>
  <c r="G16" i="21"/>
  <c r="F16" i="21"/>
  <c r="E16" i="21"/>
  <c r="D16" i="21"/>
  <c r="C16" i="21"/>
  <c r="G15" i="21"/>
  <c r="F15" i="21"/>
  <c r="E15" i="21"/>
  <c r="D15" i="21"/>
  <c r="C15" i="21"/>
  <c r="G14" i="21"/>
  <c r="F14" i="21"/>
  <c r="E14" i="21"/>
  <c r="D14" i="21"/>
  <c r="C14" i="21"/>
  <c r="G13" i="21"/>
  <c r="F13" i="21"/>
  <c r="E13" i="21"/>
  <c r="D13" i="21"/>
  <c r="C13" i="21"/>
  <c r="G12" i="21"/>
  <c r="F12" i="21"/>
  <c r="E12" i="21"/>
  <c r="D12" i="21"/>
  <c r="C12" i="21"/>
  <c r="G11" i="21"/>
  <c r="F11" i="21"/>
  <c r="E11" i="21"/>
  <c r="D11" i="21"/>
  <c r="C11" i="21"/>
  <c r="G10" i="21"/>
  <c r="F10" i="21"/>
  <c r="E10" i="21"/>
  <c r="D10" i="21"/>
  <c r="C10" i="21"/>
  <c r="G9" i="21"/>
  <c r="F9" i="21"/>
  <c r="E9" i="21"/>
  <c r="D9" i="21"/>
  <c r="C9" i="21"/>
  <c r="G8" i="21"/>
  <c r="F8" i="21"/>
  <c r="E8" i="21"/>
  <c r="D8" i="21"/>
  <c r="C8" i="21"/>
  <c r="G7" i="21"/>
  <c r="F7" i="21"/>
  <c r="E7" i="21"/>
  <c r="D7" i="21"/>
  <c r="C7" i="21"/>
  <c r="G6" i="21"/>
  <c r="F6" i="21"/>
  <c r="E6" i="21"/>
  <c r="D6" i="21"/>
  <c r="C6" i="21"/>
  <c r="G5" i="21"/>
  <c r="F5" i="21"/>
  <c r="E5" i="21"/>
  <c r="D5" i="21"/>
  <c r="C5" i="21"/>
  <c r="G4" i="21"/>
  <c r="F4" i="21"/>
  <c r="E4" i="21"/>
  <c r="D4" i="21"/>
  <c r="C4" i="21"/>
  <c r="EG38" i="19"/>
  <c r="EF38" i="19"/>
  <c r="ED38" i="19"/>
  <c r="EC38" i="19"/>
  <c r="EB38" i="19"/>
  <c r="EA38" i="19"/>
  <c r="EE38" i="19"/>
  <c r="EH38" i="19"/>
  <c r="DY38" i="19"/>
  <c r="DX38" i="19"/>
  <c r="DV38" i="19"/>
  <c r="DU38" i="19"/>
  <c r="DT38" i="19"/>
  <c r="DS38" i="19"/>
  <c r="DQ38" i="19"/>
  <c r="DP38" i="19"/>
  <c r="DN38" i="19"/>
  <c r="DM38" i="19"/>
  <c r="DL38" i="19"/>
  <c r="DK38" i="19"/>
  <c r="DO38" i="19"/>
  <c r="DR38" i="19"/>
  <c r="DI38" i="19"/>
  <c r="DH38" i="19"/>
  <c r="DF38" i="19"/>
  <c r="DE38" i="19"/>
  <c r="DD38" i="19"/>
  <c r="DC38" i="19"/>
  <c r="DA38" i="19"/>
  <c r="CZ38" i="19"/>
  <c r="CX38" i="19"/>
  <c r="CW38" i="19"/>
  <c r="CV38" i="19"/>
  <c r="CU38" i="19"/>
  <c r="CY38" i="19"/>
  <c r="DB38" i="19"/>
  <c r="CS38" i="19"/>
  <c r="CR38" i="19"/>
  <c r="CP38" i="19"/>
  <c r="CO38" i="19"/>
  <c r="CN38" i="19"/>
  <c r="CM38" i="19"/>
  <c r="CK38" i="19"/>
  <c r="CJ38" i="19"/>
  <c r="CH38" i="19"/>
  <c r="CG38" i="19"/>
  <c r="CF38" i="19"/>
  <c r="CE38" i="19"/>
  <c r="CI38" i="19"/>
  <c r="CL38" i="19"/>
  <c r="CC38" i="19"/>
  <c r="CB38" i="19"/>
  <c r="BZ38" i="19"/>
  <c r="BY38" i="19"/>
  <c r="BX38" i="19"/>
  <c r="BW38" i="19"/>
  <c r="BU38" i="19"/>
  <c r="BT38" i="19"/>
  <c r="BR38" i="19"/>
  <c r="BQ38" i="19"/>
  <c r="BP38" i="19"/>
  <c r="BO38" i="19"/>
  <c r="BS38" i="19"/>
  <c r="BV38" i="19"/>
  <c r="BM38" i="19"/>
  <c r="BL38" i="19"/>
  <c r="BJ38" i="19"/>
  <c r="BI38" i="19"/>
  <c r="BH38" i="19"/>
  <c r="BG38" i="19"/>
  <c r="BE38" i="19"/>
  <c r="BD38" i="19"/>
  <c r="BB38" i="19"/>
  <c r="BA38" i="19"/>
  <c r="AZ38" i="19"/>
  <c r="AY38" i="19"/>
  <c r="BC38" i="19"/>
  <c r="BF38" i="19"/>
  <c r="AW38" i="19"/>
  <c r="AV38" i="19"/>
  <c r="AT38" i="19"/>
  <c r="AS38" i="19"/>
  <c r="AR38" i="19"/>
  <c r="AQ38" i="19"/>
  <c r="AO38" i="19"/>
  <c r="AN38" i="19"/>
  <c r="AL38" i="19"/>
  <c r="AK38" i="19"/>
  <c r="AJ38" i="19"/>
  <c r="AI38" i="19"/>
  <c r="AM38" i="19"/>
  <c r="AP38" i="19"/>
  <c r="AG38" i="19"/>
  <c r="AF38" i="19"/>
  <c r="AD38" i="19"/>
  <c r="AC38" i="19"/>
  <c r="AB38" i="19"/>
  <c r="AA38" i="19"/>
  <c r="Y38" i="19"/>
  <c r="X38" i="19"/>
  <c r="V38" i="19"/>
  <c r="U38" i="19"/>
  <c r="T38" i="19"/>
  <c r="S38" i="19"/>
  <c r="W38" i="19"/>
  <c r="Z38" i="19"/>
  <c r="Q38" i="19"/>
  <c r="P38" i="19"/>
  <c r="N38" i="19"/>
  <c r="M38" i="19"/>
  <c r="L38" i="19"/>
  <c r="K38" i="19"/>
  <c r="I38" i="19"/>
  <c r="H38" i="19"/>
  <c r="F38" i="19"/>
  <c r="E38" i="19"/>
  <c r="D38" i="19"/>
  <c r="C38" i="19"/>
  <c r="G38" i="19"/>
  <c r="J38" i="19"/>
  <c r="AE38" i="19"/>
  <c r="AH38" i="19"/>
  <c r="O38" i="19"/>
  <c r="R38" i="19"/>
  <c r="AU38" i="19"/>
  <c r="AX38" i="19"/>
  <c r="BK38" i="19"/>
  <c r="BN38" i="19"/>
  <c r="CA38" i="19"/>
  <c r="CD38" i="19"/>
  <c r="CQ38" i="19"/>
  <c r="CT38" i="19"/>
  <c r="DG38" i="19"/>
  <c r="DJ38" i="19"/>
  <c r="DW38" i="19"/>
  <c r="DZ38" i="19"/>
  <c r="EG70" i="19"/>
  <c r="EF70" i="19"/>
  <c r="ED70" i="19"/>
  <c r="EC70" i="19"/>
  <c r="EB70" i="19"/>
  <c r="EA70" i="19"/>
  <c r="DY70" i="19"/>
  <c r="DX70" i="19"/>
  <c r="DV70" i="19"/>
  <c r="DU70" i="19"/>
  <c r="DT70" i="19"/>
  <c r="DS70" i="19"/>
  <c r="DQ70" i="19"/>
  <c r="DP70" i="19"/>
  <c r="DN70" i="19"/>
  <c r="DM70" i="19"/>
  <c r="DL70" i="19"/>
  <c r="DK70" i="19"/>
  <c r="DI70" i="19"/>
  <c r="DH70" i="19"/>
  <c r="DF70" i="19"/>
  <c r="DE70" i="19"/>
  <c r="DD70" i="19"/>
  <c r="DC70" i="19"/>
  <c r="DA70" i="19"/>
  <c r="CZ70" i="19"/>
  <c r="CX70" i="19"/>
  <c r="CW70" i="19"/>
  <c r="CV70" i="19"/>
  <c r="CU70" i="19"/>
  <c r="CS70" i="19"/>
  <c r="CR70" i="19"/>
  <c r="CP70" i="19"/>
  <c r="CO70" i="19"/>
  <c r="CN70" i="19"/>
  <c r="CM70" i="19"/>
  <c r="CK70" i="19"/>
  <c r="CJ70" i="19"/>
  <c r="CH70" i="19"/>
  <c r="CG70" i="19"/>
  <c r="CF70" i="19"/>
  <c r="CE70" i="19"/>
  <c r="CC70" i="19"/>
  <c r="CB70" i="19"/>
  <c r="BZ70" i="19"/>
  <c r="BY70" i="19"/>
  <c r="BX70" i="19"/>
  <c r="BW70" i="19"/>
  <c r="BU70" i="19"/>
  <c r="BT70" i="19"/>
  <c r="BR70" i="19"/>
  <c r="BQ70" i="19"/>
  <c r="BP70" i="19"/>
  <c r="BO70" i="19"/>
  <c r="BM70" i="19"/>
  <c r="BL70" i="19"/>
  <c r="BJ70" i="19"/>
  <c r="BI70" i="19"/>
  <c r="BH70" i="19"/>
  <c r="BG70" i="19"/>
  <c r="BE70" i="19"/>
  <c r="BD70" i="19"/>
  <c r="BB70" i="19"/>
  <c r="BA70" i="19"/>
  <c r="AZ70" i="19"/>
  <c r="AY70" i="19"/>
  <c r="AW70" i="19"/>
  <c r="AV70" i="19"/>
  <c r="AT70" i="19"/>
  <c r="AS70" i="19"/>
  <c r="AR70" i="19"/>
  <c r="AQ70" i="19"/>
  <c r="AO70" i="19"/>
  <c r="AN70" i="19"/>
  <c r="AL70" i="19"/>
  <c r="AK70" i="19"/>
  <c r="AJ70" i="19"/>
  <c r="AI70" i="19"/>
  <c r="AG70" i="19"/>
  <c r="AF70" i="19"/>
  <c r="AD70" i="19"/>
  <c r="AC70" i="19"/>
  <c r="AB70" i="19"/>
  <c r="AA70" i="19"/>
  <c r="Y70" i="19"/>
  <c r="X70" i="19"/>
  <c r="V70" i="19"/>
  <c r="U70" i="19"/>
  <c r="T70" i="19"/>
  <c r="S70" i="19"/>
  <c r="Q70" i="19"/>
  <c r="P70" i="19"/>
  <c r="N70" i="19"/>
  <c r="M70" i="19"/>
  <c r="L70" i="19"/>
  <c r="K70" i="19"/>
  <c r="I70" i="19"/>
  <c r="H70" i="19"/>
  <c r="F70" i="19"/>
  <c r="E70" i="19"/>
  <c r="D70" i="19"/>
  <c r="C70" i="19"/>
  <c r="O70" i="19"/>
  <c r="R70" i="19"/>
  <c r="AE70" i="19"/>
  <c r="AH70" i="19"/>
  <c r="AU70" i="19"/>
  <c r="AX70" i="19"/>
  <c r="BK70" i="19"/>
  <c r="BN70" i="19"/>
  <c r="CA70" i="19"/>
  <c r="CD70" i="19"/>
  <c r="CQ70" i="19"/>
  <c r="CT70" i="19"/>
  <c r="DG70" i="19"/>
  <c r="DJ70" i="19"/>
  <c r="DW70" i="19"/>
  <c r="DZ70" i="19"/>
  <c r="G70" i="19"/>
  <c r="J70" i="19"/>
  <c r="W70" i="19"/>
  <c r="Z70" i="19"/>
  <c r="AM70" i="19"/>
  <c r="AP70" i="19"/>
  <c r="BC70" i="19"/>
  <c r="BF70" i="19"/>
  <c r="BS70" i="19"/>
  <c r="BV70" i="19"/>
  <c r="CI70" i="19"/>
  <c r="CL70" i="19"/>
  <c r="CY70" i="19"/>
  <c r="DB70" i="19"/>
  <c r="DO70" i="19"/>
  <c r="DR70" i="19"/>
  <c r="EE70" i="19"/>
  <c r="EH70" i="19"/>
  <c r="AO73" i="41"/>
  <c r="AN73" i="41"/>
  <c r="AM73" i="41"/>
  <c r="AL73" i="41"/>
  <c r="AK73" i="41"/>
  <c r="AJ73" i="41"/>
  <c r="AQ73" i="41"/>
  <c r="AP73" i="41"/>
  <c r="EG61" i="19"/>
  <c r="EF61" i="19"/>
  <c r="ED61" i="19"/>
  <c r="EC61" i="19"/>
  <c r="EB61" i="19"/>
  <c r="EA61" i="19"/>
  <c r="DY61" i="19"/>
  <c r="DX61" i="19"/>
  <c r="DV61" i="19"/>
  <c r="DU61" i="19"/>
  <c r="DT61" i="19"/>
  <c r="DS61" i="19"/>
  <c r="DQ61" i="19"/>
  <c r="DP61" i="19"/>
  <c r="DN61" i="19"/>
  <c r="DM61" i="19"/>
  <c r="DL61" i="19"/>
  <c r="DK61" i="19"/>
  <c r="DI61" i="19"/>
  <c r="DH61" i="19"/>
  <c r="DF61" i="19"/>
  <c r="DE61" i="19"/>
  <c r="DD61" i="19"/>
  <c r="DC61" i="19"/>
  <c r="DA61" i="19"/>
  <c r="CZ61" i="19"/>
  <c r="CX61" i="19"/>
  <c r="CW61" i="19"/>
  <c r="CV61" i="19"/>
  <c r="CU61" i="19"/>
  <c r="CS61" i="19"/>
  <c r="CR61" i="19"/>
  <c r="CP61" i="19"/>
  <c r="CO61" i="19"/>
  <c r="CN61" i="19"/>
  <c r="CM61" i="19"/>
  <c r="CK61" i="19"/>
  <c r="CJ61" i="19"/>
  <c r="CH61" i="19"/>
  <c r="CG61" i="19"/>
  <c r="CF61" i="19"/>
  <c r="CE61" i="19"/>
  <c r="CC61" i="19"/>
  <c r="CB61" i="19"/>
  <c r="BZ61" i="19"/>
  <c r="BY61" i="19"/>
  <c r="BX61" i="19"/>
  <c r="BW61" i="19"/>
  <c r="BU61" i="19"/>
  <c r="BT61" i="19"/>
  <c r="BR61" i="19"/>
  <c r="BQ61" i="19"/>
  <c r="BP61" i="19"/>
  <c r="BO61" i="19"/>
  <c r="BM61" i="19"/>
  <c r="BL61" i="19"/>
  <c r="BJ61" i="19"/>
  <c r="BI61" i="19"/>
  <c r="BH61" i="19"/>
  <c r="BG61" i="19"/>
  <c r="BE61" i="19"/>
  <c r="BD61" i="19"/>
  <c r="BB61" i="19"/>
  <c r="BA61" i="19"/>
  <c r="AZ61" i="19"/>
  <c r="AY61" i="19"/>
  <c r="AW61" i="19"/>
  <c r="AV61" i="19"/>
  <c r="AT61" i="19"/>
  <c r="AS61" i="19"/>
  <c r="AR61" i="19"/>
  <c r="AQ61" i="19"/>
  <c r="AO61" i="19"/>
  <c r="AN61" i="19"/>
  <c r="AL61" i="19"/>
  <c r="AK61" i="19"/>
  <c r="AJ61" i="19"/>
  <c r="AI61" i="19"/>
  <c r="AG61" i="19"/>
  <c r="AF61" i="19"/>
  <c r="AD61" i="19"/>
  <c r="AC61" i="19"/>
  <c r="AB61" i="19"/>
  <c r="AA61" i="19"/>
  <c r="Y61" i="19"/>
  <c r="X61" i="19"/>
  <c r="V61" i="19"/>
  <c r="U61" i="19"/>
  <c r="T61" i="19"/>
  <c r="S61" i="19"/>
  <c r="Q61" i="19"/>
  <c r="P61" i="19"/>
  <c r="N61" i="19"/>
  <c r="M61" i="19"/>
  <c r="L61" i="19"/>
  <c r="K61" i="19"/>
  <c r="I61" i="19"/>
  <c r="H61" i="19"/>
  <c r="F61" i="19"/>
  <c r="E61" i="19"/>
  <c r="D61" i="19"/>
  <c r="C61" i="19"/>
  <c r="EG11" i="19"/>
  <c r="EF11" i="19"/>
  <c r="ED11" i="19"/>
  <c r="EC11" i="19"/>
  <c r="EB11" i="19"/>
  <c r="EA11" i="19"/>
  <c r="DY11" i="19"/>
  <c r="DX11" i="19"/>
  <c r="DV11" i="19"/>
  <c r="DU11" i="19"/>
  <c r="DT11" i="19"/>
  <c r="DS11" i="19"/>
  <c r="DQ11" i="19"/>
  <c r="DP11" i="19"/>
  <c r="DN11" i="19"/>
  <c r="DM11" i="19"/>
  <c r="DL11" i="19"/>
  <c r="DK11" i="19"/>
  <c r="DI11" i="19"/>
  <c r="DH11" i="19"/>
  <c r="DF11" i="19"/>
  <c r="DE11" i="19"/>
  <c r="DD11" i="19"/>
  <c r="DC11" i="19"/>
  <c r="DA11" i="19"/>
  <c r="CZ11" i="19"/>
  <c r="CX11" i="19"/>
  <c r="CW11" i="19"/>
  <c r="CV11" i="19"/>
  <c r="CU11" i="19"/>
  <c r="CS11" i="19"/>
  <c r="CR11" i="19"/>
  <c r="CP11" i="19"/>
  <c r="CO11" i="19"/>
  <c r="CN11" i="19"/>
  <c r="CM11" i="19"/>
  <c r="CK11" i="19"/>
  <c r="CJ11" i="19"/>
  <c r="CH11" i="19"/>
  <c r="CG11" i="19"/>
  <c r="CF11" i="19"/>
  <c r="CE11" i="19"/>
  <c r="CC11" i="19"/>
  <c r="CB11" i="19"/>
  <c r="BZ11" i="19"/>
  <c r="BY11" i="19"/>
  <c r="BX11" i="19"/>
  <c r="BW11" i="19"/>
  <c r="BU11" i="19"/>
  <c r="BT11" i="19"/>
  <c r="BR11" i="19"/>
  <c r="BQ11" i="19"/>
  <c r="BP11" i="19"/>
  <c r="BO11" i="19"/>
  <c r="BM11" i="19"/>
  <c r="BL11" i="19"/>
  <c r="BJ11" i="19"/>
  <c r="BI11" i="19"/>
  <c r="BH11" i="19"/>
  <c r="BG11" i="19"/>
  <c r="BE11" i="19"/>
  <c r="BD11" i="19"/>
  <c r="BB11" i="19"/>
  <c r="BA11" i="19"/>
  <c r="AZ11" i="19"/>
  <c r="AY11" i="19"/>
  <c r="AW11" i="19"/>
  <c r="AV11" i="19"/>
  <c r="AT11" i="19"/>
  <c r="AS11" i="19"/>
  <c r="AR11" i="19"/>
  <c r="AQ11" i="19"/>
  <c r="AO11" i="19"/>
  <c r="AN11" i="19"/>
  <c r="AL11" i="19"/>
  <c r="AK11" i="19"/>
  <c r="AJ11" i="19"/>
  <c r="AI11" i="19"/>
  <c r="AG11" i="19"/>
  <c r="AF11" i="19"/>
  <c r="AD11" i="19"/>
  <c r="AC11" i="19"/>
  <c r="AB11" i="19"/>
  <c r="AA11" i="19"/>
  <c r="Y11" i="19"/>
  <c r="X11" i="19"/>
  <c r="V11" i="19"/>
  <c r="U11" i="19"/>
  <c r="T11" i="19"/>
  <c r="S11" i="19"/>
  <c r="Q11" i="19"/>
  <c r="P11" i="19"/>
  <c r="N11" i="19"/>
  <c r="M11" i="19"/>
  <c r="L11" i="19"/>
  <c r="K11" i="19"/>
  <c r="I11" i="19"/>
  <c r="H11" i="19"/>
  <c r="F11" i="19"/>
  <c r="E11" i="19"/>
  <c r="D11" i="19"/>
  <c r="C11" i="19"/>
  <c r="G11" i="19"/>
  <c r="J11" i="19"/>
  <c r="W11" i="19"/>
  <c r="Z11" i="19"/>
  <c r="AE11" i="19"/>
  <c r="AH11" i="19"/>
  <c r="AM11" i="19"/>
  <c r="AP11" i="19"/>
  <c r="BC11" i="19"/>
  <c r="BF11" i="19"/>
  <c r="BS11" i="19"/>
  <c r="BV11" i="19"/>
  <c r="CI11" i="19"/>
  <c r="CL11" i="19"/>
  <c r="CY11" i="19"/>
  <c r="DB11" i="19"/>
  <c r="DO11" i="19"/>
  <c r="DR11" i="19"/>
  <c r="EE11" i="19"/>
  <c r="EH11" i="19"/>
  <c r="O61" i="19"/>
  <c r="R61" i="19"/>
  <c r="AE61" i="19"/>
  <c r="AH61" i="19"/>
  <c r="AU61" i="19"/>
  <c r="AX61" i="19"/>
  <c r="BK61" i="19"/>
  <c r="BN61" i="19"/>
  <c r="CA61" i="19"/>
  <c r="CD61" i="19"/>
  <c r="CQ61" i="19"/>
  <c r="CT61" i="19"/>
  <c r="DG61" i="19"/>
  <c r="DJ61" i="19"/>
  <c r="DW61" i="19"/>
  <c r="DZ61" i="19"/>
  <c r="O11" i="19"/>
  <c r="R11" i="19"/>
  <c r="AU11" i="19"/>
  <c r="AX11" i="19"/>
  <c r="BK11" i="19"/>
  <c r="BN11" i="19"/>
  <c r="CA11" i="19"/>
  <c r="CD11" i="19"/>
  <c r="CQ11" i="19"/>
  <c r="CT11" i="19"/>
  <c r="DG11" i="19"/>
  <c r="DJ11" i="19"/>
  <c r="DW11" i="19"/>
  <c r="DZ11" i="19"/>
  <c r="G61" i="19"/>
  <c r="J61" i="19"/>
  <c r="W61" i="19"/>
  <c r="Z61" i="19"/>
  <c r="AM61" i="19"/>
  <c r="AP61" i="19"/>
  <c r="BC61" i="19"/>
  <c r="BF61" i="19"/>
  <c r="BS61" i="19"/>
  <c r="BV61" i="19"/>
  <c r="CI61" i="19"/>
  <c r="CL61" i="19"/>
  <c r="CY61" i="19"/>
  <c r="DB61" i="19"/>
  <c r="DO61" i="19"/>
  <c r="DR61" i="19"/>
  <c r="EE61" i="19"/>
  <c r="EH61" i="19"/>
  <c r="EG71" i="19"/>
  <c r="EF71" i="19"/>
  <c r="ED71" i="19"/>
  <c r="EC71" i="19"/>
  <c r="EB71" i="19"/>
  <c r="EA71" i="19"/>
  <c r="DY71" i="19"/>
  <c r="DX71" i="19"/>
  <c r="DV71" i="19"/>
  <c r="DU71" i="19"/>
  <c r="DT71" i="19"/>
  <c r="DS71" i="19"/>
  <c r="DQ71" i="19"/>
  <c r="DP71" i="19"/>
  <c r="DN71" i="19"/>
  <c r="DM71" i="19"/>
  <c r="DL71" i="19"/>
  <c r="DK71" i="19"/>
  <c r="DI71" i="19"/>
  <c r="DH71" i="19"/>
  <c r="DF71" i="19"/>
  <c r="DE71" i="19"/>
  <c r="DD71" i="19"/>
  <c r="DC71" i="19"/>
  <c r="DA71" i="19"/>
  <c r="CZ71" i="19"/>
  <c r="CX71" i="19"/>
  <c r="CW71" i="19"/>
  <c r="CV71" i="19"/>
  <c r="CU71" i="19"/>
  <c r="CS71" i="19"/>
  <c r="CR71" i="19"/>
  <c r="CP71" i="19"/>
  <c r="CO71" i="19"/>
  <c r="CN71" i="19"/>
  <c r="CM71" i="19"/>
  <c r="CK71" i="19"/>
  <c r="CJ71" i="19"/>
  <c r="CH71" i="19"/>
  <c r="CG71" i="19"/>
  <c r="CF71" i="19"/>
  <c r="CE71" i="19"/>
  <c r="CC71" i="19"/>
  <c r="CB71" i="19"/>
  <c r="BZ71" i="19"/>
  <c r="BY71" i="19"/>
  <c r="BX71" i="19"/>
  <c r="BW71" i="19"/>
  <c r="BU71" i="19"/>
  <c r="BT71" i="19"/>
  <c r="BR71" i="19"/>
  <c r="BQ71" i="19"/>
  <c r="BP71" i="19"/>
  <c r="BO71" i="19"/>
  <c r="BM71" i="19"/>
  <c r="BL71" i="19"/>
  <c r="BJ71" i="19"/>
  <c r="BI71" i="19"/>
  <c r="BH71" i="19"/>
  <c r="BG71" i="19"/>
  <c r="BE71" i="19"/>
  <c r="BD71" i="19"/>
  <c r="BB71" i="19"/>
  <c r="BA71" i="19"/>
  <c r="AZ71" i="19"/>
  <c r="AY71" i="19"/>
  <c r="AW71" i="19"/>
  <c r="AV71" i="19"/>
  <c r="AT71" i="19"/>
  <c r="AS71" i="19"/>
  <c r="AR71" i="19"/>
  <c r="AQ71" i="19"/>
  <c r="AO71" i="19"/>
  <c r="AN71" i="19"/>
  <c r="AL71" i="19"/>
  <c r="AK71" i="19"/>
  <c r="AJ71" i="19"/>
  <c r="AI71" i="19"/>
  <c r="AG71" i="19"/>
  <c r="AF71" i="19"/>
  <c r="AD71" i="19"/>
  <c r="AC71" i="19"/>
  <c r="AB71" i="19"/>
  <c r="AA71" i="19"/>
  <c r="Y71" i="19"/>
  <c r="X71" i="19"/>
  <c r="V71" i="19"/>
  <c r="U71" i="19"/>
  <c r="T71" i="19"/>
  <c r="S71" i="19"/>
  <c r="Q71" i="19"/>
  <c r="P71" i="19"/>
  <c r="N71" i="19"/>
  <c r="M71" i="19"/>
  <c r="L71" i="19"/>
  <c r="K71" i="19"/>
  <c r="I71" i="19"/>
  <c r="H71" i="19"/>
  <c r="F71" i="19"/>
  <c r="E71" i="19"/>
  <c r="D71" i="19"/>
  <c r="C71" i="19"/>
  <c r="EG69" i="19"/>
  <c r="EF69" i="19"/>
  <c r="EG68" i="19"/>
  <c r="EF68" i="19"/>
  <c r="EG67" i="19"/>
  <c r="EF67" i="19"/>
  <c r="EG66" i="19"/>
  <c r="EF66" i="19"/>
  <c r="EG65" i="19"/>
  <c r="EF65" i="19"/>
  <c r="EG64" i="19"/>
  <c r="EF64" i="19"/>
  <c r="EG63" i="19"/>
  <c r="EF63" i="19"/>
  <c r="EG62" i="19"/>
  <c r="EF62" i="19"/>
  <c r="ED69" i="19"/>
  <c r="EC69" i="19"/>
  <c r="EB69" i="19"/>
  <c r="EA69" i="19"/>
  <c r="ED68" i="19"/>
  <c r="EC68" i="19"/>
  <c r="EB68" i="19"/>
  <c r="EA68" i="19"/>
  <c r="ED67" i="19"/>
  <c r="EC67" i="19"/>
  <c r="EB67" i="19"/>
  <c r="EA67" i="19"/>
  <c r="ED66" i="19"/>
  <c r="EC66" i="19"/>
  <c r="EB66" i="19"/>
  <c r="EA66" i="19"/>
  <c r="ED65" i="19"/>
  <c r="EC65" i="19"/>
  <c r="EB65" i="19"/>
  <c r="EA65" i="19"/>
  <c r="ED64" i="19"/>
  <c r="EC64" i="19"/>
  <c r="EB64" i="19"/>
  <c r="EA64" i="19"/>
  <c r="ED63" i="19"/>
  <c r="EC63" i="19"/>
  <c r="EB63" i="19"/>
  <c r="EA63" i="19"/>
  <c r="ED62" i="19"/>
  <c r="EC62" i="19"/>
  <c r="EB62" i="19"/>
  <c r="EA62" i="19"/>
  <c r="DY69" i="19"/>
  <c r="DX69" i="19"/>
  <c r="DY68" i="19"/>
  <c r="DX68" i="19"/>
  <c r="DY67" i="19"/>
  <c r="DX67" i="19"/>
  <c r="DY66" i="19"/>
  <c r="DX66" i="19"/>
  <c r="DY65" i="19"/>
  <c r="DX65" i="19"/>
  <c r="DY64" i="19"/>
  <c r="DX64" i="19"/>
  <c r="DY63" i="19"/>
  <c r="DX63" i="19"/>
  <c r="DY62" i="19"/>
  <c r="DX62" i="19"/>
  <c r="DV69" i="19"/>
  <c r="DU69" i="19"/>
  <c r="DT69" i="19"/>
  <c r="DS69" i="19"/>
  <c r="DV68" i="19"/>
  <c r="DU68" i="19"/>
  <c r="DT68" i="19"/>
  <c r="DS68" i="19"/>
  <c r="DV67" i="19"/>
  <c r="DU67" i="19"/>
  <c r="DT67" i="19"/>
  <c r="DS67" i="19"/>
  <c r="DV66" i="19"/>
  <c r="DU66" i="19"/>
  <c r="DT66" i="19"/>
  <c r="DS66" i="19"/>
  <c r="DV65" i="19"/>
  <c r="DU65" i="19"/>
  <c r="DT65" i="19"/>
  <c r="DS65" i="19"/>
  <c r="DV64" i="19"/>
  <c r="DU64" i="19"/>
  <c r="DT64" i="19"/>
  <c r="DS64" i="19"/>
  <c r="DV63" i="19"/>
  <c r="DU63" i="19"/>
  <c r="DT63" i="19"/>
  <c r="DS63" i="19"/>
  <c r="DV62" i="19"/>
  <c r="DU62" i="19"/>
  <c r="DT62" i="19"/>
  <c r="DS62" i="19"/>
  <c r="DQ69" i="19"/>
  <c r="DP69" i="19"/>
  <c r="DQ68" i="19"/>
  <c r="DP68" i="19"/>
  <c r="DQ67" i="19"/>
  <c r="DP67" i="19"/>
  <c r="DQ66" i="19"/>
  <c r="DP66" i="19"/>
  <c r="DQ65" i="19"/>
  <c r="DP65" i="19"/>
  <c r="DQ64" i="19"/>
  <c r="DP64" i="19"/>
  <c r="DQ63" i="19"/>
  <c r="DP63" i="19"/>
  <c r="DQ62" i="19"/>
  <c r="DP62" i="19"/>
  <c r="DN69" i="19"/>
  <c r="DM69" i="19"/>
  <c r="DL69" i="19"/>
  <c r="DK69" i="19"/>
  <c r="DN68" i="19"/>
  <c r="DM68" i="19"/>
  <c r="DL68" i="19"/>
  <c r="DK68" i="19"/>
  <c r="DN67" i="19"/>
  <c r="DM67" i="19"/>
  <c r="DL67" i="19"/>
  <c r="DK67" i="19"/>
  <c r="DN66" i="19"/>
  <c r="DM66" i="19"/>
  <c r="DL66" i="19"/>
  <c r="DK66" i="19"/>
  <c r="DN65" i="19"/>
  <c r="DM65" i="19"/>
  <c r="DL65" i="19"/>
  <c r="DK65" i="19"/>
  <c r="DN64" i="19"/>
  <c r="DM64" i="19"/>
  <c r="DL64" i="19"/>
  <c r="DK64" i="19"/>
  <c r="DN63" i="19"/>
  <c r="DM63" i="19"/>
  <c r="DL63" i="19"/>
  <c r="DK63" i="19"/>
  <c r="DN62" i="19"/>
  <c r="DM62" i="19"/>
  <c r="DL62" i="19"/>
  <c r="DK62" i="19"/>
  <c r="DI69" i="19"/>
  <c r="DH69" i="19"/>
  <c r="DI68" i="19"/>
  <c r="DH68" i="19"/>
  <c r="DI67" i="19"/>
  <c r="DH67" i="19"/>
  <c r="DI66" i="19"/>
  <c r="DH66" i="19"/>
  <c r="DI65" i="19"/>
  <c r="DH65" i="19"/>
  <c r="DI64" i="19"/>
  <c r="DH64" i="19"/>
  <c r="DI63" i="19"/>
  <c r="DH63" i="19"/>
  <c r="DI62" i="19"/>
  <c r="DH62" i="19"/>
  <c r="DF69" i="19"/>
  <c r="DE69" i="19"/>
  <c r="DD69" i="19"/>
  <c r="DC69" i="19"/>
  <c r="DF68" i="19"/>
  <c r="DE68" i="19"/>
  <c r="DD68" i="19"/>
  <c r="DC68" i="19"/>
  <c r="DF67" i="19"/>
  <c r="DE67" i="19"/>
  <c r="DD67" i="19"/>
  <c r="DC67" i="19"/>
  <c r="DF66" i="19"/>
  <c r="DE66" i="19"/>
  <c r="DD66" i="19"/>
  <c r="DC66" i="19"/>
  <c r="DF65" i="19"/>
  <c r="DE65" i="19"/>
  <c r="DD65" i="19"/>
  <c r="DC65" i="19"/>
  <c r="DF64" i="19"/>
  <c r="DE64" i="19"/>
  <c r="DD64" i="19"/>
  <c r="DC64" i="19"/>
  <c r="DF63" i="19"/>
  <c r="DE63" i="19"/>
  <c r="DD63" i="19"/>
  <c r="DC63" i="19"/>
  <c r="DF62" i="19"/>
  <c r="DE62" i="19"/>
  <c r="DD62" i="19"/>
  <c r="DC62" i="19"/>
  <c r="DA69" i="19"/>
  <c r="CZ69" i="19"/>
  <c r="DA68" i="19"/>
  <c r="CZ68" i="19"/>
  <c r="DA67" i="19"/>
  <c r="CZ67" i="19"/>
  <c r="DA66" i="19"/>
  <c r="CZ66" i="19"/>
  <c r="DA65" i="19"/>
  <c r="CZ65" i="19"/>
  <c r="DA64" i="19"/>
  <c r="CZ64" i="19"/>
  <c r="DA63" i="19"/>
  <c r="CZ63" i="19"/>
  <c r="DA62" i="19"/>
  <c r="CZ62" i="19"/>
  <c r="CX69" i="19"/>
  <c r="CW69" i="19"/>
  <c r="CV69" i="19"/>
  <c r="CU69" i="19"/>
  <c r="CX68" i="19"/>
  <c r="CW68" i="19"/>
  <c r="CV68" i="19"/>
  <c r="CU68" i="19"/>
  <c r="CX67" i="19"/>
  <c r="CW67" i="19"/>
  <c r="CV67" i="19"/>
  <c r="CU67" i="19"/>
  <c r="CX66" i="19"/>
  <c r="CW66" i="19"/>
  <c r="CV66" i="19"/>
  <c r="CU66" i="19"/>
  <c r="CX65" i="19"/>
  <c r="CW65" i="19"/>
  <c r="CV65" i="19"/>
  <c r="CU65" i="19"/>
  <c r="CX64" i="19"/>
  <c r="CW64" i="19"/>
  <c r="CV64" i="19"/>
  <c r="CU64" i="19"/>
  <c r="CX63" i="19"/>
  <c r="CW63" i="19"/>
  <c r="CV63" i="19"/>
  <c r="CU63" i="19"/>
  <c r="CX62" i="19"/>
  <c r="CW62" i="19"/>
  <c r="CV62" i="19"/>
  <c r="CU62" i="19"/>
  <c r="CS69" i="19"/>
  <c r="CR69" i="19"/>
  <c r="CS68" i="19"/>
  <c r="CR68" i="19"/>
  <c r="CS67" i="19"/>
  <c r="CR67" i="19"/>
  <c r="CS66" i="19"/>
  <c r="CR66" i="19"/>
  <c r="CS65" i="19"/>
  <c r="CR65" i="19"/>
  <c r="CS64" i="19"/>
  <c r="CR64" i="19"/>
  <c r="CS63" i="19"/>
  <c r="CR63" i="19"/>
  <c r="CS62" i="19"/>
  <c r="CR62" i="19"/>
  <c r="CP69" i="19"/>
  <c r="CO69" i="19"/>
  <c r="CN69" i="19"/>
  <c r="CM69" i="19"/>
  <c r="CP68" i="19"/>
  <c r="CO68" i="19"/>
  <c r="CN68" i="19"/>
  <c r="CM68" i="19"/>
  <c r="CP67" i="19"/>
  <c r="CO67" i="19"/>
  <c r="CN67" i="19"/>
  <c r="CM67" i="19"/>
  <c r="CP66" i="19"/>
  <c r="CO66" i="19"/>
  <c r="CN66" i="19"/>
  <c r="CM66" i="19"/>
  <c r="CP65" i="19"/>
  <c r="CO65" i="19"/>
  <c r="CN65" i="19"/>
  <c r="CM65" i="19"/>
  <c r="CP64" i="19"/>
  <c r="CO64" i="19"/>
  <c r="CN64" i="19"/>
  <c r="CM64" i="19"/>
  <c r="CP63" i="19"/>
  <c r="CO63" i="19"/>
  <c r="CN63" i="19"/>
  <c r="CM63" i="19"/>
  <c r="CP62" i="19"/>
  <c r="CO62" i="19"/>
  <c r="CN62" i="19"/>
  <c r="CM62" i="19"/>
  <c r="CK69" i="19"/>
  <c r="CJ69" i="19"/>
  <c r="CK68" i="19"/>
  <c r="CJ68" i="19"/>
  <c r="CK67" i="19"/>
  <c r="CJ67" i="19"/>
  <c r="CK66" i="19"/>
  <c r="CJ66" i="19"/>
  <c r="CK65" i="19"/>
  <c r="CJ65" i="19"/>
  <c r="CK64" i="19"/>
  <c r="CJ64" i="19"/>
  <c r="CK63" i="19"/>
  <c r="CJ63" i="19"/>
  <c r="CK62" i="19"/>
  <c r="CJ62" i="19"/>
  <c r="CH69" i="19"/>
  <c r="CG69" i="19"/>
  <c r="CF69" i="19"/>
  <c r="CE69" i="19"/>
  <c r="CH68" i="19"/>
  <c r="CG68" i="19"/>
  <c r="CF68" i="19"/>
  <c r="CE68" i="19"/>
  <c r="CH67" i="19"/>
  <c r="CG67" i="19"/>
  <c r="CF67" i="19"/>
  <c r="CE67" i="19"/>
  <c r="CH66" i="19"/>
  <c r="CG66" i="19"/>
  <c r="CF66" i="19"/>
  <c r="CE66" i="19"/>
  <c r="CH65" i="19"/>
  <c r="CG65" i="19"/>
  <c r="CF65" i="19"/>
  <c r="CE65" i="19"/>
  <c r="CH64" i="19"/>
  <c r="CG64" i="19"/>
  <c r="CF64" i="19"/>
  <c r="CE64" i="19"/>
  <c r="CH63" i="19"/>
  <c r="CG63" i="19"/>
  <c r="CF63" i="19"/>
  <c r="CE63" i="19"/>
  <c r="CH62" i="19"/>
  <c r="CG62" i="19"/>
  <c r="CF62" i="19"/>
  <c r="CE62" i="19"/>
  <c r="CC69" i="19"/>
  <c r="CB69" i="19"/>
  <c r="CC68" i="19"/>
  <c r="CB68" i="19"/>
  <c r="CC67" i="19"/>
  <c r="CB67" i="19"/>
  <c r="CC66" i="19"/>
  <c r="CB66" i="19"/>
  <c r="CC65" i="19"/>
  <c r="CB65" i="19"/>
  <c r="CC64" i="19"/>
  <c r="CB64" i="19"/>
  <c r="CC63" i="19"/>
  <c r="CB63" i="19"/>
  <c r="CC62" i="19"/>
  <c r="CB62" i="19"/>
  <c r="BZ69" i="19"/>
  <c r="BY69" i="19"/>
  <c r="BX69" i="19"/>
  <c r="BW69" i="19"/>
  <c r="BZ68" i="19"/>
  <c r="BY68" i="19"/>
  <c r="BX68" i="19"/>
  <c r="BW68" i="19"/>
  <c r="BZ67" i="19"/>
  <c r="BY67" i="19"/>
  <c r="BX67" i="19"/>
  <c r="BW67" i="19"/>
  <c r="BZ66" i="19"/>
  <c r="BY66" i="19"/>
  <c r="BX66" i="19"/>
  <c r="BW66" i="19"/>
  <c r="BZ65" i="19"/>
  <c r="BY65" i="19"/>
  <c r="BX65" i="19"/>
  <c r="BW65" i="19"/>
  <c r="BZ64" i="19"/>
  <c r="BY64" i="19"/>
  <c r="BX64" i="19"/>
  <c r="BW64" i="19"/>
  <c r="BZ63" i="19"/>
  <c r="BY63" i="19"/>
  <c r="BX63" i="19"/>
  <c r="BW63" i="19"/>
  <c r="BZ62" i="19"/>
  <c r="BY62" i="19"/>
  <c r="BX62" i="19"/>
  <c r="BW62" i="19"/>
  <c r="BU69" i="19"/>
  <c r="BT69" i="19"/>
  <c r="BU68" i="19"/>
  <c r="BT68" i="19"/>
  <c r="BU67" i="19"/>
  <c r="BT67" i="19"/>
  <c r="BU66" i="19"/>
  <c r="BT66" i="19"/>
  <c r="BU65" i="19"/>
  <c r="BT65" i="19"/>
  <c r="BU64" i="19"/>
  <c r="BT64" i="19"/>
  <c r="BU63" i="19"/>
  <c r="BT63" i="19"/>
  <c r="BU62" i="19"/>
  <c r="BT62" i="19"/>
  <c r="BR69" i="19"/>
  <c r="BQ69" i="19"/>
  <c r="BP69" i="19"/>
  <c r="BO69" i="19"/>
  <c r="BR68" i="19"/>
  <c r="BQ68" i="19"/>
  <c r="BP68" i="19"/>
  <c r="BO68" i="19"/>
  <c r="BR67" i="19"/>
  <c r="BQ67" i="19"/>
  <c r="BP67" i="19"/>
  <c r="BO67" i="19"/>
  <c r="BR66" i="19"/>
  <c r="BQ66" i="19"/>
  <c r="BP66" i="19"/>
  <c r="BO66" i="19"/>
  <c r="BR65" i="19"/>
  <c r="BQ65" i="19"/>
  <c r="BP65" i="19"/>
  <c r="BO65" i="19"/>
  <c r="BR64" i="19"/>
  <c r="BQ64" i="19"/>
  <c r="BP64" i="19"/>
  <c r="BO64" i="19"/>
  <c r="BR63" i="19"/>
  <c r="BQ63" i="19"/>
  <c r="BP63" i="19"/>
  <c r="BO63" i="19"/>
  <c r="BR62" i="19"/>
  <c r="BQ62" i="19"/>
  <c r="BP62" i="19"/>
  <c r="BO62" i="19"/>
  <c r="BM69" i="19"/>
  <c r="BL69" i="19"/>
  <c r="BM68" i="19"/>
  <c r="BL68" i="19"/>
  <c r="BM67" i="19"/>
  <c r="BL67" i="19"/>
  <c r="BM66" i="19"/>
  <c r="BL66" i="19"/>
  <c r="BM65" i="19"/>
  <c r="BL65" i="19"/>
  <c r="BM64" i="19"/>
  <c r="BL64" i="19"/>
  <c r="BM63" i="19"/>
  <c r="BL63" i="19"/>
  <c r="BM62" i="19"/>
  <c r="BL62" i="19"/>
  <c r="BJ69" i="19"/>
  <c r="BI69" i="19"/>
  <c r="BH69" i="19"/>
  <c r="BG69" i="19"/>
  <c r="BJ68" i="19"/>
  <c r="BI68" i="19"/>
  <c r="BH68" i="19"/>
  <c r="BG68" i="19"/>
  <c r="BJ67" i="19"/>
  <c r="BI67" i="19"/>
  <c r="BH67" i="19"/>
  <c r="BG67" i="19"/>
  <c r="BJ66" i="19"/>
  <c r="BI66" i="19"/>
  <c r="BH66" i="19"/>
  <c r="BG66" i="19"/>
  <c r="BJ65" i="19"/>
  <c r="BI65" i="19"/>
  <c r="BH65" i="19"/>
  <c r="BG65" i="19"/>
  <c r="BJ64" i="19"/>
  <c r="BI64" i="19"/>
  <c r="BH64" i="19"/>
  <c r="BG64" i="19"/>
  <c r="BJ63" i="19"/>
  <c r="BI63" i="19"/>
  <c r="BH63" i="19"/>
  <c r="BG63" i="19"/>
  <c r="BJ62" i="19"/>
  <c r="BI62" i="19"/>
  <c r="BH62" i="19"/>
  <c r="BG62" i="19"/>
  <c r="BE69" i="19"/>
  <c r="BD69" i="19"/>
  <c r="BE68" i="19"/>
  <c r="BD68" i="19"/>
  <c r="BE67" i="19"/>
  <c r="BD67" i="19"/>
  <c r="BE66" i="19"/>
  <c r="BD66" i="19"/>
  <c r="BE65" i="19"/>
  <c r="BD65" i="19"/>
  <c r="BE64" i="19"/>
  <c r="BD64" i="19"/>
  <c r="BE63" i="19"/>
  <c r="BD63" i="19"/>
  <c r="BE62" i="19"/>
  <c r="BD62" i="19"/>
  <c r="BB69" i="19"/>
  <c r="BA69" i="19"/>
  <c r="AZ69" i="19"/>
  <c r="AY69" i="19"/>
  <c r="BB68" i="19"/>
  <c r="BA68" i="19"/>
  <c r="AZ68" i="19"/>
  <c r="AY68" i="19"/>
  <c r="BB67" i="19"/>
  <c r="BA67" i="19"/>
  <c r="AZ67" i="19"/>
  <c r="AY67" i="19"/>
  <c r="BB66" i="19"/>
  <c r="BA66" i="19"/>
  <c r="AZ66" i="19"/>
  <c r="AY66" i="19"/>
  <c r="BB65" i="19"/>
  <c r="BA65" i="19"/>
  <c r="AZ65" i="19"/>
  <c r="AY65" i="19"/>
  <c r="BB64" i="19"/>
  <c r="BA64" i="19"/>
  <c r="AZ64" i="19"/>
  <c r="AY64" i="19"/>
  <c r="BB63" i="19"/>
  <c r="BA63" i="19"/>
  <c r="AZ63" i="19"/>
  <c r="AY63" i="19"/>
  <c r="BB62" i="19"/>
  <c r="BA62" i="19"/>
  <c r="AZ62" i="19"/>
  <c r="AY62" i="19"/>
  <c r="AW69" i="19"/>
  <c r="AV69" i="19"/>
  <c r="AW68" i="19"/>
  <c r="AV68" i="19"/>
  <c r="AW67" i="19"/>
  <c r="AV67" i="19"/>
  <c r="AW66" i="19"/>
  <c r="AV66" i="19"/>
  <c r="AW65" i="19"/>
  <c r="AV65" i="19"/>
  <c r="AW64" i="19"/>
  <c r="AV64" i="19"/>
  <c r="AW63" i="19"/>
  <c r="AV63" i="19"/>
  <c r="AW62" i="19"/>
  <c r="AV62" i="19"/>
  <c r="AT69" i="19"/>
  <c r="AS69" i="19"/>
  <c r="AR69" i="19"/>
  <c r="AQ69" i="19"/>
  <c r="AT68" i="19"/>
  <c r="AS68" i="19"/>
  <c r="AR68" i="19"/>
  <c r="AQ68" i="19"/>
  <c r="AT67" i="19"/>
  <c r="AS67" i="19"/>
  <c r="AR67" i="19"/>
  <c r="AQ67" i="19"/>
  <c r="AT66" i="19"/>
  <c r="AS66" i="19"/>
  <c r="AR66" i="19"/>
  <c r="AQ66" i="19"/>
  <c r="AT65" i="19"/>
  <c r="AS65" i="19"/>
  <c r="AR65" i="19"/>
  <c r="AQ65" i="19"/>
  <c r="AT64" i="19"/>
  <c r="AS64" i="19"/>
  <c r="AR64" i="19"/>
  <c r="AQ64" i="19"/>
  <c r="AT63" i="19"/>
  <c r="AS63" i="19"/>
  <c r="AR63" i="19"/>
  <c r="AQ63" i="19"/>
  <c r="AT62" i="19"/>
  <c r="AS62" i="19"/>
  <c r="AR62" i="19"/>
  <c r="AQ62" i="19"/>
  <c r="AO69" i="19"/>
  <c r="AN69" i="19"/>
  <c r="AO68" i="19"/>
  <c r="AN68" i="19"/>
  <c r="AO67" i="19"/>
  <c r="AN67" i="19"/>
  <c r="AO66" i="19"/>
  <c r="AN66" i="19"/>
  <c r="AO65" i="19"/>
  <c r="AN65" i="19"/>
  <c r="AO64" i="19"/>
  <c r="AN64" i="19"/>
  <c r="AO63" i="19"/>
  <c r="AN63" i="19"/>
  <c r="AO62" i="19"/>
  <c r="AN62" i="19"/>
  <c r="AL69" i="19"/>
  <c r="AK69" i="19"/>
  <c r="AJ69" i="19"/>
  <c r="AI69" i="19"/>
  <c r="AL68" i="19"/>
  <c r="AK68" i="19"/>
  <c r="AJ68" i="19"/>
  <c r="AI68" i="19"/>
  <c r="AL67" i="19"/>
  <c r="AK67" i="19"/>
  <c r="AJ67" i="19"/>
  <c r="AI67" i="19"/>
  <c r="AL66" i="19"/>
  <c r="AK66" i="19"/>
  <c r="AJ66" i="19"/>
  <c r="AI66" i="19"/>
  <c r="AL65" i="19"/>
  <c r="AK65" i="19"/>
  <c r="AJ65" i="19"/>
  <c r="AI65" i="19"/>
  <c r="AL64" i="19"/>
  <c r="AK64" i="19"/>
  <c r="AJ64" i="19"/>
  <c r="AI64" i="19"/>
  <c r="AL63" i="19"/>
  <c r="AK63" i="19"/>
  <c r="AJ63" i="19"/>
  <c r="AI63" i="19"/>
  <c r="AL62" i="19"/>
  <c r="AK62" i="19"/>
  <c r="AJ62" i="19"/>
  <c r="AI62" i="19"/>
  <c r="AG69" i="19"/>
  <c r="AF69" i="19"/>
  <c r="AG68" i="19"/>
  <c r="AF68" i="19"/>
  <c r="AG67" i="19"/>
  <c r="AF67" i="19"/>
  <c r="AG66" i="19"/>
  <c r="AF66" i="19"/>
  <c r="AG65" i="19"/>
  <c r="AF65" i="19"/>
  <c r="AG64" i="19"/>
  <c r="AF64" i="19"/>
  <c r="AG63" i="19"/>
  <c r="AF63" i="19"/>
  <c r="AG62" i="19"/>
  <c r="AF62" i="19"/>
  <c r="AD69" i="19"/>
  <c r="AC69" i="19"/>
  <c r="AB69" i="19"/>
  <c r="AA69" i="19"/>
  <c r="AD68" i="19"/>
  <c r="AC68" i="19"/>
  <c r="AB68" i="19"/>
  <c r="AA68" i="19"/>
  <c r="AD67" i="19"/>
  <c r="AC67" i="19"/>
  <c r="AB67" i="19"/>
  <c r="AA67" i="19"/>
  <c r="AD66" i="19"/>
  <c r="AC66" i="19"/>
  <c r="AB66" i="19"/>
  <c r="AA66" i="19"/>
  <c r="AD65" i="19"/>
  <c r="AC65" i="19"/>
  <c r="AB65" i="19"/>
  <c r="AA65" i="19"/>
  <c r="AD64" i="19"/>
  <c r="AC64" i="19"/>
  <c r="AB64" i="19"/>
  <c r="AA64" i="19"/>
  <c r="AD63" i="19"/>
  <c r="AC63" i="19"/>
  <c r="AB63" i="19"/>
  <c r="AA63" i="19"/>
  <c r="AD62" i="19"/>
  <c r="AC62" i="19"/>
  <c r="AB62" i="19"/>
  <c r="AA62" i="19"/>
  <c r="Y69" i="19"/>
  <c r="X69" i="19"/>
  <c r="Y68" i="19"/>
  <c r="X68" i="19"/>
  <c r="Y67" i="19"/>
  <c r="X67" i="19"/>
  <c r="Y66" i="19"/>
  <c r="X66" i="19"/>
  <c r="Y65" i="19"/>
  <c r="X65" i="19"/>
  <c r="Y64" i="19"/>
  <c r="X64" i="19"/>
  <c r="Y63" i="19"/>
  <c r="X63" i="19"/>
  <c r="Y62" i="19"/>
  <c r="X62" i="19"/>
  <c r="V69" i="19"/>
  <c r="U69" i="19"/>
  <c r="T69" i="19"/>
  <c r="S69" i="19"/>
  <c r="V68" i="19"/>
  <c r="U68" i="19"/>
  <c r="T68" i="19"/>
  <c r="S68" i="19"/>
  <c r="V67" i="19"/>
  <c r="U67" i="19"/>
  <c r="T67" i="19"/>
  <c r="S67" i="19"/>
  <c r="V66" i="19"/>
  <c r="U66" i="19"/>
  <c r="T66" i="19"/>
  <c r="S66" i="19"/>
  <c r="V65" i="19"/>
  <c r="U65" i="19"/>
  <c r="T65" i="19"/>
  <c r="S65" i="19"/>
  <c r="V64" i="19"/>
  <c r="U64" i="19"/>
  <c r="T64" i="19"/>
  <c r="S64" i="19"/>
  <c r="V63" i="19"/>
  <c r="U63" i="19"/>
  <c r="T63" i="19"/>
  <c r="S63" i="19"/>
  <c r="V62" i="19"/>
  <c r="U62" i="19"/>
  <c r="T62" i="19"/>
  <c r="S62" i="19"/>
  <c r="Q69" i="19"/>
  <c r="P69" i="19"/>
  <c r="Q68" i="19"/>
  <c r="P68" i="19"/>
  <c r="Q67" i="19"/>
  <c r="P67" i="19"/>
  <c r="Q66" i="19"/>
  <c r="P66" i="19"/>
  <c r="Q65" i="19"/>
  <c r="P65" i="19"/>
  <c r="Q64" i="19"/>
  <c r="P64" i="19"/>
  <c r="Q63" i="19"/>
  <c r="P63" i="19"/>
  <c r="Q62" i="19"/>
  <c r="P62" i="19"/>
  <c r="N69" i="19"/>
  <c r="M69" i="19"/>
  <c r="L69" i="19"/>
  <c r="K69" i="19"/>
  <c r="N68" i="19"/>
  <c r="M68" i="19"/>
  <c r="L68" i="19"/>
  <c r="K68" i="19"/>
  <c r="N67" i="19"/>
  <c r="M67" i="19"/>
  <c r="L67" i="19"/>
  <c r="K67" i="19"/>
  <c r="N66" i="19"/>
  <c r="M66" i="19"/>
  <c r="L66" i="19"/>
  <c r="K66" i="19"/>
  <c r="N65" i="19"/>
  <c r="M65" i="19"/>
  <c r="L65" i="19"/>
  <c r="K65" i="19"/>
  <c r="N64" i="19"/>
  <c r="M64" i="19"/>
  <c r="L64" i="19"/>
  <c r="K64" i="19"/>
  <c r="N63" i="19"/>
  <c r="M63" i="19"/>
  <c r="L63" i="19"/>
  <c r="K63" i="19"/>
  <c r="N62" i="19"/>
  <c r="M62" i="19"/>
  <c r="L62" i="19"/>
  <c r="K62" i="19"/>
  <c r="I69" i="19"/>
  <c r="H69" i="19"/>
  <c r="I68" i="19"/>
  <c r="H68" i="19"/>
  <c r="I67" i="19"/>
  <c r="H67" i="19"/>
  <c r="I66" i="19"/>
  <c r="H66" i="19"/>
  <c r="I65" i="19"/>
  <c r="H65" i="19"/>
  <c r="I64" i="19"/>
  <c r="H64" i="19"/>
  <c r="I63" i="19"/>
  <c r="H63" i="19"/>
  <c r="I62" i="19"/>
  <c r="H62" i="19"/>
  <c r="F69" i="19"/>
  <c r="E69" i="19"/>
  <c r="D69" i="19"/>
  <c r="C69" i="19"/>
  <c r="F68" i="19"/>
  <c r="E68" i="19"/>
  <c r="D68" i="19"/>
  <c r="C68" i="19"/>
  <c r="F67" i="19"/>
  <c r="E67" i="19"/>
  <c r="D67" i="19"/>
  <c r="C67" i="19"/>
  <c r="F66" i="19"/>
  <c r="E66" i="19"/>
  <c r="D66" i="19"/>
  <c r="C66" i="19"/>
  <c r="F65" i="19"/>
  <c r="E65" i="19"/>
  <c r="D65" i="19"/>
  <c r="C65" i="19"/>
  <c r="F64" i="19"/>
  <c r="E64" i="19"/>
  <c r="D64" i="19"/>
  <c r="C64" i="19"/>
  <c r="F63" i="19"/>
  <c r="E63" i="19"/>
  <c r="D63" i="19"/>
  <c r="C63" i="19"/>
  <c r="F62" i="19"/>
  <c r="E62" i="19"/>
  <c r="D62" i="19"/>
  <c r="C62" i="19"/>
  <c r="EG60" i="19"/>
  <c r="EF60" i="19"/>
  <c r="EG59" i="19"/>
  <c r="EF59" i="19"/>
  <c r="EG58" i="19"/>
  <c r="EF58" i="19"/>
  <c r="EG57" i="19"/>
  <c r="EF57" i="19"/>
  <c r="EG56" i="19"/>
  <c r="EF56" i="19"/>
  <c r="EG55" i="19"/>
  <c r="EF55" i="19"/>
  <c r="EG54" i="19"/>
  <c r="EF54" i="19"/>
  <c r="EG53" i="19"/>
  <c r="EF53" i="19"/>
  <c r="EG52" i="19"/>
  <c r="EF52" i="19"/>
  <c r="EG51" i="19"/>
  <c r="EF51" i="19"/>
  <c r="EG50" i="19"/>
  <c r="EF50" i="19"/>
  <c r="EG49" i="19"/>
  <c r="EF49" i="19"/>
  <c r="EG48" i="19"/>
  <c r="EF48" i="19"/>
  <c r="EG47" i="19"/>
  <c r="EF47" i="19"/>
  <c r="EG46" i="19"/>
  <c r="EF46" i="19"/>
  <c r="EG45" i="19"/>
  <c r="EF45" i="19"/>
  <c r="EG44" i="19"/>
  <c r="EF44" i="19"/>
  <c r="EG43" i="19"/>
  <c r="EF43" i="19"/>
  <c r="EG42" i="19"/>
  <c r="EF42" i="19"/>
  <c r="EG41" i="19"/>
  <c r="EF41" i="19"/>
  <c r="EG40" i="19"/>
  <c r="EF40" i="19"/>
  <c r="EG39" i="19"/>
  <c r="EF39" i="19"/>
  <c r="ED60" i="19"/>
  <c r="EC60" i="19"/>
  <c r="EB60" i="19"/>
  <c r="EA60" i="19"/>
  <c r="ED59" i="19"/>
  <c r="EC59" i="19"/>
  <c r="EB59" i="19"/>
  <c r="EA59" i="19"/>
  <c r="ED58" i="19"/>
  <c r="EC58" i="19"/>
  <c r="EB58" i="19"/>
  <c r="EA58" i="19"/>
  <c r="ED57" i="19"/>
  <c r="EC57" i="19"/>
  <c r="EB57" i="19"/>
  <c r="EA57" i="19"/>
  <c r="ED56" i="19"/>
  <c r="EC56" i="19"/>
  <c r="EB56" i="19"/>
  <c r="EA56" i="19"/>
  <c r="ED55" i="19"/>
  <c r="EC55" i="19"/>
  <c r="EB55" i="19"/>
  <c r="EA55" i="19"/>
  <c r="ED54" i="19"/>
  <c r="EC54" i="19"/>
  <c r="EB54" i="19"/>
  <c r="EA54" i="19"/>
  <c r="ED53" i="19"/>
  <c r="EC53" i="19"/>
  <c r="EB53" i="19"/>
  <c r="EA53" i="19"/>
  <c r="ED52" i="19"/>
  <c r="EC52" i="19"/>
  <c r="EB52" i="19"/>
  <c r="EA52" i="19"/>
  <c r="ED51" i="19"/>
  <c r="EC51" i="19"/>
  <c r="EB51" i="19"/>
  <c r="EA51" i="19"/>
  <c r="ED50" i="19"/>
  <c r="EC50" i="19"/>
  <c r="EB50" i="19"/>
  <c r="EA50" i="19"/>
  <c r="ED49" i="19"/>
  <c r="EC49" i="19"/>
  <c r="EB49" i="19"/>
  <c r="EA49" i="19"/>
  <c r="ED48" i="19"/>
  <c r="EC48" i="19"/>
  <c r="EB48" i="19"/>
  <c r="EA48" i="19"/>
  <c r="ED47" i="19"/>
  <c r="EC47" i="19"/>
  <c r="EB47" i="19"/>
  <c r="EA47" i="19"/>
  <c r="ED46" i="19"/>
  <c r="EC46" i="19"/>
  <c r="EB46" i="19"/>
  <c r="EA46" i="19"/>
  <c r="ED45" i="19"/>
  <c r="EC45" i="19"/>
  <c r="EB45" i="19"/>
  <c r="EA45" i="19"/>
  <c r="ED44" i="19"/>
  <c r="EC44" i="19"/>
  <c r="EB44" i="19"/>
  <c r="EA44" i="19"/>
  <c r="ED43" i="19"/>
  <c r="EC43" i="19"/>
  <c r="EB43" i="19"/>
  <c r="EA43" i="19"/>
  <c r="ED42" i="19"/>
  <c r="EC42" i="19"/>
  <c r="EB42" i="19"/>
  <c r="EA42" i="19"/>
  <c r="ED41" i="19"/>
  <c r="EC41" i="19"/>
  <c r="EB41" i="19"/>
  <c r="EA41" i="19"/>
  <c r="ED40" i="19"/>
  <c r="EC40" i="19"/>
  <c r="EB40" i="19"/>
  <c r="EA40" i="19"/>
  <c r="ED39" i="19"/>
  <c r="EC39" i="19"/>
  <c r="EB39" i="19"/>
  <c r="EA39" i="19"/>
  <c r="DY60" i="19"/>
  <c r="DX60" i="19"/>
  <c r="DY59" i="19"/>
  <c r="DX59" i="19"/>
  <c r="DY58" i="19"/>
  <c r="DX58" i="19"/>
  <c r="DY57" i="19"/>
  <c r="DX57" i="19"/>
  <c r="DY56" i="19"/>
  <c r="DX56" i="19"/>
  <c r="DY55" i="19"/>
  <c r="DX55" i="19"/>
  <c r="DY54" i="19"/>
  <c r="DX54" i="19"/>
  <c r="DY53" i="19"/>
  <c r="DX53" i="19"/>
  <c r="DY52" i="19"/>
  <c r="DX52" i="19"/>
  <c r="DY51" i="19"/>
  <c r="DX51" i="19"/>
  <c r="DY50" i="19"/>
  <c r="DX50" i="19"/>
  <c r="DY49" i="19"/>
  <c r="DX49" i="19"/>
  <c r="DY48" i="19"/>
  <c r="DX48" i="19"/>
  <c r="DY47" i="19"/>
  <c r="DX47" i="19"/>
  <c r="DY46" i="19"/>
  <c r="DX46" i="19"/>
  <c r="DY45" i="19"/>
  <c r="DX45" i="19"/>
  <c r="DY44" i="19"/>
  <c r="DX44" i="19"/>
  <c r="DY43" i="19"/>
  <c r="DX43" i="19"/>
  <c r="DY42" i="19"/>
  <c r="DX42" i="19"/>
  <c r="DY41" i="19"/>
  <c r="DX41" i="19"/>
  <c r="DY40" i="19"/>
  <c r="DX40" i="19"/>
  <c r="DY39" i="19"/>
  <c r="DX39" i="19"/>
  <c r="DV60" i="19"/>
  <c r="DU60" i="19"/>
  <c r="DT60" i="19"/>
  <c r="DS60" i="19"/>
  <c r="DV59" i="19"/>
  <c r="DU59" i="19"/>
  <c r="DT59" i="19"/>
  <c r="DS59" i="19"/>
  <c r="DV58" i="19"/>
  <c r="DU58" i="19"/>
  <c r="DT58" i="19"/>
  <c r="DS58" i="19"/>
  <c r="DV57" i="19"/>
  <c r="DU57" i="19"/>
  <c r="DT57" i="19"/>
  <c r="DS57" i="19"/>
  <c r="DV56" i="19"/>
  <c r="DU56" i="19"/>
  <c r="DT56" i="19"/>
  <c r="DS56" i="19"/>
  <c r="DV55" i="19"/>
  <c r="DU55" i="19"/>
  <c r="DT55" i="19"/>
  <c r="DS55" i="19"/>
  <c r="DV54" i="19"/>
  <c r="DU54" i="19"/>
  <c r="DT54" i="19"/>
  <c r="DS54" i="19"/>
  <c r="DV53" i="19"/>
  <c r="DU53" i="19"/>
  <c r="DT53" i="19"/>
  <c r="DS53" i="19"/>
  <c r="DV52" i="19"/>
  <c r="DU52" i="19"/>
  <c r="DT52" i="19"/>
  <c r="DS52" i="19"/>
  <c r="DV51" i="19"/>
  <c r="DU51" i="19"/>
  <c r="DT51" i="19"/>
  <c r="DS51" i="19"/>
  <c r="DV50" i="19"/>
  <c r="DU50" i="19"/>
  <c r="DT50" i="19"/>
  <c r="DS50" i="19"/>
  <c r="DV49" i="19"/>
  <c r="DU49" i="19"/>
  <c r="DT49" i="19"/>
  <c r="DS49" i="19"/>
  <c r="DV48" i="19"/>
  <c r="DU48" i="19"/>
  <c r="DT48" i="19"/>
  <c r="DS48" i="19"/>
  <c r="DV47" i="19"/>
  <c r="DU47" i="19"/>
  <c r="DT47" i="19"/>
  <c r="DS47" i="19"/>
  <c r="DV46" i="19"/>
  <c r="DU46" i="19"/>
  <c r="DT46" i="19"/>
  <c r="DS46" i="19"/>
  <c r="DV45" i="19"/>
  <c r="DU45" i="19"/>
  <c r="DT45" i="19"/>
  <c r="DS45" i="19"/>
  <c r="DV44" i="19"/>
  <c r="DU44" i="19"/>
  <c r="DT44" i="19"/>
  <c r="DS44" i="19"/>
  <c r="DV43" i="19"/>
  <c r="DU43" i="19"/>
  <c r="DT43" i="19"/>
  <c r="DS43" i="19"/>
  <c r="DV42" i="19"/>
  <c r="DU42" i="19"/>
  <c r="DT42" i="19"/>
  <c r="DS42" i="19"/>
  <c r="DV41" i="19"/>
  <c r="DU41" i="19"/>
  <c r="DT41" i="19"/>
  <c r="DS41" i="19"/>
  <c r="DV40" i="19"/>
  <c r="DU40" i="19"/>
  <c r="DT40" i="19"/>
  <c r="DS40" i="19"/>
  <c r="DV39" i="19"/>
  <c r="DU39" i="19"/>
  <c r="DT39" i="19"/>
  <c r="DS39" i="19"/>
  <c r="DQ60" i="19"/>
  <c r="DP60" i="19"/>
  <c r="DQ59" i="19"/>
  <c r="DP59" i="19"/>
  <c r="DQ58" i="19"/>
  <c r="DP58" i="19"/>
  <c r="DQ57" i="19"/>
  <c r="DP57" i="19"/>
  <c r="DQ56" i="19"/>
  <c r="DP56" i="19"/>
  <c r="DQ55" i="19"/>
  <c r="DP55" i="19"/>
  <c r="DQ54" i="19"/>
  <c r="DP54" i="19"/>
  <c r="DQ53" i="19"/>
  <c r="DP53" i="19"/>
  <c r="DQ52" i="19"/>
  <c r="DP52" i="19"/>
  <c r="DQ51" i="19"/>
  <c r="DP51" i="19"/>
  <c r="DQ50" i="19"/>
  <c r="DP50" i="19"/>
  <c r="DQ49" i="19"/>
  <c r="DP49" i="19"/>
  <c r="DQ48" i="19"/>
  <c r="DP48" i="19"/>
  <c r="DQ47" i="19"/>
  <c r="DP47" i="19"/>
  <c r="DQ46" i="19"/>
  <c r="DP46" i="19"/>
  <c r="DQ45" i="19"/>
  <c r="DP45" i="19"/>
  <c r="DQ44" i="19"/>
  <c r="DP44" i="19"/>
  <c r="DQ43" i="19"/>
  <c r="DP43" i="19"/>
  <c r="DQ42" i="19"/>
  <c r="DP42" i="19"/>
  <c r="DQ41" i="19"/>
  <c r="DP41" i="19"/>
  <c r="DQ40" i="19"/>
  <c r="DP40" i="19"/>
  <c r="DQ39" i="19"/>
  <c r="DP39" i="19"/>
  <c r="DN60" i="19"/>
  <c r="DM60" i="19"/>
  <c r="DL60" i="19"/>
  <c r="DK60" i="19"/>
  <c r="DN59" i="19"/>
  <c r="DM59" i="19"/>
  <c r="DL59" i="19"/>
  <c r="DK59" i="19"/>
  <c r="DN58" i="19"/>
  <c r="DM58" i="19"/>
  <c r="DL58" i="19"/>
  <c r="DK58" i="19"/>
  <c r="DN57" i="19"/>
  <c r="DM57" i="19"/>
  <c r="DL57" i="19"/>
  <c r="DK57" i="19"/>
  <c r="DN56" i="19"/>
  <c r="DM56" i="19"/>
  <c r="DL56" i="19"/>
  <c r="DK56" i="19"/>
  <c r="DN55" i="19"/>
  <c r="DM55" i="19"/>
  <c r="DL55" i="19"/>
  <c r="DK55" i="19"/>
  <c r="DN54" i="19"/>
  <c r="DM54" i="19"/>
  <c r="DL54" i="19"/>
  <c r="DK54" i="19"/>
  <c r="DN53" i="19"/>
  <c r="DM53" i="19"/>
  <c r="DL53" i="19"/>
  <c r="DK53" i="19"/>
  <c r="DN52" i="19"/>
  <c r="DM52" i="19"/>
  <c r="DL52" i="19"/>
  <c r="DK52" i="19"/>
  <c r="DN51" i="19"/>
  <c r="DM51" i="19"/>
  <c r="DL51" i="19"/>
  <c r="DK51" i="19"/>
  <c r="DN50" i="19"/>
  <c r="DM50" i="19"/>
  <c r="DL50" i="19"/>
  <c r="DK50" i="19"/>
  <c r="DN49" i="19"/>
  <c r="DM49" i="19"/>
  <c r="DL49" i="19"/>
  <c r="DK49" i="19"/>
  <c r="DN48" i="19"/>
  <c r="DM48" i="19"/>
  <c r="DL48" i="19"/>
  <c r="DK48" i="19"/>
  <c r="DN47" i="19"/>
  <c r="DM47" i="19"/>
  <c r="DL47" i="19"/>
  <c r="DK47" i="19"/>
  <c r="DN46" i="19"/>
  <c r="DM46" i="19"/>
  <c r="DL46" i="19"/>
  <c r="DK46" i="19"/>
  <c r="DN45" i="19"/>
  <c r="DM45" i="19"/>
  <c r="DL45" i="19"/>
  <c r="DK45" i="19"/>
  <c r="DN44" i="19"/>
  <c r="DM44" i="19"/>
  <c r="DL44" i="19"/>
  <c r="DK44" i="19"/>
  <c r="DN43" i="19"/>
  <c r="DM43" i="19"/>
  <c r="DL43" i="19"/>
  <c r="DK43" i="19"/>
  <c r="DN42" i="19"/>
  <c r="DM42" i="19"/>
  <c r="DL42" i="19"/>
  <c r="DK42" i="19"/>
  <c r="DN41" i="19"/>
  <c r="DM41" i="19"/>
  <c r="DL41" i="19"/>
  <c r="DK41" i="19"/>
  <c r="DN40" i="19"/>
  <c r="DM40" i="19"/>
  <c r="DL40" i="19"/>
  <c r="DK40" i="19"/>
  <c r="DN39" i="19"/>
  <c r="DM39" i="19"/>
  <c r="DL39" i="19"/>
  <c r="DK39" i="19"/>
  <c r="DI60" i="19"/>
  <c r="DH60" i="19"/>
  <c r="DI59" i="19"/>
  <c r="DH59" i="19"/>
  <c r="DI58" i="19"/>
  <c r="DH58" i="19"/>
  <c r="DI57" i="19"/>
  <c r="DH57" i="19"/>
  <c r="DI56" i="19"/>
  <c r="DH56" i="19"/>
  <c r="DI55" i="19"/>
  <c r="DH55" i="19"/>
  <c r="DI54" i="19"/>
  <c r="DH54" i="19"/>
  <c r="DI53" i="19"/>
  <c r="DH53" i="19"/>
  <c r="DI52" i="19"/>
  <c r="DH52" i="19"/>
  <c r="DI51" i="19"/>
  <c r="DH51" i="19"/>
  <c r="DI50" i="19"/>
  <c r="DH50" i="19"/>
  <c r="DI49" i="19"/>
  <c r="DH49" i="19"/>
  <c r="DI48" i="19"/>
  <c r="DH48" i="19"/>
  <c r="DI47" i="19"/>
  <c r="DH47" i="19"/>
  <c r="DI46" i="19"/>
  <c r="DH46" i="19"/>
  <c r="DI45" i="19"/>
  <c r="DH45" i="19"/>
  <c r="DI44" i="19"/>
  <c r="DH44" i="19"/>
  <c r="DI43" i="19"/>
  <c r="DH43" i="19"/>
  <c r="DI42" i="19"/>
  <c r="DH42" i="19"/>
  <c r="DI41" i="19"/>
  <c r="DH41" i="19"/>
  <c r="DI40" i="19"/>
  <c r="DH40" i="19"/>
  <c r="DI39" i="19"/>
  <c r="DH39" i="19"/>
  <c r="DF60" i="19"/>
  <c r="DE60" i="19"/>
  <c r="DD60" i="19"/>
  <c r="DC60" i="19"/>
  <c r="DF59" i="19"/>
  <c r="DE59" i="19"/>
  <c r="DD59" i="19"/>
  <c r="DC59" i="19"/>
  <c r="DF58" i="19"/>
  <c r="DE58" i="19"/>
  <c r="DD58" i="19"/>
  <c r="DC58" i="19"/>
  <c r="DF57" i="19"/>
  <c r="DE57" i="19"/>
  <c r="DD57" i="19"/>
  <c r="DC57" i="19"/>
  <c r="DF56" i="19"/>
  <c r="DE56" i="19"/>
  <c r="DD56" i="19"/>
  <c r="DC56" i="19"/>
  <c r="DF55" i="19"/>
  <c r="DE55" i="19"/>
  <c r="DD55" i="19"/>
  <c r="DC55" i="19"/>
  <c r="DF54" i="19"/>
  <c r="DE54" i="19"/>
  <c r="DD54" i="19"/>
  <c r="DC54" i="19"/>
  <c r="DF53" i="19"/>
  <c r="DE53" i="19"/>
  <c r="DD53" i="19"/>
  <c r="DC53" i="19"/>
  <c r="DF52" i="19"/>
  <c r="DE52" i="19"/>
  <c r="DD52" i="19"/>
  <c r="DC52" i="19"/>
  <c r="DF51" i="19"/>
  <c r="DE51" i="19"/>
  <c r="DD51" i="19"/>
  <c r="DC51" i="19"/>
  <c r="DF50" i="19"/>
  <c r="DE50" i="19"/>
  <c r="DD50" i="19"/>
  <c r="DC50" i="19"/>
  <c r="DF49" i="19"/>
  <c r="DE49" i="19"/>
  <c r="DD49" i="19"/>
  <c r="DC49" i="19"/>
  <c r="DF48" i="19"/>
  <c r="DE48" i="19"/>
  <c r="DD48" i="19"/>
  <c r="DC48" i="19"/>
  <c r="DF47" i="19"/>
  <c r="DE47" i="19"/>
  <c r="DD47" i="19"/>
  <c r="DC47" i="19"/>
  <c r="DF46" i="19"/>
  <c r="DE46" i="19"/>
  <c r="DD46" i="19"/>
  <c r="DC46" i="19"/>
  <c r="DF45" i="19"/>
  <c r="DE45" i="19"/>
  <c r="DD45" i="19"/>
  <c r="DC45" i="19"/>
  <c r="DF44" i="19"/>
  <c r="DE44" i="19"/>
  <c r="DD44" i="19"/>
  <c r="DC44" i="19"/>
  <c r="DF43" i="19"/>
  <c r="DE43" i="19"/>
  <c r="DD43" i="19"/>
  <c r="DC43" i="19"/>
  <c r="DF42" i="19"/>
  <c r="DE42" i="19"/>
  <c r="DD42" i="19"/>
  <c r="DC42" i="19"/>
  <c r="DF41" i="19"/>
  <c r="DE41" i="19"/>
  <c r="DD41" i="19"/>
  <c r="DC41" i="19"/>
  <c r="DF40" i="19"/>
  <c r="DE40" i="19"/>
  <c r="DD40" i="19"/>
  <c r="DC40" i="19"/>
  <c r="DF39" i="19"/>
  <c r="DE39" i="19"/>
  <c r="DD39" i="19"/>
  <c r="DC39" i="19"/>
  <c r="DA60" i="19"/>
  <c r="CZ60" i="19"/>
  <c r="DA59" i="19"/>
  <c r="CZ59" i="19"/>
  <c r="DA58" i="19"/>
  <c r="CZ58" i="19"/>
  <c r="DA57" i="19"/>
  <c r="CZ57" i="19"/>
  <c r="DA56" i="19"/>
  <c r="CZ56" i="19"/>
  <c r="DA55" i="19"/>
  <c r="CZ55" i="19"/>
  <c r="DA54" i="19"/>
  <c r="CZ54" i="19"/>
  <c r="DA53" i="19"/>
  <c r="CZ53" i="19"/>
  <c r="DA52" i="19"/>
  <c r="CZ52" i="19"/>
  <c r="DA51" i="19"/>
  <c r="CZ51" i="19"/>
  <c r="DA50" i="19"/>
  <c r="CZ50" i="19"/>
  <c r="DA49" i="19"/>
  <c r="CZ49" i="19"/>
  <c r="DA48" i="19"/>
  <c r="CZ48" i="19"/>
  <c r="DA47" i="19"/>
  <c r="CZ47" i="19"/>
  <c r="DA46" i="19"/>
  <c r="CZ46" i="19"/>
  <c r="DA45" i="19"/>
  <c r="CZ45" i="19"/>
  <c r="DA44" i="19"/>
  <c r="CZ44" i="19"/>
  <c r="DA43" i="19"/>
  <c r="CZ43" i="19"/>
  <c r="DA42" i="19"/>
  <c r="CZ42" i="19"/>
  <c r="DA41" i="19"/>
  <c r="CZ41" i="19"/>
  <c r="DA40" i="19"/>
  <c r="CZ40" i="19"/>
  <c r="DA39" i="19"/>
  <c r="CZ39" i="19"/>
  <c r="CX60" i="19"/>
  <c r="CW60" i="19"/>
  <c r="CV60" i="19"/>
  <c r="CU60" i="19"/>
  <c r="CX59" i="19"/>
  <c r="CW59" i="19"/>
  <c r="CV59" i="19"/>
  <c r="CU59" i="19"/>
  <c r="CX58" i="19"/>
  <c r="CW58" i="19"/>
  <c r="CV58" i="19"/>
  <c r="CU58" i="19"/>
  <c r="CX57" i="19"/>
  <c r="CW57" i="19"/>
  <c r="CV57" i="19"/>
  <c r="CU57" i="19"/>
  <c r="CX56" i="19"/>
  <c r="CW56" i="19"/>
  <c r="CV56" i="19"/>
  <c r="CU56" i="19"/>
  <c r="CX55" i="19"/>
  <c r="CW55" i="19"/>
  <c r="CV55" i="19"/>
  <c r="CU55" i="19"/>
  <c r="CX54" i="19"/>
  <c r="CW54" i="19"/>
  <c r="CV54" i="19"/>
  <c r="CU54" i="19"/>
  <c r="CX53" i="19"/>
  <c r="CW53" i="19"/>
  <c r="CV53" i="19"/>
  <c r="CU53" i="19"/>
  <c r="CX52" i="19"/>
  <c r="CW52" i="19"/>
  <c r="CV52" i="19"/>
  <c r="CU52" i="19"/>
  <c r="CX51" i="19"/>
  <c r="CW51" i="19"/>
  <c r="CV51" i="19"/>
  <c r="CU51" i="19"/>
  <c r="CX50" i="19"/>
  <c r="CW50" i="19"/>
  <c r="CV50" i="19"/>
  <c r="CU50" i="19"/>
  <c r="CX49" i="19"/>
  <c r="CW49" i="19"/>
  <c r="CV49" i="19"/>
  <c r="CU49" i="19"/>
  <c r="CX48" i="19"/>
  <c r="CW48" i="19"/>
  <c r="CV48" i="19"/>
  <c r="CU48" i="19"/>
  <c r="CX47" i="19"/>
  <c r="CW47" i="19"/>
  <c r="CV47" i="19"/>
  <c r="CU47" i="19"/>
  <c r="CX46" i="19"/>
  <c r="CW46" i="19"/>
  <c r="CV46" i="19"/>
  <c r="CU46" i="19"/>
  <c r="CX45" i="19"/>
  <c r="CW45" i="19"/>
  <c r="CV45" i="19"/>
  <c r="CU45" i="19"/>
  <c r="CX44" i="19"/>
  <c r="CW44" i="19"/>
  <c r="CV44" i="19"/>
  <c r="CU44" i="19"/>
  <c r="CX43" i="19"/>
  <c r="CW43" i="19"/>
  <c r="CV43" i="19"/>
  <c r="CU43" i="19"/>
  <c r="CX42" i="19"/>
  <c r="CW42" i="19"/>
  <c r="CV42" i="19"/>
  <c r="CU42" i="19"/>
  <c r="CX41" i="19"/>
  <c r="CW41" i="19"/>
  <c r="CV41" i="19"/>
  <c r="CU41" i="19"/>
  <c r="CX40" i="19"/>
  <c r="CW40" i="19"/>
  <c r="CV40" i="19"/>
  <c r="CU40" i="19"/>
  <c r="CX39" i="19"/>
  <c r="CW39" i="19"/>
  <c r="CV39" i="19"/>
  <c r="CU39" i="19"/>
  <c r="CS60" i="19"/>
  <c r="CR60" i="19"/>
  <c r="CS59" i="19"/>
  <c r="CR59" i="19"/>
  <c r="CS58" i="19"/>
  <c r="CR58" i="19"/>
  <c r="CS57" i="19"/>
  <c r="CR57" i="19"/>
  <c r="CS56" i="19"/>
  <c r="CR56" i="19"/>
  <c r="CS55" i="19"/>
  <c r="CR55" i="19"/>
  <c r="CS54" i="19"/>
  <c r="CR54" i="19"/>
  <c r="CS53" i="19"/>
  <c r="CR53" i="19"/>
  <c r="CS52" i="19"/>
  <c r="CR52" i="19"/>
  <c r="CS51" i="19"/>
  <c r="CR51" i="19"/>
  <c r="CS50" i="19"/>
  <c r="CR50" i="19"/>
  <c r="CS49" i="19"/>
  <c r="CR49" i="19"/>
  <c r="CS48" i="19"/>
  <c r="CR48" i="19"/>
  <c r="CS47" i="19"/>
  <c r="CR47" i="19"/>
  <c r="CS46" i="19"/>
  <c r="CR46" i="19"/>
  <c r="CS45" i="19"/>
  <c r="CR45" i="19"/>
  <c r="CS44" i="19"/>
  <c r="CR44" i="19"/>
  <c r="CS43" i="19"/>
  <c r="CR43" i="19"/>
  <c r="CS42" i="19"/>
  <c r="CR42" i="19"/>
  <c r="CS41" i="19"/>
  <c r="CR41" i="19"/>
  <c r="CS40" i="19"/>
  <c r="CR40" i="19"/>
  <c r="CS39" i="19"/>
  <c r="CR39" i="19"/>
  <c r="CP60" i="19"/>
  <c r="CO60" i="19"/>
  <c r="CN60" i="19"/>
  <c r="CM60" i="19"/>
  <c r="CP59" i="19"/>
  <c r="CO59" i="19"/>
  <c r="CN59" i="19"/>
  <c r="CM59" i="19"/>
  <c r="CP58" i="19"/>
  <c r="CO58" i="19"/>
  <c r="CN58" i="19"/>
  <c r="CM58" i="19"/>
  <c r="CP57" i="19"/>
  <c r="CO57" i="19"/>
  <c r="CN57" i="19"/>
  <c r="CM57" i="19"/>
  <c r="CP56" i="19"/>
  <c r="CO56" i="19"/>
  <c r="CN56" i="19"/>
  <c r="CM56" i="19"/>
  <c r="CP55" i="19"/>
  <c r="CO55" i="19"/>
  <c r="CN55" i="19"/>
  <c r="CM55" i="19"/>
  <c r="CP54" i="19"/>
  <c r="CO54" i="19"/>
  <c r="CN54" i="19"/>
  <c r="CM54" i="19"/>
  <c r="CP53" i="19"/>
  <c r="CO53" i="19"/>
  <c r="CN53" i="19"/>
  <c r="CM53" i="19"/>
  <c r="CP52" i="19"/>
  <c r="CO52" i="19"/>
  <c r="CN52" i="19"/>
  <c r="CM52" i="19"/>
  <c r="CP51" i="19"/>
  <c r="CO51" i="19"/>
  <c r="CN51" i="19"/>
  <c r="CM51" i="19"/>
  <c r="CP50" i="19"/>
  <c r="CO50" i="19"/>
  <c r="CN50" i="19"/>
  <c r="CM50" i="19"/>
  <c r="CP49" i="19"/>
  <c r="CO49" i="19"/>
  <c r="CN49" i="19"/>
  <c r="CM49" i="19"/>
  <c r="CP48" i="19"/>
  <c r="CO48" i="19"/>
  <c r="CN48" i="19"/>
  <c r="CM48" i="19"/>
  <c r="CP47" i="19"/>
  <c r="CO47" i="19"/>
  <c r="CN47" i="19"/>
  <c r="CM47" i="19"/>
  <c r="CP46" i="19"/>
  <c r="CO46" i="19"/>
  <c r="CN46" i="19"/>
  <c r="CM46" i="19"/>
  <c r="CP45" i="19"/>
  <c r="CO45" i="19"/>
  <c r="CN45" i="19"/>
  <c r="CM45" i="19"/>
  <c r="CP44" i="19"/>
  <c r="CO44" i="19"/>
  <c r="CN44" i="19"/>
  <c r="CM44" i="19"/>
  <c r="CP43" i="19"/>
  <c r="CO43" i="19"/>
  <c r="CN43" i="19"/>
  <c r="CM43" i="19"/>
  <c r="CP42" i="19"/>
  <c r="CO42" i="19"/>
  <c r="CN42" i="19"/>
  <c r="CM42" i="19"/>
  <c r="CP41" i="19"/>
  <c r="CO41" i="19"/>
  <c r="CN41" i="19"/>
  <c r="CM41" i="19"/>
  <c r="CP40" i="19"/>
  <c r="CO40" i="19"/>
  <c r="CN40" i="19"/>
  <c r="CM40" i="19"/>
  <c r="CP39" i="19"/>
  <c r="CO39" i="19"/>
  <c r="CN39" i="19"/>
  <c r="CM39" i="19"/>
  <c r="CK60" i="19"/>
  <c r="CJ60" i="19"/>
  <c r="CK59" i="19"/>
  <c r="CJ59" i="19"/>
  <c r="CK58" i="19"/>
  <c r="CJ58" i="19"/>
  <c r="CK57" i="19"/>
  <c r="CJ57" i="19"/>
  <c r="CK56" i="19"/>
  <c r="CJ56" i="19"/>
  <c r="CK55" i="19"/>
  <c r="CJ55" i="19"/>
  <c r="CK54" i="19"/>
  <c r="CJ54" i="19"/>
  <c r="CK53" i="19"/>
  <c r="CJ53" i="19"/>
  <c r="CK52" i="19"/>
  <c r="CJ52" i="19"/>
  <c r="CK51" i="19"/>
  <c r="CJ51" i="19"/>
  <c r="CK50" i="19"/>
  <c r="CJ50" i="19"/>
  <c r="CK49" i="19"/>
  <c r="CJ49" i="19"/>
  <c r="CK48" i="19"/>
  <c r="CJ48" i="19"/>
  <c r="CK47" i="19"/>
  <c r="CJ47" i="19"/>
  <c r="CK46" i="19"/>
  <c r="CJ46" i="19"/>
  <c r="CK45" i="19"/>
  <c r="CJ45" i="19"/>
  <c r="CK44" i="19"/>
  <c r="CJ44" i="19"/>
  <c r="CK43" i="19"/>
  <c r="CJ43" i="19"/>
  <c r="CK42" i="19"/>
  <c r="CJ42" i="19"/>
  <c r="CK41" i="19"/>
  <c r="CJ41" i="19"/>
  <c r="CK40" i="19"/>
  <c r="CJ40" i="19"/>
  <c r="CK39" i="19"/>
  <c r="CJ39" i="19"/>
  <c r="CH60" i="19"/>
  <c r="CG60" i="19"/>
  <c r="CF60" i="19"/>
  <c r="CE60" i="19"/>
  <c r="CH59" i="19"/>
  <c r="CG59" i="19"/>
  <c r="CF59" i="19"/>
  <c r="CE59" i="19"/>
  <c r="CH58" i="19"/>
  <c r="CG58" i="19"/>
  <c r="CF58" i="19"/>
  <c r="CE58" i="19"/>
  <c r="CH57" i="19"/>
  <c r="CG57" i="19"/>
  <c r="CF57" i="19"/>
  <c r="CE57" i="19"/>
  <c r="CH56" i="19"/>
  <c r="CG56" i="19"/>
  <c r="CF56" i="19"/>
  <c r="CE56" i="19"/>
  <c r="CH55" i="19"/>
  <c r="CG55" i="19"/>
  <c r="CF55" i="19"/>
  <c r="CE55" i="19"/>
  <c r="CH54" i="19"/>
  <c r="CG54" i="19"/>
  <c r="CF54" i="19"/>
  <c r="CE54" i="19"/>
  <c r="CH53" i="19"/>
  <c r="CG53" i="19"/>
  <c r="CF53" i="19"/>
  <c r="CE53" i="19"/>
  <c r="CH52" i="19"/>
  <c r="CG52" i="19"/>
  <c r="CF52" i="19"/>
  <c r="CE52" i="19"/>
  <c r="CH51" i="19"/>
  <c r="CG51" i="19"/>
  <c r="CF51" i="19"/>
  <c r="CE51" i="19"/>
  <c r="CH50" i="19"/>
  <c r="CG50" i="19"/>
  <c r="CF50" i="19"/>
  <c r="CE50" i="19"/>
  <c r="CH49" i="19"/>
  <c r="CG49" i="19"/>
  <c r="CF49" i="19"/>
  <c r="CE49" i="19"/>
  <c r="CH48" i="19"/>
  <c r="CG48" i="19"/>
  <c r="CF48" i="19"/>
  <c r="CE48" i="19"/>
  <c r="CH47" i="19"/>
  <c r="CG47" i="19"/>
  <c r="CF47" i="19"/>
  <c r="CE47" i="19"/>
  <c r="CH46" i="19"/>
  <c r="CG46" i="19"/>
  <c r="CF46" i="19"/>
  <c r="CE46" i="19"/>
  <c r="CH45" i="19"/>
  <c r="CG45" i="19"/>
  <c r="CF45" i="19"/>
  <c r="CE45" i="19"/>
  <c r="CH44" i="19"/>
  <c r="CG44" i="19"/>
  <c r="CF44" i="19"/>
  <c r="CE44" i="19"/>
  <c r="CH43" i="19"/>
  <c r="CG43" i="19"/>
  <c r="CF43" i="19"/>
  <c r="CE43" i="19"/>
  <c r="CH42" i="19"/>
  <c r="CG42" i="19"/>
  <c r="CF42" i="19"/>
  <c r="CE42" i="19"/>
  <c r="CH41" i="19"/>
  <c r="CG41" i="19"/>
  <c r="CF41" i="19"/>
  <c r="CE41" i="19"/>
  <c r="CH40" i="19"/>
  <c r="CG40" i="19"/>
  <c r="CF40" i="19"/>
  <c r="CE40" i="19"/>
  <c r="CH39" i="19"/>
  <c r="CG39" i="19"/>
  <c r="CF39" i="19"/>
  <c r="CE39" i="19"/>
  <c r="CC60" i="19"/>
  <c r="CB60" i="19"/>
  <c r="CC59" i="19"/>
  <c r="CB59" i="19"/>
  <c r="CC58" i="19"/>
  <c r="CB58" i="19"/>
  <c r="CC57" i="19"/>
  <c r="CB57" i="19"/>
  <c r="CC56" i="19"/>
  <c r="CB56" i="19"/>
  <c r="CC55" i="19"/>
  <c r="CB55" i="19"/>
  <c r="CC54" i="19"/>
  <c r="CB54" i="19"/>
  <c r="CC53" i="19"/>
  <c r="CB53" i="19"/>
  <c r="CC52" i="19"/>
  <c r="CB52" i="19"/>
  <c r="CC51" i="19"/>
  <c r="CB51" i="19"/>
  <c r="CC50" i="19"/>
  <c r="CB50" i="19"/>
  <c r="CC49" i="19"/>
  <c r="CB49" i="19"/>
  <c r="CC48" i="19"/>
  <c r="CB48" i="19"/>
  <c r="CC47" i="19"/>
  <c r="CB47" i="19"/>
  <c r="CC46" i="19"/>
  <c r="CB46" i="19"/>
  <c r="CC45" i="19"/>
  <c r="CB45" i="19"/>
  <c r="CC44" i="19"/>
  <c r="CB44" i="19"/>
  <c r="CC43" i="19"/>
  <c r="CB43" i="19"/>
  <c r="CC42" i="19"/>
  <c r="CB42" i="19"/>
  <c r="CC41" i="19"/>
  <c r="CB41" i="19"/>
  <c r="CC40" i="19"/>
  <c r="CB40" i="19"/>
  <c r="CC39" i="19"/>
  <c r="CB39" i="19"/>
  <c r="BZ60" i="19"/>
  <c r="BY60" i="19"/>
  <c r="BX60" i="19"/>
  <c r="BW60" i="19"/>
  <c r="BZ59" i="19"/>
  <c r="BY59" i="19"/>
  <c r="BX59" i="19"/>
  <c r="BW59" i="19"/>
  <c r="BZ58" i="19"/>
  <c r="BY58" i="19"/>
  <c r="BX58" i="19"/>
  <c r="BW58" i="19"/>
  <c r="BZ57" i="19"/>
  <c r="BY57" i="19"/>
  <c r="BX57" i="19"/>
  <c r="BW57" i="19"/>
  <c r="BZ56" i="19"/>
  <c r="BY56" i="19"/>
  <c r="BX56" i="19"/>
  <c r="BW56" i="19"/>
  <c r="BZ55" i="19"/>
  <c r="BY55" i="19"/>
  <c r="BX55" i="19"/>
  <c r="BW55" i="19"/>
  <c r="BZ54" i="19"/>
  <c r="BY54" i="19"/>
  <c r="BX54" i="19"/>
  <c r="BW54" i="19"/>
  <c r="BZ53" i="19"/>
  <c r="BY53" i="19"/>
  <c r="BX53" i="19"/>
  <c r="BW53" i="19"/>
  <c r="BZ52" i="19"/>
  <c r="BY52" i="19"/>
  <c r="BX52" i="19"/>
  <c r="BW52" i="19"/>
  <c r="BZ51" i="19"/>
  <c r="BY51" i="19"/>
  <c r="BX51" i="19"/>
  <c r="BW51" i="19"/>
  <c r="BZ50" i="19"/>
  <c r="BY50" i="19"/>
  <c r="BX50" i="19"/>
  <c r="BW50" i="19"/>
  <c r="BZ49" i="19"/>
  <c r="BY49" i="19"/>
  <c r="BX49" i="19"/>
  <c r="BW49" i="19"/>
  <c r="BZ48" i="19"/>
  <c r="BY48" i="19"/>
  <c r="BX48" i="19"/>
  <c r="BW48" i="19"/>
  <c r="BZ47" i="19"/>
  <c r="BY47" i="19"/>
  <c r="BX47" i="19"/>
  <c r="BW47" i="19"/>
  <c r="BZ46" i="19"/>
  <c r="BY46" i="19"/>
  <c r="BX46" i="19"/>
  <c r="BW46" i="19"/>
  <c r="BZ45" i="19"/>
  <c r="BY45" i="19"/>
  <c r="BX45" i="19"/>
  <c r="BW45" i="19"/>
  <c r="BZ44" i="19"/>
  <c r="BY44" i="19"/>
  <c r="BX44" i="19"/>
  <c r="BW44" i="19"/>
  <c r="BZ43" i="19"/>
  <c r="BY43" i="19"/>
  <c r="BX43" i="19"/>
  <c r="BW43" i="19"/>
  <c r="BZ42" i="19"/>
  <c r="BY42" i="19"/>
  <c r="BX42" i="19"/>
  <c r="BW42" i="19"/>
  <c r="BZ41" i="19"/>
  <c r="BY41" i="19"/>
  <c r="BX41" i="19"/>
  <c r="BW41" i="19"/>
  <c r="BZ40" i="19"/>
  <c r="BY40" i="19"/>
  <c r="BX40" i="19"/>
  <c r="BW40" i="19"/>
  <c r="BZ39" i="19"/>
  <c r="BY39" i="19"/>
  <c r="BX39" i="19"/>
  <c r="BW39" i="19"/>
  <c r="BU60" i="19"/>
  <c r="BT60" i="19"/>
  <c r="BU59" i="19"/>
  <c r="BT59" i="19"/>
  <c r="BU58" i="19"/>
  <c r="BT58" i="19"/>
  <c r="BU57" i="19"/>
  <c r="BT57" i="19"/>
  <c r="BU56" i="19"/>
  <c r="BT56" i="19"/>
  <c r="BU55" i="19"/>
  <c r="BT55" i="19"/>
  <c r="BU54" i="19"/>
  <c r="BT54" i="19"/>
  <c r="BU53" i="19"/>
  <c r="BT53" i="19"/>
  <c r="BU52" i="19"/>
  <c r="BT52" i="19"/>
  <c r="BU51" i="19"/>
  <c r="BT51" i="19"/>
  <c r="BU50" i="19"/>
  <c r="BT50" i="19"/>
  <c r="BU49" i="19"/>
  <c r="BT49" i="19"/>
  <c r="BU48" i="19"/>
  <c r="BT48" i="19"/>
  <c r="BU47" i="19"/>
  <c r="BT47" i="19"/>
  <c r="BU46" i="19"/>
  <c r="BT46" i="19"/>
  <c r="BU45" i="19"/>
  <c r="BT45" i="19"/>
  <c r="BU44" i="19"/>
  <c r="BT44" i="19"/>
  <c r="BU43" i="19"/>
  <c r="BT43" i="19"/>
  <c r="BU42" i="19"/>
  <c r="BT42" i="19"/>
  <c r="BU41" i="19"/>
  <c r="BT41" i="19"/>
  <c r="BU40" i="19"/>
  <c r="BT40" i="19"/>
  <c r="BU39" i="19"/>
  <c r="BT39" i="19"/>
  <c r="BR60" i="19"/>
  <c r="BQ60" i="19"/>
  <c r="BP60" i="19"/>
  <c r="BO60" i="19"/>
  <c r="BR59" i="19"/>
  <c r="BQ59" i="19"/>
  <c r="BP59" i="19"/>
  <c r="BO59" i="19"/>
  <c r="BR58" i="19"/>
  <c r="BQ58" i="19"/>
  <c r="BP58" i="19"/>
  <c r="BO58" i="19"/>
  <c r="BR57" i="19"/>
  <c r="BQ57" i="19"/>
  <c r="BP57" i="19"/>
  <c r="BO57" i="19"/>
  <c r="BR56" i="19"/>
  <c r="BQ56" i="19"/>
  <c r="BP56" i="19"/>
  <c r="BO56" i="19"/>
  <c r="BR55" i="19"/>
  <c r="BQ55" i="19"/>
  <c r="BP55" i="19"/>
  <c r="BO55" i="19"/>
  <c r="BR54" i="19"/>
  <c r="BQ54" i="19"/>
  <c r="BP54" i="19"/>
  <c r="BO54" i="19"/>
  <c r="BR53" i="19"/>
  <c r="BQ53" i="19"/>
  <c r="BP53" i="19"/>
  <c r="BO53" i="19"/>
  <c r="BR52" i="19"/>
  <c r="BQ52" i="19"/>
  <c r="BP52" i="19"/>
  <c r="BO52" i="19"/>
  <c r="BR51" i="19"/>
  <c r="BQ51" i="19"/>
  <c r="BP51" i="19"/>
  <c r="BO51" i="19"/>
  <c r="BR50" i="19"/>
  <c r="BQ50" i="19"/>
  <c r="BP50" i="19"/>
  <c r="BO50" i="19"/>
  <c r="BR49" i="19"/>
  <c r="BQ49" i="19"/>
  <c r="BP49" i="19"/>
  <c r="BO49" i="19"/>
  <c r="BR48" i="19"/>
  <c r="BQ48" i="19"/>
  <c r="BP48" i="19"/>
  <c r="BO48" i="19"/>
  <c r="BR47" i="19"/>
  <c r="BQ47" i="19"/>
  <c r="BP47" i="19"/>
  <c r="BO47" i="19"/>
  <c r="BR46" i="19"/>
  <c r="BQ46" i="19"/>
  <c r="BP46" i="19"/>
  <c r="BO46" i="19"/>
  <c r="BR45" i="19"/>
  <c r="BQ45" i="19"/>
  <c r="BP45" i="19"/>
  <c r="BO45" i="19"/>
  <c r="BR44" i="19"/>
  <c r="BQ44" i="19"/>
  <c r="BP44" i="19"/>
  <c r="BO44" i="19"/>
  <c r="BR43" i="19"/>
  <c r="BQ43" i="19"/>
  <c r="BP43" i="19"/>
  <c r="BO43" i="19"/>
  <c r="BR42" i="19"/>
  <c r="BQ42" i="19"/>
  <c r="BP42" i="19"/>
  <c r="BO42" i="19"/>
  <c r="BR41" i="19"/>
  <c r="BQ41" i="19"/>
  <c r="BP41" i="19"/>
  <c r="BO41" i="19"/>
  <c r="BR40" i="19"/>
  <c r="BQ40" i="19"/>
  <c r="BP40" i="19"/>
  <c r="BO40" i="19"/>
  <c r="BR39" i="19"/>
  <c r="BQ39" i="19"/>
  <c r="BP39" i="19"/>
  <c r="BO39" i="19"/>
  <c r="BM60" i="19"/>
  <c r="BL60" i="19"/>
  <c r="BM59" i="19"/>
  <c r="BL59" i="19"/>
  <c r="BM58" i="19"/>
  <c r="BL58" i="19"/>
  <c r="BM57" i="19"/>
  <c r="BL57" i="19"/>
  <c r="BM56" i="19"/>
  <c r="BL56" i="19"/>
  <c r="BM55" i="19"/>
  <c r="BL55" i="19"/>
  <c r="BM54" i="19"/>
  <c r="BL54" i="19"/>
  <c r="BM53" i="19"/>
  <c r="BL53" i="19"/>
  <c r="BM52" i="19"/>
  <c r="BL52" i="19"/>
  <c r="BM51" i="19"/>
  <c r="BL51" i="19"/>
  <c r="BM50" i="19"/>
  <c r="BL50" i="19"/>
  <c r="BM49" i="19"/>
  <c r="BL49" i="19"/>
  <c r="BM48" i="19"/>
  <c r="BL48" i="19"/>
  <c r="BM47" i="19"/>
  <c r="BL47" i="19"/>
  <c r="BM46" i="19"/>
  <c r="BL46" i="19"/>
  <c r="BM45" i="19"/>
  <c r="BL45" i="19"/>
  <c r="BM44" i="19"/>
  <c r="BL44" i="19"/>
  <c r="BM43" i="19"/>
  <c r="BL43" i="19"/>
  <c r="BM42" i="19"/>
  <c r="BL42" i="19"/>
  <c r="BM41" i="19"/>
  <c r="BL41" i="19"/>
  <c r="BM40" i="19"/>
  <c r="BL40" i="19"/>
  <c r="BM39" i="19"/>
  <c r="BL39" i="19"/>
  <c r="BJ60" i="19"/>
  <c r="BI60" i="19"/>
  <c r="BH60" i="19"/>
  <c r="BG60" i="19"/>
  <c r="BJ59" i="19"/>
  <c r="BI59" i="19"/>
  <c r="BH59" i="19"/>
  <c r="BG59" i="19"/>
  <c r="BJ58" i="19"/>
  <c r="BI58" i="19"/>
  <c r="BH58" i="19"/>
  <c r="BG58" i="19"/>
  <c r="BJ57" i="19"/>
  <c r="BI57" i="19"/>
  <c r="BH57" i="19"/>
  <c r="BG57" i="19"/>
  <c r="BJ56" i="19"/>
  <c r="BI56" i="19"/>
  <c r="BH56" i="19"/>
  <c r="BG56" i="19"/>
  <c r="BJ55" i="19"/>
  <c r="BI55" i="19"/>
  <c r="BH55" i="19"/>
  <c r="BG55" i="19"/>
  <c r="BJ54" i="19"/>
  <c r="BI54" i="19"/>
  <c r="BH54" i="19"/>
  <c r="BG54" i="19"/>
  <c r="BJ53" i="19"/>
  <c r="BI53" i="19"/>
  <c r="BH53" i="19"/>
  <c r="BG53" i="19"/>
  <c r="BJ52" i="19"/>
  <c r="BI52" i="19"/>
  <c r="BH52" i="19"/>
  <c r="BG52" i="19"/>
  <c r="BJ51" i="19"/>
  <c r="BI51" i="19"/>
  <c r="BH51" i="19"/>
  <c r="BG51" i="19"/>
  <c r="BJ50" i="19"/>
  <c r="BI50" i="19"/>
  <c r="BH50" i="19"/>
  <c r="BG50" i="19"/>
  <c r="BJ49" i="19"/>
  <c r="BI49" i="19"/>
  <c r="BH49" i="19"/>
  <c r="BG49" i="19"/>
  <c r="BJ48" i="19"/>
  <c r="BI48" i="19"/>
  <c r="BH48" i="19"/>
  <c r="BG48" i="19"/>
  <c r="BJ47" i="19"/>
  <c r="BI47" i="19"/>
  <c r="BH47" i="19"/>
  <c r="BG47" i="19"/>
  <c r="BJ46" i="19"/>
  <c r="BI46" i="19"/>
  <c r="BH46" i="19"/>
  <c r="BG46" i="19"/>
  <c r="BJ45" i="19"/>
  <c r="BI45" i="19"/>
  <c r="BH45" i="19"/>
  <c r="BG45" i="19"/>
  <c r="BJ44" i="19"/>
  <c r="BI44" i="19"/>
  <c r="BH44" i="19"/>
  <c r="BG44" i="19"/>
  <c r="BJ43" i="19"/>
  <c r="BI43" i="19"/>
  <c r="BH43" i="19"/>
  <c r="BG43" i="19"/>
  <c r="BJ42" i="19"/>
  <c r="BI42" i="19"/>
  <c r="BH42" i="19"/>
  <c r="BG42" i="19"/>
  <c r="BJ41" i="19"/>
  <c r="BI41" i="19"/>
  <c r="BH41" i="19"/>
  <c r="BG41" i="19"/>
  <c r="BJ40" i="19"/>
  <c r="BI40" i="19"/>
  <c r="BH40" i="19"/>
  <c r="BG40" i="19"/>
  <c r="BJ39" i="19"/>
  <c r="BI39" i="19"/>
  <c r="BH39" i="19"/>
  <c r="BG39" i="19"/>
  <c r="BE60" i="19"/>
  <c r="BD60" i="19"/>
  <c r="BE59" i="19"/>
  <c r="BD59" i="19"/>
  <c r="BE58" i="19"/>
  <c r="BD58" i="19"/>
  <c r="BE57" i="19"/>
  <c r="BD57" i="19"/>
  <c r="BE56" i="19"/>
  <c r="BD56" i="19"/>
  <c r="BE55" i="19"/>
  <c r="BD55" i="19"/>
  <c r="BE54" i="19"/>
  <c r="BD54" i="19"/>
  <c r="BE53" i="19"/>
  <c r="BD53" i="19"/>
  <c r="BE52" i="19"/>
  <c r="BD52" i="19"/>
  <c r="BE51" i="19"/>
  <c r="BD51" i="19"/>
  <c r="BE50" i="19"/>
  <c r="BD50" i="19"/>
  <c r="BE49" i="19"/>
  <c r="BD49" i="19"/>
  <c r="BE48" i="19"/>
  <c r="BD48" i="19"/>
  <c r="BE47" i="19"/>
  <c r="BD47" i="19"/>
  <c r="BE46" i="19"/>
  <c r="BD46" i="19"/>
  <c r="BE45" i="19"/>
  <c r="BD45" i="19"/>
  <c r="BE44" i="19"/>
  <c r="BD44" i="19"/>
  <c r="BE43" i="19"/>
  <c r="BD43" i="19"/>
  <c r="BE42" i="19"/>
  <c r="BD42" i="19"/>
  <c r="BE41" i="19"/>
  <c r="BD41" i="19"/>
  <c r="BE40" i="19"/>
  <c r="BD40" i="19"/>
  <c r="BE39" i="19"/>
  <c r="BD39" i="19"/>
  <c r="BB60" i="19"/>
  <c r="BA60" i="19"/>
  <c r="AZ60" i="19"/>
  <c r="AY60" i="19"/>
  <c r="BB59" i="19"/>
  <c r="BA59" i="19"/>
  <c r="AZ59" i="19"/>
  <c r="AY59" i="19"/>
  <c r="BB58" i="19"/>
  <c r="BA58" i="19"/>
  <c r="AZ58" i="19"/>
  <c r="AY58" i="19"/>
  <c r="BB57" i="19"/>
  <c r="BA57" i="19"/>
  <c r="AZ57" i="19"/>
  <c r="AY57" i="19"/>
  <c r="BB56" i="19"/>
  <c r="BA56" i="19"/>
  <c r="AZ56" i="19"/>
  <c r="AY56" i="19"/>
  <c r="BB55" i="19"/>
  <c r="BA55" i="19"/>
  <c r="AZ55" i="19"/>
  <c r="AY55" i="19"/>
  <c r="BB54" i="19"/>
  <c r="BA54" i="19"/>
  <c r="AZ54" i="19"/>
  <c r="AY54" i="19"/>
  <c r="BB53" i="19"/>
  <c r="BA53" i="19"/>
  <c r="AZ53" i="19"/>
  <c r="AY53" i="19"/>
  <c r="BB52" i="19"/>
  <c r="BA52" i="19"/>
  <c r="AZ52" i="19"/>
  <c r="AY52" i="19"/>
  <c r="BB51" i="19"/>
  <c r="BA51" i="19"/>
  <c r="AZ51" i="19"/>
  <c r="AY51" i="19"/>
  <c r="BB50" i="19"/>
  <c r="BA50" i="19"/>
  <c r="AZ50" i="19"/>
  <c r="AY50" i="19"/>
  <c r="BB49" i="19"/>
  <c r="BA49" i="19"/>
  <c r="AZ49" i="19"/>
  <c r="AY49" i="19"/>
  <c r="BB48" i="19"/>
  <c r="BA48" i="19"/>
  <c r="AZ48" i="19"/>
  <c r="AY48" i="19"/>
  <c r="BB47" i="19"/>
  <c r="BA47" i="19"/>
  <c r="AZ47" i="19"/>
  <c r="AY47" i="19"/>
  <c r="BB46" i="19"/>
  <c r="BA46" i="19"/>
  <c r="AZ46" i="19"/>
  <c r="AY46" i="19"/>
  <c r="BB45" i="19"/>
  <c r="BA45" i="19"/>
  <c r="AZ45" i="19"/>
  <c r="AY45" i="19"/>
  <c r="BB44" i="19"/>
  <c r="BA44" i="19"/>
  <c r="AZ44" i="19"/>
  <c r="AY44" i="19"/>
  <c r="BB43" i="19"/>
  <c r="BA43" i="19"/>
  <c r="AZ43" i="19"/>
  <c r="AY43" i="19"/>
  <c r="BB42" i="19"/>
  <c r="BA42" i="19"/>
  <c r="AZ42" i="19"/>
  <c r="AY42" i="19"/>
  <c r="BB41" i="19"/>
  <c r="BA41" i="19"/>
  <c r="AZ41" i="19"/>
  <c r="AY41" i="19"/>
  <c r="BB40" i="19"/>
  <c r="BA40" i="19"/>
  <c r="AZ40" i="19"/>
  <c r="AY40" i="19"/>
  <c r="BB39" i="19"/>
  <c r="BA39" i="19"/>
  <c r="AZ39" i="19"/>
  <c r="AY39" i="19"/>
  <c r="AW60" i="19"/>
  <c r="AV60" i="19"/>
  <c r="AW59" i="19"/>
  <c r="AV59" i="19"/>
  <c r="AW58" i="19"/>
  <c r="AV58" i="19"/>
  <c r="AW57" i="19"/>
  <c r="AV57" i="19"/>
  <c r="AW56" i="19"/>
  <c r="AV56" i="19"/>
  <c r="AW55" i="19"/>
  <c r="AV55" i="19"/>
  <c r="AW54" i="19"/>
  <c r="AV54" i="19"/>
  <c r="AW53" i="19"/>
  <c r="AV53" i="19"/>
  <c r="AW52" i="19"/>
  <c r="AV52" i="19"/>
  <c r="AW51" i="19"/>
  <c r="AV51" i="19"/>
  <c r="AW50" i="19"/>
  <c r="AV50" i="19"/>
  <c r="AW49" i="19"/>
  <c r="AV49" i="19"/>
  <c r="AW48" i="19"/>
  <c r="AV48" i="19"/>
  <c r="AW47" i="19"/>
  <c r="AV47" i="19"/>
  <c r="AW46" i="19"/>
  <c r="AV46" i="19"/>
  <c r="AW45" i="19"/>
  <c r="AV45" i="19"/>
  <c r="AW44" i="19"/>
  <c r="AV44" i="19"/>
  <c r="AW43" i="19"/>
  <c r="AV43" i="19"/>
  <c r="AW42" i="19"/>
  <c r="AV42" i="19"/>
  <c r="AW41" i="19"/>
  <c r="AV41" i="19"/>
  <c r="AW40" i="19"/>
  <c r="AV40" i="19"/>
  <c r="AW39" i="19"/>
  <c r="AV39" i="19"/>
  <c r="AT60" i="19"/>
  <c r="AS60" i="19"/>
  <c r="AR60" i="19"/>
  <c r="AQ60" i="19"/>
  <c r="AT59" i="19"/>
  <c r="AS59" i="19"/>
  <c r="AR59" i="19"/>
  <c r="AQ59" i="19"/>
  <c r="AT58" i="19"/>
  <c r="AS58" i="19"/>
  <c r="AR58" i="19"/>
  <c r="AQ58" i="19"/>
  <c r="AT57" i="19"/>
  <c r="AS57" i="19"/>
  <c r="AR57" i="19"/>
  <c r="AQ57" i="19"/>
  <c r="AT56" i="19"/>
  <c r="AS56" i="19"/>
  <c r="AR56" i="19"/>
  <c r="AQ56" i="19"/>
  <c r="AT55" i="19"/>
  <c r="AS55" i="19"/>
  <c r="AR55" i="19"/>
  <c r="AQ55" i="19"/>
  <c r="AT54" i="19"/>
  <c r="AS54" i="19"/>
  <c r="AR54" i="19"/>
  <c r="AQ54" i="19"/>
  <c r="AT53" i="19"/>
  <c r="AS53" i="19"/>
  <c r="AR53" i="19"/>
  <c r="AQ53" i="19"/>
  <c r="AT52" i="19"/>
  <c r="AS52" i="19"/>
  <c r="AR52" i="19"/>
  <c r="AQ52" i="19"/>
  <c r="AT51" i="19"/>
  <c r="AS51" i="19"/>
  <c r="AR51" i="19"/>
  <c r="AQ51" i="19"/>
  <c r="AT50" i="19"/>
  <c r="AS50" i="19"/>
  <c r="AR50" i="19"/>
  <c r="AQ50" i="19"/>
  <c r="AT49" i="19"/>
  <c r="AS49" i="19"/>
  <c r="AR49" i="19"/>
  <c r="AQ49" i="19"/>
  <c r="AT48" i="19"/>
  <c r="AS48" i="19"/>
  <c r="AR48" i="19"/>
  <c r="AQ48" i="19"/>
  <c r="AT47" i="19"/>
  <c r="AS47" i="19"/>
  <c r="AR47" i="19"/>
  <c r="AQ47" i="19"/>
  <c r="AT46" i="19"/>
  <c r="AS46" i="19"/>
  <c r="AR46" i="19"/>
  <c r="AQ46" i="19"/>
  <c r="AT45" i="19"/>
  <c r="AS45" i="19"/>
  <c r="AR45" i="19"/>
  <c r="AQ45" i="19"/>
  <c r="AT44" i="19"/>
  <c r="AS44" i="19"/>
  <c r="AR44" i="19"/>
  <c r="AQ44" i="19"/>
  <c r="AT43" i="19"/>
  <c r="AS43" i="19"/>
  <c r="AR43" i="19"/>
  <c r="AQ43" i="19"/>
  <c r="AT42" i="19"/>
  <c r="AS42" i="19"/>
  <c r="AR42" i="19"/>
  <c r="AQ42" i="19"/>
  <c r="AT41" i="19"/>
  <c r="AS41" i="19"/>
  <c r="AR41" i="19"/>
  <c r="AQ41" i="19"/>
  <c r="AT40" i="19"/>
  <c r="AS40" i="19"/>
  <c r="AR40" i="19"/>
  <c r="AQ40" i="19"/>
  <c r="AT39" i="19"/>
  <c r="AS39" i="19"/>
  <c r="AR39" i="19"/>
  <c r="AQ39" i="19"/>
  <c r="AO60" i="19"/>
  <c r="AN60" i="19"/>
  <c r="AO59" i="19"/>
  <c r="AN59" i="19"/>
  <c r="AO58" i="19"/>
  <c r="AN58" i="19"/>
  <c r="AO57" i="19"/>
  <c r="AN57" i="19"/>
  <c r="AO56" i="19"/>
  <c r="AN56" i="19"/>
  <c r="AO55" i="19"/>
  <c r="AN55" i="19"/>
  <c r="AO54" i="19"/>
  <c r="AN54" i="19"/>
  <c r="AO53" i="19"/>
  <c r="AN53" i="19"/>
  <c r="AO52" i="19"/>
  <c r="AN52" i="19"/>
  <c r="AO51" i="19"/>
  <c r="AN51" i="19"/>
  <c r="AO50" i="19"/>
  <c r="AN50" i="19"/>
  <c r="AO49" i="19"/>
  <c r="AN49" i="19"/>
  <c r="AO48" i="19"/>
  <c r="AN48" i="19"/>
  <c r="AO47" i="19"/>
  <c r="AN47" i="19"/>
  <c r="AO46" i="19"/>
  <c r="AN46" i="19"/>
  <c r="AO45" i="19"/>
  <c r="AN45" i="19"/>
  <c r="AO44" i="19"/>
  <c r="AN44" i="19"/>
  <c r="AO43" i="19"/>
  <c r="AN43" i="19"/>
  <c r="AO42" i="19"/>
  <c r="AN42" i="19"/>
  <c r="AO41" i="19"/>
  <c r="AN41" i="19"/>
  <c r="AO40" i="19"/>
  <c r="AN40" i="19"/>
  <c r="AO39" i="19"/>
  <c r="AN39" i="19"/>
  <c r="AL60" i="19"/>
  <c r="AK60" i="19"/>
  <c r="AJ60" i="19"/>
  <c r="AI60" i="19"/>
  <c r="AL59" i="19"/>
  <c r="AK59" i="19"/>
  <c r="AJ59" i="19"/>
  <c r="AI59" i="19"/>
  <c r="AL58" i="19"/>
  <c r="AK58" i="19"/>
  <c r="AJ58" i="19"/>
  <c r="AI58" i="19"/>
  <c r="AL57" i="19"/>
  <c r="AK57" i="19"/>
  <c r="AJ57" i="19"/>
  <c r="AI57" i="19"/>
  <c r="AL56" i="19"/>
  <c r="AK56" i="19"/>
  <c r="AJ56" i="19"/>
  <c r="AI56" i="19"/>
  <c r="AL55" i="19"/>
  <c r="AK55" i="19"/>
  <c r="AJ55" i="19"/>
  <c r="AI55" i="19"/>
  <c r="AL54" i="19"/>
  <c r="AK54" i="19"/>
  <c r="AJ54" i="19"/>
  <c r="AI54" i="19"/>
  <c r="AL53" i="19"/>
  <c r="AK53" i="19"/>
  <c r="AJ53" i="19"/>
  <c r="AI53" i="19"/>
  <c r="AL52" i="19"/>
  <c r="AK52" i="19"/>
  <c r="AJ52" i="19"/>
  <c r="AI52" i="19"/>
  <c r="AL51" i="19"/>
  <c r="AK51" i="19"/>
  <c r="AJ51" i="19"/>
  <c r="AI51" i="19"/>
  <c r="AL50" i="19"/>
  <c r="AK50" i="19"/>
  <c r="AJ50" i="19"/>
  <c r="AI50" i="19"/>
  <c r="AL49" i="19"/>
  <c r="AK49" i="19"/>
  <c r="AJ49" i="19"/>
  <c r="AI49" i="19"/>
  <c r="AL48" i="19"/>
  <c r="AK48" i="19"/>
  <c r="AJ48" i="19"/>
  <c r="AI48" i="19"/>
  <c r="AL47" i="19"/>
  <c r="AK47" i="19"/>
  <c r="AJ47" i="19"/>
  <c r="AI47" i="19"/>
  <c r="AL46" i="19"/>
  <c r="AK46" i="19"/>
  <c r="AJ46" i="19"/>
  <c r="AI46" i="19"/>
  <c r="AL45" i="19"/>
  <c r="AK45" i="19"/>
  <c r="AJ45" i="19"/>
  <c r="AI45" i="19"/>
  <c r="AL44" i="19"/>
  <c r="AK44" i="19"/>
  <c r="AJ44" i="19"/>
  <c r="AI44" i="19"/>
  <c r="AL43" i="19"/>
  <c r="AK43" i="19"/>
  <c r="AJ43" i="19"/>
  <c r="AI43" i="19"/>
  <c r="AL42" i="19"/>
  <c r="AK42" i="19"/>
  <c r="AJ42" i="19"/>
  <c r="AI42" i="19"/>
  <c r="AL41" i="19"/>
  <c r="AK41" i="19"/>
  <c r="AJ41" i="19"/>
  <c r="AI41" i="19"/>
  <c r="AL40" i="19"/>
  <c r="AK40" i="19"/>
  <c r="AJ40" i="19"/>
  <c r="AI40" i="19"/>
  <c r="AL39" i="19"/>
  <c r="AK39" i="19"/>
  <c r="AJ39" i="19"/>
  <c r="AI39" i="19"/>
  <c r="AG60" i="19"/>
  <c r="AF60" i="19"/>
  <c r="AG59" i="19"/>
  <c r="AF59" i="19"/>
  <c r="AG58" i="19"/>
  <c r="AF58" i="19"/>
  <c r="AG57" i="19"/>
  <c r="AF57" i="19"/>
  <c r="AG56" i="19"/>
  <c r="AF56" i="19"/>
  <c r="AG55" i="19"/>
  <c r="AF55" i="19"/>
  <c r="AG54" i="19"/>
  <c r="AF54" i="19"/>
  <c r="AG53" i="19"/>
  <c r="AF53" i="19"/>
  <c r="AG52" i="19"/>
  <c r="AF52" i="19"/>
  <c r="AG51" i="19"/>
  <c r="AF51" i="19"/>
  <c r="AG50" i="19"/>
  <c r="AF50" i="19"/>
  <c r="AG49" i="19"/>
  <c r="AF49" i="19"/>
  <c r="AG48" i="19"/>
  <c r="AF48" i="19"/>
  <c r="AG47" i="19"/>
  <c r="AF47" i="19"/>
  <c r="AG46" i="19"/>
  <c r="AF46" i="19"/>
  <c r="AG45" i="19"/>
  <c r="AF45" i="19"/>
  <c r="AG44" i="19"/>
  <c r="AF44" i="19"/>
  <c r="AG43" i="19"/>
  <c r="AF43" i="19"/>
  <c r="AG42" i="19"/>
  <c r="AF42" i="19"/>
  <c r="AG41" i="19"/>
  <c r="AF41" i="19"/>
  <c r="AG40" i="19"/>
  <c r="AF40" i="19"/>
  <c r="AG39" i="19"/>
  <c r="AF39" i="19"/>
  <c r="AD60" i="19"/>
  <c r="AC60" i="19"/>
  <c r="AB60" i="19"/>
  <c r="AA60" i="19"/>
  <c r="AD59" i="19"/>
  <c r="AC59" i="19"/>
  <c r="AB59" i="19"/>
  <c r="AA59" i="19"/>
  <c r="AD58" i="19"/>
  <c r="AC58" i="19"/>
  <c r="AB58" i="19"/>
  <c r="AA58" i="19"/>
  <c r="AD57" i="19"/>
  <c r="AC57" i="19"/>
  <c r="AB57" i="19"/>
  <c r="AA57" i="19"/>
  <c r="AD56" i="19"/>
  <c r="AC56" i="19"/>
  <c r="AB56" i="19"/>
  <c r="AA56" i="19"/>
  <c r="AD55" i="19"/>
  <c r="AC55" i="19"/>
  <c r="AB55" i="19"/>
  <c r="AA55" i="19"/>
  <c r="AD54" i="19"/>
  <c r="AC54" i="19"/>
  <c r="AB54" i="19"/>
  <c r="AA54" i="19"/>
  <c r="AD53" i="19"/>
  <c r="AC53" i="19"/>
  <c r="AB53" i="19"/>
  <c r="AA53" i="19"/>
  <c r="AD52" i="19"/>
  <c r="AC52" i="19"/>
  <c r="AB52" i="19"/>
  <c r="AA52" i="19"/>
  <c r="AD51" i="19"/>
  <c r="AC51" i="19"/>
  <c r="AB51" i="19"/>
  <c r="AA51" i="19"/>
  <c r="AD50" i="19"/>
  <c r="AC50" i="19"/>
  <c r="AB50" i="19"/>
  <c r="AA50" i="19"/>
  <c r="AD49" i="19"/>
  <c r="AC49" i="19"/>
  <c r="AB49" i="19"/>
  <c r="AA49" i="19"/>
  <c r="AD48" i="19"/>
  <c r="AC48" i="19"/>
  <c r="AB48" i="19"/>
  <c r="AA48" i="19"/>
  <c r="AD47" i="19"/>
  <c r="AC47" i="19"/>
  <c r="AB47" i="19"/>
  <c r="AA47" i="19"/>
  <c r="AD46" i="19"/>
  <c r="AC46" i="19"/>
  <c r="AB46" i="19"/>
  <c r="AA46" i="19"/>
  <c r="AD45" i="19"/>
  <c r="AC45" i="19"/>
  <c r="AB45" i="19"/>
  <c r="AA45" i="19"/>
  <c r="AD44" i="19"/>
  <c r="AC44" i="19"/>
  <c r="AB44" i="19"/>
  <c r="AA44" i="19"/>
  <c r="AD43" i="19"/>
  <c r="AC43" i="19"/>
  <c r="AB43" i="19"/>
  <c r="AA43" i="19"/>
  <c r="AD42" i="19"/>
  <c r="AC42" i="19"/>
  <c r="AB42" i="19"/>
  <c r="AA42" i="19"/>
  <c r="AD41" i="19"/>
  <c r="AC41" i="19"/>
  <c r="AB41" i="19"/>
  <c r="AA41" i="19"/>
  <c r="AD40" i="19"/>
  <c r="AC40" i="19"/>
  <c r="AB40" i="19"/>
  <c r="AA40" i="19"/>
  <c r="AD39" i="19"/>
  <c r="AC39" i="19"/>
  <c r="AB39" i="19"/>
  <c r="AA39" i="19"/>
  <c r="Y60" i="19"/>
  <c r="X60" i="19"/>
  <c r="Y59" i="19"/>
  <c r="X59" i="19"/>
  <c r="Y58" i="19"/>
  <c r="X58" i="19"/>
  <c r="Y57" i="19"/>
  <c r="X57" i="19"/>
  <c r="Y56" i="19"/>
  <c r="X56" i="19"/>
  <c r="Y55" i="19"/>
  <c r="X55" i="19"/>
  <c r="Y54" i="19"/>
  <c r="X54" i="19"/>
  <c r="Y53" i="19"/>
  <c r="X53" i="19"/>
  <c r="Y52" i="19"/>
  <c r="X52" i="19"/>
  <c r="Y51" i="19"/>
  <c r="X51" i="19"/>
  <c r="Y50" i="19"/>
  <c r="X50" i="19"/>
  <c r="Y49" i="19"/>
  <c r="X49" i="19"/>
  <c r="Y48" i="19"/>
  <c r="X48" i="19"/>
  <c r="Y47" i="19"/>
  <c r="X47" i="19"/>
  <c r="Y46" i="19"/>
  <c r="X46" i="19"/>
  <c r="Y45" i="19"/>
  <c r="X45" i="19"/>
  <c r="Y44" i="19"/>
  <c r="X44" i="19"/>
  <c r="Y43" i="19"/>
  <c r="X43" i="19"/>
  <c r="Y42" i="19"/>
  <c r="X42" i="19"/>
  <c r="Y41" i="19"/>
  <c r="X41" i="19"/>
  <c r="Y40" i="19"/>
  <c r="X40" i="19"/>
  <c r="Y39" i="19"/>
  <c r="X39" i="19"/>
  <c r="V60" i="19"/>
  <c r="U60" i="19"/>
  <c r="T60" i="19"/>
  <c r="S60" i="19"/>
  <c r="V59" i="19"/>
  <c r="U59" i="19"/>
  <c r="T59" i="19"/>
  <c r="S59" i="19"/>
  <c r="V58" i="19"/>
  <c r="U58" i="19"/>
  <c r="T58" i="19"/>
  <c r="S58" i="19"/>
  <c r="V57" i="19"/>
  <c r="U57" i="19"/>
  <c r="T57" i="19"/>
  <c r="S57" i="19"/>
  <c r="V56" i="19"/>
  <c r="U56" i="19"/>
  <c r="T56" i="19"/>
  <c r="S56" i="19"/>
  <c r="V55" i="19"/>
  <c r="U55" i="19"/>
  <c r="T55" i="19"/>
  <c r="S55" i="19"/>
  <c r="V54" i="19"/>
  <c r="U54" i="19"/>
  <c r="T54" i="19"/>
  <c r="S54" i="19"/>
  <c r="V53" i="19"/>
  <c r="U53" i="19"/>
  <c r="T53" i="19"/>
  <c r="S53" i="19"/>
  <c r="V52" i="19"/>
  <c r="U52" i="19"/>
  <c r="T52" i="19"/>
  <c r="S52" i="19"/>
  <c r="V51" i="19"/>
  <c r="U51" i="19"/>
  <c r="T51" i="19"/>
  <c r="S51" i="19"/>
  <c r="V50" i="19"/>
  <c r="U50" i="19"/>
  <c r="T50" i="19"/>
  <c r="S50" i="19"/>
  <c r="V49" i="19"/>
  <c r="U49" i="19"/>
  <c r="T49" i="19"/>
  <c r="S49" i="19"/>
  <c r="V48" i="19"/>
  <c r="U48" i="19"/>
  <c r="T48" i="19"/>
  <c r="S48" i="19"/>
  <c r="V47" i="19"/>
  <c r="U47" i="19"/>
  <c r="T47" i="19"/>
  <c r="S47" i="19"/>
  <c r="V46" i="19"/>
  <c r="U46" i="19"/>
  <c r="T46" i="19"/>
  <c r="S46" i="19"/>
  <c r="V45" i="19"/>
  <c r="U45" i="19"/>
  <c r="T45" i="19"/>
  <c r="S45" i="19"/>
  <c r="V44" i="19"/>
  <c r="U44" i="19"/>
  <c r="T44" i="19"/>
  <c r="S44" i="19"/>
  <c r="V43" i="19"/>
  <c r="U43" i="19"/>
  <c r="T43" i="19"/>
  <c r="S43" i="19"/>
  <c r="V42" i="19"/>
  <c r="U42" i="19"/>
  <c r="T42" i="19"/>
  <c r="S42" i="19"/>
  <c r="V41" i="19"/>
  <c r="U41" i="19"/>
  <c r="T41" i="19"/>
  <c r="S41" i="19"/>
  <c r="V40" i="19"/>
  <c r="U40" i="19"/>
  <c r="T40" i="19"/>
  <c r="S40" i="19"/>
  <c r="V39" i="19"/>
  <c r="U39" i="19"/>
  <c r="T39" i="19"/>
  <c r="S39" i="19"/>
  <c r="Q60" i="19"/>
  <c r="P60" i="19"/>
  <c r="Q59" i="19"/>
  <c r="P59" i="19"/>
  <c r="Q58" i="19"/>
  <c r="P58" i="19"/>
  <c r="Q57" i="19"/>
  <c r="P57" i="19"/>
  <c r="Q56" i="19"/>
  <c r="P56" i="19"/>
  <c r="Q55" i="19"/>
  <c r="P55" i="19"/>
  <c r="Q54" i="19"/>
  <c r="P54" i="19"/>
  <c r="Q53" i="19"/>
  <c r="P53" i="19"/>
  <c r="Q52" i="19"/>
  <c r="P52" i="19"/>
  <c r="Q51" i="19"/>
  <c r="P51" i="19"/>
  <c r="Q50" i="19"/>
  <c r="P50" i="19"/>
  <c r="Q49" i="19"/>
  <c r="P49" i="19"/>
  <c r="Q48" i="19"/>
  <c r="P48" i="19"/>
  <c r="Q47" i="19"/>
  <c r="P47" i="19"/>
  <c r="Q46" i="19"/>
  <c r="P46" i="19"/>
  <c r="Q45" i="19"/>
  <c r="P45" i="19"/>
  <c r="Q44" i="19"/>
  <c r="P44" i="19"/>
  <c r="Q43" i="19"/>
  <c r="P43" i="19"/>
  <c r="Q42" i="19"/>
  <c r="P42" i="19"/>
  <c r="Q41" i="19"/>
  <c r="P41" i="19"/>
  <c r="Q40" i="19"/>
  <c r="P40" i="19"/>
  <c r="Q39" i="19"/>
  <c r="P39" i="19"/>
  <c r="N60" i="19"/>
  <c r="M60" i="19"/>
  <c r="L60" i="19"/>
  <c r="K60" i="19"/>
  <c r="N59" i="19"/>
  <c r="M59" i="19"/>
  <c r="L59" i="19"/>
  <c r="K59" i="19"/>
  <c r="N58" i="19"/>
  <c r="M58" i="19"/>
  <c r="L58" i="19"/>
  <c r="K58" i="19"/>
  <c r="N57" i="19"/>
  <c r="M57" i="19"/>
  <c r="L57" i="19"/>
  <c r="K57" i="19"/>
  <c r="N56" i="19"/>
  <c r="M56" i="19"/>
  <c r="L56" i="19"/>
  <c r="K56" i="19"/>
  <c r="N55" i="19"/>
  <c r="M55" i="19"/>
  <c r="L55" i="19"/>
  <c r="K55" i="19"/>
  <c r="N54" i="19"/>
  <c r="M54" i="19"/>
  <c r="L54" i="19"/>
  <c r="K54" i="19"/>
  <c r="N53" i="19"/>
  <c r="M53" i="19"/>
  <c r="L53" i="19"/>
  <c r="K53" i="19"/>
  <c r="N52" i="19"/>
  <c r="M52" i="19"/>
  <c r="L52" i="19"/>
  <c r="K52" i="19"/>
  <c r="N51" i="19"/>
  <c r="M51" i="19"/>
  <c r="L51" i="19"/>
  <c r="K51" i="19"/>
  <c r="N50" i="19"/>
  <c r="M50" i="19"/>
  <c r="L50" i="19"/>
  <c r="K50" i="19"/>
  <c r="N49" i="19"/>
  <c r="M49" i="19"/>
  <c r="L49" i="19"/>
  <c r="K49" i="19"/>
  <c r="N48" i="19"/>
  <c r="M48" i="19"/>
  <c r="L48" i="19"/>
  <c r="K48" i="19"/>
  <c r="N47" i="19"/>
  <c r="M47" i="19"/>
  <c r="L47" i="19"/>
  <c r="K47" i="19"/>
  <c r="N46" i="19"/>
  <c r="M46" i="19"/>
  <c r="L46" i="19"/>
  <c r="K46" i="19"/>
  <c r="N45" i="19"/>
  <c r="M45" i="19"/>
  <c r="L45" i="19"/>
  <c r="K45" i="19"/>
  <c r="N44" i="19"/>
  <c r="M44" i="19"/>
  <c r="L44" i="19"/>
  <c r="K44" i="19"/>
  <c r="N43" i="19"/>
  <c r="M43" i="19"/>
  <c r="L43" i="19"/>
  <c r="K43" i="19"/>
  <c r="N42" i="19"/>
  <c r="M42" i="19"/>
  <c r="L42" i="19"/>
  <c r="K42" i="19"/>
  <c r="N41" i="19"/>
  <c r="M41" i="19"/>
  <c r="L41" i="19"/>
  <c r="K41" i="19"/>
  <c r="N40" i="19"/>
  <c r="M40" i="19"/>
  <c r="L40" i="19"/>
  <c r="K40" i="19"/>
  <c r="N39" i="19"/>
  <c r="M39" i="19"/>
  <c r="L39" i="19"/>
  <c r="K39" i="19"/>
  <c r="I60" i="19"/>
  <c r="H60" i="19"/>
  <c r="I59" i="19"/>
  <c r="H59" i="19"/>
  <c r="I58" i="19"/>
  <c r="H58" i="19"/>
  <c r="I57" i="19"/>
  <c r="H57" i="19"/>
  <c r="I56" i="19"/>
  <c r="H56" i="19"/>
  <c r="I55" i="19"/>
  <c r="H55" i="19"/>
  <c r="I54" i="19"/>
  <c r="H54" i="19"/>
  <c r="I53" i="19"/>
  <c r="H53" i="19"/>
  <c r="I52" i="19"/>
  <c r="H52" i="19"/>
  <c r="I51" i="19"/>
  <c r="H51" i="19"/>
  <c r="I50" i="19"/>
  <c r="H50" i="19"/>
  <c r="I49" i="19"/>
  <c r="H49" i="19"/>
  <c r="I48" i="19"/>
  <c r="H48" i="19"/>
  <c r="I47" i="19"/>
  <c r="H47" i="19"/>
  <c r="I46" i="19"/>
  <c r="H46" i="19"/>
  <c r="I45" i="19"/>
  <c r="H45" i="19"/>
  <c r="I44" i="19"/>
  <c r="H44" i="19"/>
  <c r="I43" i="19"/>
  <c r="H43" i="19"/>
  <c r="I42" i="19"/>
  <c r="H42" i="19"/>
  <c r="I41" i="19"/>
  <c r="H41" i="19"/>
  <c r="I40" i="19"/>
  <c r="H40" i="19"/>
  <c r="I39" i="19"/>
  <c r="H39" i="19"/>
  <c r="F60" i="19"/>
  <c r="E60" i="19"/>
  <c r="D60" i="19"/>
  <c r="C60" i="19"/>
  <c r="F59" i="19"/>
  <c r="E59" i="19"/>
  <c r="D59" i="19"/>
  <c r="C59" i="19"/>
  <c r="F58" i="19"/>
  <c r="E58" i="19"/>
  <c r="D58" i="19"/>
  <c r="C58" i="19"/>
  <c r="F57" i="19"/>
  <c r="E57" i="19"/>
  <c r="D57" i="19"/>
  <c r="C57" i="19"/>
  <c r="F56" i="19"/>
  <c r="E56" i="19"/>
  <c r="D56" i="19"/>
  <c r="C56" i="19"/>
  <c r="F55" i="19"/>
  <c r="E55" i="19"/>
  <c r="D55" i="19"/>
  <c r="C55" i="19"/>
  <c r="F54" i="19"/>
  <c r="E54" i="19"/>
  <c r="D54" i="19"/>
  <c r="C54" i="19"/>
  <c r="F53" i="19"/>
  <c r="E53" i="19"/>
  <c r="D53" i="19"/>
  <c r="C53" i="19"/>
  <c r="F52" i="19"/>
  <c r="E52" i="19"/>
  <c r="D52" i="19"/>
  <c r="C52" i="19"/>
  <c r="F51" i="19"/>
  <c r="E51" i="19"/>
  <c r="D51" i="19"/>
  <c r="C51" i="19"/>
  <c r="F50" i="19"/>
  <c r="E50" i="19"/>
  <c r="D50" i="19"/>
  <c r="C50" i="19"/>
  <c r="F49" i="19"/>
  <c r="E49" i="19"/>
  <c r="D49" i="19"/>
  <c r="C49" i="19"/>
  <c r="F48" i="19"/>
  <c r="E48" i="19"/>
  <c r="D48" i="19"/>
  <c r="C48" i="19"/>
  <c r="F47" i="19"/>
  <c r="E47" i="19"/>
  <c r="D47" i="19"/>
  <c r="C47" i="19"/>
  <c r="F46" i="19"/>
  <c r="E46" i="19"/>
  <c r="D46" i="19"/>
  <c r="C46" i="19"/>
  <c r="F45" i="19"/>
  <c r="E45" i="19"/>
  <c r="D45" i="19"/>
  <c r="C45" i="19"/>
  <c r="F44" i="19"/>
  <c r="E44" i="19"/>
  <c r="D44" i="19"/>
  <c r="C44" i="19"/>
  <c r="F43" i="19"/>
  <c r="E43" i="19"/>
  <c r="D43" i="19"/>
  <c r="C43" i="19"/>
  <c r="F42" i="19"/>
  <c r="E42" i="19"/>
  <c r="D42" i="19"/>
  <c r="C42" i="19"/>
  <c r="F41" i="19"/>
  <c r="E41" i="19"/>
  <c r="D41" i="19"/>
  <c r="C41" i="19"/>
  <c r="F40" i="19"/>
  <c r="E40" i="19"/>
  <c r="D40" i="19"/>
  <c r="C40" i="19"/>
  <c r="F39" i="19"/>
  <c r="E39" i="19"/>
  <c r="D39" i="19"/>
  <c r="C39" i="19"/>
  <c r="EG37" i="19"/>
  <c r="EF37" i="19"/>
  <c r="EG36" i="19"/>
  <c r="EF36" i="19"/>
  <c r="EG35" i="19"/>
  <c r="EF35" i="19"/>
  <c r="EG34" i="19"/>
  <c r="EF34" i="19"/>
  <c r="EG33" i="19"/>
  <c r="EF33" i="19"/>
  <c r="EG32" i="19"/>
  <c r="EF32" i="19"/>
  <c r="EG31" i="19"/>
  <c r="EF31" i="19"/>
  <c r="EG30" i="19"/>
  <c r="EF30" i="19"/>
  <c r="EG29" i="19"/>
  <c r="EF29" i="19"/>
  <c r="EG28" i="19"/>
  <c r="EF28" i="19"/>
  <c r="EG27" i="19"/>
  <c r="EF27" i="19"/>
  <c r="EG26" i="19"/>
  <c r="EF26" i="19"/>
  <c r="EG25" i="19"/>
  <c r="EF25" i="19"/>
  <c r="EG24" i="19"/>
  <c r="EF24" i="19"/>
  <c r="EG23" i="19"/>
  <c r="EF23" i="19"/>
  <c r="EG22" i="19"/>
  <c r="EF22" i="19"/>
  <c r="EG21" i="19"/>
  <c r="EF21" i="19"/>
  <c r="EG20" i="19"/>
  <c r="EF20" i="19"/>
  <c r="EG19" i="19"/>
  <c r="EF19" i="19"/>
  <c r="EG18" i="19"/>
  <c r="EF18" i="19"/>
  <c r="EG17" i="19"/>
  <c r="EF17" i="19"/>
  <c r="EG16" i="19"/>
  <c r="EF16" i="19"/>
  <c r="EG15" i="19"/>
  <c r="EF15" i="19"/>
  <c r="EG14" i="19"/>
  <c r="EF14" i="19"/>
  <c r="EG13" i="19"/>
  <c r="EF13" i="19"/>
  <c r="EG12" i="19"/>
  <c r="EF12" i="19"/>
  <c r="ED37" i="19"/>
  <c r="EC37" i="19"/>
  <c r="EB37" i="19"/>
  <c r="EA37" i="19"/>
  <c r="ED36" i="19"/>
  <c r="EC36" i="19"/>
  <c r="EB36" i="19"/>
  <c r="EA36" i="19"/>
  <c r="ED35" i="19"/>
  <c r="EC35" i="19"/>
  <c r="EB35" i="19"/>
  <c r="EA35" i="19"/>
  <c r="ED34" i="19"/>
  <c r="EC34" i="19"/>
  <c r="EB34" i="19"/>
  <c r="EA34" i="19"/>
  <c r="ED33" i="19"/>
  <c r="EC33" i="19"/>
  <c r="EB33" i="19"/>
  <c r="EA33" i="19"/>
  <c r="ED32" i="19"/>
  <c r="EC32" i="19"/>
  <c r="EB32" i="19"/>
  <c r="EA32" i="19"/>
  <c r="ED31" i="19"/>
  <c r="EC31" i="19"/>
  <c r="EB31" i="19"/>
  <c r="EA31" i="19"/>
  <c r="ED30" i="19"/>
  <c r="EC30" i="19"/>
  <c r="EB30" i="19"/>
  <c r="EA30" i="19"/>
  <c r="ED29" i="19"/>
  <c r="EC29" i="19"/>
  <c r="EB29" i="19"/>
  <c r="EA29" i="19"/>
  <c r="ED28" i="19"/>
  <c r="EC28" i="19"/>
  <c r="EB28" i="19"/>
  <c r="EA28" i="19"/>
  <c r="ED27" i="19"/>
  <c r="EC27" i="19"/>
  <c r="EB27" i="19"/>
  <c r="EA27" i="19"/>
  <c r="ED26" i="19"/>
  <c r="EC26" i="19"/>
  <c r="EB26" i="19"/>
  <c r="EA26" i="19"/>
  <c r="ED25" i="19"/>
  <c r="EC25" i="19"/>
  <c r="EB25" i="19"/>
  <c r="EA25" i="19"/>
  <c r="ED24" i="19"/>
  <c r="EC24" i="19"/>
  <c r="EB24" i="19"/>
  <c r="EA24" i="19"/>
  <c r="ED23" i="19"/>
  <c r="EC23" i="19"/>
  <c r="EB23" i="19"/>
  <c r="EA23" i="19"/>
  <c r="ED22" i="19"/>
  <c r="EC22" i="19"/>
  <c r="EB22" i="19"/>
  <c r="EA22" i="19"/>
  <c r="ED21" i="19"/>
  <c r="EC21" i="19"/>
  <c r="EB21" i="19"/>
  <c r="EA21" i="19"/>
  <c r="ED20" i="19"/>
  <c r="EC20" i="19"/>
  <c r="EB20" i="19"/>
  <c r="EA20" i="19"/>
  <c r="ED19" i="19"/>
  <c r="EC19" i="19"/>
  <c r="EB19" i="19"/>
  <c r="EA19" i="19"/>
  <c r="ED18" i="19"/>
  <c r="EC18" i="19"/>
  <c r="EB18" i="19"/>
  <c r="EA18" i="19"/>
  <c r="ED17" i="19"/>
  <c r="EC17" i="19"/>
  <c r="EB17" i="19"/>
  <c r="EA17" i="19"/>
  <c r="ED16" i="19"/>
  <c r="EC16" i="19"/>
  <c r="EB16" i="19"/>
  <c r="EA16" i="19"/>
  <c r="ED15" i="19"/>
  <c r="EC15" i="19"/>
  <c r="EB15" i="19"/>
  <c r="EA15" i="19"/>
  <c r="ED14" i="19"/>
  <c r="EC14" i="19"/>
  <c r="EB14" i="19"/>
  <c r="EA14" i="19"/>
  <c r="ED13" i="19"/>
  <c r="EC13" i="19"/>
  <c r="EB13" i="19"/>
  <c r="EA13" i="19"/>
  <c r="ED12" i="19"/>
  <c r="EC12" i="19"/>
  <c r="EB12" i="19"/>
  <c r="EA12" i="19"/>
  <c r="DY37" i="19"/>
  <c r="DX37" i="19"/>
  <c r="DY36" i="19"/>
  <c r="DX36" i="19"/>
  <c r="DY35" i="19"/>
  <c r="DX35" i="19"/>
  <c r="DY34" i="19"/>
  <c r="DX34" i="19"/>
  <c r="DY33" i="19"/>
  <c r="DX33" i="19"/>
  <c r="DY32" i="19"/>
  <c r="DX32" i="19"/>
  <c r="DY31" i="19"/>
  <c r="DX31" i="19"/>
  <c r="DY30" i="19"/>
  <c r="DX30" i="19"/>
  <c r="DY29" i="19"/>
  <c r="DX29" i="19"/>
  <c r="DY28" i="19"/>
  <c r="DX28" i="19"/>
  <c r="DY27" i="19"/>
  <c r="DX27" i="19"/>
  <c r="DY26" i="19"/>
  <c r="DX26" i="19"/>
  <c r="DY25" i="19"/>
  <c r="DX25" i="19"/>
  <c r="DY24" i="19"/>
  <c r="DX24" i="19"/>
  <c r="DY23" i="19"/>
  <c r="DX23" i="19"/>
  <c r="DY22" i="19"/>
  <c r="DX22" i="19"/>
  <c r="DY21" i="19"/>
  <c r="DX21" i="19"/>
  <c r="DY20" i="19"/>
  <c r="DX20" i="19"/>
  <c r="DY19" i="19"/>
  <c r="DX19" i="19"/>
  <c r="DY18" i="19"/>
  <c r="DX18" i="19"/>
  <c r="DY17" i="19"/>
  <c r="DX17" i="19"/>
  <c r="DY16" i="19"/>
  <c r="DX16" i="19"/>
  <c r="DY15" i="19"/>
  <c r="DX15" i="19"/>
  <c r="DY14" i="19"/>
  <c r="DX14" i="19"/>
  <c r="DY13" i="19"/>
  <c r="DX13" i="19"/>
  <c r="DY12" i="19"/>
  <c r="DX12" i="19"/>
  <c r="DV37" i="19"/>
  <c r="DU37" i="19"/>
  <c r="DT37" i="19"/>
  <c r="DS37" i="19"/>
  <c r="DV36" i="19"/>
  <c r="DU36" i="19"/>
  <c r="DT36" i="19"/>
  <c r="DS36" i="19"/>
  <c r="DV35" i="19"/>
  <c r="DU35" i="19"/>
  <c r="DT35" i="19"/>
  <c r="DS35" i="19"/>
  <c r="DV34" i="19"/>
  <c r="DU34" i="19"/>
  <c r="DT34" i="19"/>
  <c r="DS34" i="19"/>
  <c r="DV33" i="19"/>
  <c r="DU33" i="19"/>
  <c r="DT33" i="19"/>
  <c r="DS33" i="19"/>
  <c r="DV32" i="19"/>
  <c r="DU32" i="19"/>
  <c r="DT32" i="19"/>
  <c r="DS32" i="19"/>
  <c r="DV31" i="19"/>
  <c r="DU31" i="19"/>
  <c r="DT31" i="19"/>
  <c r="DS31" i="19"/>
  <c r="DV30" i="19"/>
  <c r="DU30" i="19"/>
  <c r="DT30" i="19"/>
  <c r="DS30" i="19"/>
  <c r="DV29" i="19"/>
  <c r="DU29" i="19"/>
  <c r="DT29" i="19"/>
  <c r="DS29" i="19"/>
  <c r="DV28" i="19"/>
  <c r="DU28" i="19"/>
  <c r="DT28" i="19"/>
  <c r="DS28" i="19"/>
  <c r="DV27" i="19"/>
  <c r="DU27" i="19"/>
  <c r="DT27" i="19"/>
  <c r="DS27" i="19"/>
  <c r="DV26" i="19"/>
  <c r="DU26" i="19"/>
  <c r="DT26" i="19"/>
  <c r="DS26" i="19"/>
  <c r="DV25" i="19"/>
  <c r="DU25" i="19"/>
  <c r="DT25" i="19"/>
  <c r="DS25" i="19"/>
  <c r="DV24" i="19"/>
  <c r="DU24" i="19"/>
  <c r="DT24" i="19"/>
  <c r="DS24" i="19"/>
  <c r="DV23" i="19"/>
  <c r="DU23" i="19"/>
  <c r="DT23" i="19"/>
  <c r="DS23" i="19"/>
  <c r="DV22" i="19"/>
  <c r="DU22" i="19"/>
  <c r="DT22" i="19"/>
  <c r="DS22" i="19"/>
  <c r="DV21" i="19"/>
  <c r="DU21" i="19"/>
  <c r="DT21" i="19"/>
  <c r="DS21" i="19"/>
  <c r="DV20" i="19"/>
  <c r="DU20" i="19"/>
  <c r="DT20" i="19"/>
  <c r="DS20" i="19"/>
  <c r="DV19" i="19"/>
  <c r="DU19" i="19"/>
  <c r="DT19" i="19"/>
  <c r="DS19" i="19"/>
  <c r="DV18" i="19"/>
  <c r="DU18" i="19"/>
  <c r="DT18" i="19"/>
  <c r="DS18" i="19"/>
  <c r="DV17" i="19"/>
  <c r="DU17" i="19"/>
  <c r="DT17" i="19"/>
  <c r="DS17" i="19"/>
  <c r="DV16" i="19"/>
  <c r="DU16" i="19"/>
  <c r="DT16" i="19"/>
  <c r="DS16" i="19"/>
  <c r="DV15" i="19"/>
  <c r="DU15" i="19"/>
  <c r="DT15" i="19"/>
  <c r="DS15" i="19"/>
  <c r="DV14" i="19"/>
  <c r="DU14" i="19"/>
  <c r="DT14" i="19"/>
  <c r="DS14" i="19"/>
  <c r="DV13" i="19"/>
  <c r="DU13" i="19"/>
  <c r="DT13" i="19"/>
  <c r="DS13" i="19"/>
  <c r="DV12" i="19"/>
  <c r="DU12" i="19"/>
  <c r="DT12" i="19"/>
  <c r="DS12" i="19"/>
  <c r="DQ37" i="19"/>
  <c r="DP37" i="19"/>
  <c r="DQ36" i="19"/>
  <c r="DP36" i="19"/>
  <c r="DQ35" i="19"/>
  <c r="DP35" i="19"/>
  <c r="DQ34" i="19"/>
  <c r="DP34" i="19"/>
  <c r="DQ33" i="19"/>
  <c r="DP33" i="19"/>
  <c r="DQ32" i="19"/>
  <c r="DP32" i="19"/>
  <c r="DQ31" i="19"/>
  <c r="DP31" i="19"/>
  <c r="DQ30" i="19"/>
  <c r="DP30" i="19"/>
  <c r="DQ29" i="19"/>
  <c r="DP29" i="19"/>
  <c r="DQ28" i="19"/>
  <c r="DP28" i="19"/>
  <c r="DQ27" i="19"/>
  <c r="DP27" i="19"/>
  <c r="DQ26" i="19"/>
  <c r="DP26" i="19"/>
  <c r="DQ25" i="19"/>
  <c r="DP25" i="19"/>
  <c r="DQ24" i="19"/>
  <c r="DP24" i="19"/>
  <c r="DQ23" i="19"/>
  <c r="DP23" i="19"/>
  <c r="DQ22" i="19"/>
  <c r="DP22" i="19"/>
  <c r="DQ21" i="19"/>
  <c r="DP21" i="19"/>
  <c r="DQ20" i="19"/>
  <c r="DP20" i="19"/>
  <c r="DQ19" i="19"/>
  <c r="DP19" i="19"/>
  <c r="DQ18" i="19"/>
  <c r="DP18" i="19"/>
  <c r="DQ17" i="19"/>
  <c r="DP17" i="19"/>
  <c r="DQ16" i="19"/>
  <c r="DP16" i="19"/>
  <c r="DQ15" i="19"/>
  <c r="DP15" i="19"/>
  <c r="DQ14" i="19"/>
  <c r="DP14" i="19"/>
  <c r="DQ13" i="19"/>
  <c r="DP13" i="19"/>
  <c r="DQ12" i="19"/>
  <c r="DP12" i="19"/>
  <c r="DN37" i="19"/>
  <c r="DM37" i="19"/>
  <c r="DL37" i="19"/>
  <c r="DK37" i="19"/>
  <c r="DN36" i="19"/>
  <c r="DM36" i="19"/>
  <c r="DL36" i="19"/>
  <c r="DK36" i="19"/>
  <c r="DN35" i="19"/>
  <c r="DM35" i="19"/>
  <c r="DL35" i="19"/>
  <c r="DK35" i="19"/>
  <c r="DN34" i="19"/>
  <c r="DM34" i="19"/>
  <c r="DL34" i="19"/>
  <c r="DK34" i="19"/>
  <c r="DN33" i="19"/>
  <c r="DM33" i="19"/>
  <c r="DL33" i="19"/>
  <c r="DK33" i="19"/>
  <c r="DN32" i="19"/>
  <c r="DM32" i="19"/>
  <c r="DL32" i="19"/>
  <c r="DK32" i="19"/>
  <c r="DN31" i="19"/>
  <c r="DM31" i="19"/>
  <c r="DL31" i="19"/>
  <c r="DK31" i="19"/>
  <c r="DN30" i="19"/>
  <c r="DM30" i="19"/>
  <c r="DL30" i="19"/>
  <c r="DK30" i="19"/>
  <c r="DN29" i="19"/>
  <c r="DM29" i="19"/>
  <c r="DL29" i="19"/>
  <c r="DK29" i="19"/>
  <c r="DN28" i="19"/>
  <c r="DM28" i="19"/>
  <c r="DL28" i="19"/>
  <c r="DK28" i="19"/>
  <c r="DN27" i="19"/>
  <c r="DM27" i="19"/>
  <c r="DL27" i="19"/>
  <c r="DK27" i="19"/>
  <c r="DN26" i="19"/>
  <c r="DM26" i="19"/>
  <c r="DL26" i="19"/>
  <c r="DK26" i="19"/>
  <c r="DN25" i="19"/>
  <c r="DM25" i="19"/>
  <c r="DL25" i="19"/>
  <c r="DK25" i="19"/>
  <c r="DN24" i="19"/>
  <c r="DM24" i="19"/>
  <c r="DL24" i="19"/>
  <c r="DK24" i="19"/>
  <c r="DN23" i="19"/>
  <c r="DM23" i="19"/>
  <c r="DL23" i="19"/>
  <c r="DK23" i="19"/>
  <c r="DN22" i="19"/>
  <c r="DM22" i="19"/>
  <c r="DL22" i="19"/>
  <c r="DK22" i="19"/>
  <c r="DN21" i="19"/>
  <c r="DM21" i="19"/>
  <c r="DL21" i="19"/>
  <c r="DK21" i="19"/>
  <c r="DN20" i="19"/>
  <c r="DM20" i="19"/>
  <c r="DL20" i="19"/>
  <c r="DK20" i="19"/>
  <c r="DN19" i="19"/>
  <c r="DM19" i="19"/>
  <c r="DL19" i="19"/>
  <c r="DK19" i="19"/>
  <c r="DN18" i="19"/>
  <c r="DM18" i="19"/>
  <c r="DL18" i="19"/>
  <c r="DK18" i="19"/>
  <c r="DN17" i="19"/>
  <c r="DM17" i="19"/>
  <c r="DL17" i="19"/>
  <c r="DK17" i="19"/>
  <c r="DN16" i="19"/>
  <c r="DM16" i="19"/>
  <c r="DL16" i="19"/>
  <c r="DK16" i="19"/>
  <c r="DN15" i="19"/>
  <c r="DM15" i="19"/>
  <c r="DL15" i="19"/>
  <c r="DK15" i="19"/>
  <c r="DN14" i="19"/>
  <c r="DM14" i="19"/>
  <c r="DL14" i="19"/>
  <c r="DK14" i="19"/>
  <c r="DN13" i="19"/>
  <c r="DM13" i="19"/>
  <c r="DL13" i="19"/>
  <c r="DK13" i="19"/>
  <c r="DN12" i="19"/>
  <c r="DM12" i="19"/>
  <c r="DL12" i="19"/>
  <c r="DK12" i="19"/>
  <c r="DI37" i="19"/>
  <c r="DH37" i="19"/>
  <c r="DI36" i="19"/>
  <c r="DH36" i="19"/>
  <c r="DI35" i="19"/>
  <c r="DH35" i="19"/>
  <c r="DI34" i="19"/>
  <c r="DH34" i="19"/>
  <c r="DI33" i="19"/>
  <c r="DH33" i="19"/>
  <c r="DI32" i="19"/>
  <c r="DH32" i="19"/>
  <c r="DI31" i="19"/>
  <c r="DH31" i="19"/>
  <c r="DI30" i="19"/>
  <c r="DH30" i="19"/>
  <c r="DI29" i="19"/>
  <c r="DH29" i="19"/>
  <c r="DI28" i="19"/>
  <c r="DH28" i="19"/>
  <c r="DI27" i="19"/>
  <c r="DH27" i="19"/>
  <c r="DI26" i="19"/>
  <c r="DH26" i="19"/>
  <c r="DI25" i="19"/>
  <c r="DH25" i="19"/>
  <c r="DI24" i="19"/>
  <c r="DH24" i="19"/>
  <c r="DI23" i="19"/>
  <c r="DH23" i="19"/>
  <c r="DI22" i="19"/>
  <c r="DH22" i="19"/>
  <c r="DI21" i="19"/>
  <c r="DH21" i="19"/>
  <c r="DI20" i="19"/>
  <c r="DH20" i="19"/>
  <c r="DI19" i="19"/>
  <c r="DH19" i="19"/>
  <c r="DI18" i="19"/>
  <c r="DH18" i="19"/>
  <c r="DI17" i="19"/>
  <c r="DH17" i="19"/>
  <c r="DI16" i="19"/>
  <c r="DH16" i="19"/>
  <c r="DI15" i="19"/>
  <c r="DH15" i="19"/>
  <c r="DI14" i="19"/>
  <c r="DH14" i="19"/>
  <c r="DI13" i="19"/>
  <c r="DH13" i="19"/>
  <c r="DI12" i="19"/>
  <c r="DH12" i="19"/>
  <c r="DF37" i="19"/>
  <c r="DE37" i="19"/>
  <c r="DD37" i="19"/>
  <c r="DC37" i="19"/>
  <c r="DF36" i="19"/>
  <c r="DE36" i="19"/>
  <c r="DD36" i="19"/>
  <c r="DC36" i="19"/>
  <c r="DF35" i="19"/>
  <c r="DE35" i="19"/>
  <c r="DD35" i="19"/>
  <c r="DC35" i="19"/>
  <c r="DF34" i="19"/>
  <c r="DE34" i="19"/>
  <c r="DD34" i="19"/>
  <c r="DC34" i="19"/>
  <c r="DF33" i="19"/>
  <c r="DE33" i="19"/>
  <c r="DD33" i="19"/>
  <c r="DC33" i="19"/>
  <c r="DF32" i="19"/>
  <c r="DE32" i="19"/>
  <c r="DD32" i="19"/>
  <c r="DC32" i="19"/>
  <c r="DF31" i="19"/>
  <c r="DE31" i="19"/>
  <c r="DD31" i="19"/>
  <c r="DC31" i="19"/>
  <c r="DF30" i="19"/>
  <c r="DE30" i="19"/>
  <c r="DD30" i="19"/>
  <c r="DC30" i="19"/>
  <c r="DF29" i="19"/>
  <c r="DE29" i="19"/>
  <c r="DD29" i="19"/>
  <c r="DC29" i="19"/>
  <c r="DF28" i="19"/>
  <c r="DE28" i="19"/>
  <c r="DD28" i="19"/>
  <c r="DC28" i="19"/>
  <c r="DF27" i="19"/>
  <c r="DE27" i="19"/>
  <c r="DD27" i="19"/>
  <c r="DC27" i="19"/>
  <c r="DF26" i="19"/>
  <c r="DE26" i="19"/>
  <c r="DD26" i="19"/>
  <c r="DC26" i="19"/>
  <c r="DF25" i="19"/>
  <c r="DE25" i="19"/>
  <c r="DD25" i="19"/>
  <c r="DC25" i="19"/>
  <c r="DF24" i="19"/>
  <c r="DE24" i="19"/>
  <c r="DD24" i="19"/>
  <c r="DC24" i="19"/>
  <c r="DF23" i="19"/>
  <c r="DE23" i="19"/>
  <c r="DD23" i="19"/>
  <c r="DC23" i="19"/>
  <c r="DF22" i="19"/>
  <c r="DE22" i="19"/>
  <c r="DD22" i="19"/>
  <c r="DC22" i="19"/>
  <c r="DF21" i="19"/>
  <c r="DE21" i="19"/>
  <c r="DD21" i="19"/>
  <c r="DC21" i="19"/>
  <c r="DF20" i="19"/>
  <c r="DE20" i="19"/>
  <c r="DD20" i="19"/>
  <c r="DC20" i="19"/>
  <c r="DF19" i="19"/>
  <c r="DE19" i="19"/>
  <c r="DD19" i="19"/>
  <c r="DC19" i="19"/>
  <c r="DF18" i="19"/>
  <c r="DE18" i="19"/>
  <c r="DD18" i="19"/>
  <c r="DC18" i="19"/>
  <c r="DF17" i="19"/>
  <c r="DE17" i="19"/>
  <c r="DD17" i="19"/>
  <c r="DC17" i="19"/>
  <c r="DF16" i="19"/>
  <c r="DE16" i="19"/>
  <c r="DD16" i="19"/>
  <c r="DC16" i="19"/>
  <c r="DF15" i="19"/>
  <c r="DE15" i="19"/>
  <c r="DD15" i="19"/>
  <c r="DC15" i="19"/>
  <c r="DF14" i="19"/>
  <c r="DE14" i="19"/>
  <c r="DD14" i="19"/>
  <c r="DC14" i="19"/>
  <c r="DF13" i="19"/>
  <c r="DE13" i="19"/>
  <c r="DD13" i="19"/>
  <c r="DC13" i="19"/>
  <c r="DF12" i="19"/>
  <c r="DE12" i="19"/>
  <c r="DD12" i="19"/>
  <c r="DC12" i="19"/>
  <c r="DA37" i="19"/>
  <c r="CZ37" i="19"/>
  <c r="DA36" i="19"/>
  <c r="CZ36" i="19"/>
  <c r="DA35" i="19"/>
  <c r="CZ35" i="19"/>
  <c r="DA34" i="19"/>
  <c r="CZ34" i="19"/>
  <c r="DA33" i="19"/>
  <c r="CZ33" i="19"/>
  <c r="DA32" i="19"/>
  <c r="CZ32" i="19"/>
  <c r="DA31" i="19"/>
  <c r="CZ31" i="19"/>
  <c r="DA30" i="19"/>
  <c r="CZ30" i="19"/>
  <c r="DA29" i="19"/>
  <c r="CZ29" i="19"/>
  <c r="DA28" i="19"/>
  <c r="CZ28" i="19"/>
  <c r="DA27" i="19"/>
  <c r="CZ27" i="19"/>
  <c r="DA26" i="19"/>
  <c r="CZ26" i="19"/>
  <c r="DA25" i="19"/>
  <c r="CZ25" i="19"/>
  <c r="DA24" i="19"/>
  <c r="CZ24" i="19"/>
  <c r="DA23" i="19"/>
  <c r="CZ23" i="19"/>
  <c r="DA22" i="19"/>
  <c r="CZ22" i="19"/>
  <c r="DA21" i="19"/>
  <c r="CZ21" i="19"/>
  <c r="DA20" i="19"/>
  <c r="CZ20" i="19"/>
  <c r="DA19" i="19"/>
  <c r="CZ19" i="19"/>
  <c r="DA18" i="19"/>
  <c r="CZ18" i="19"/>
  <c r="DA17" i="19"/>
  <c r="CZ17" i="19"/>
  <c r="DA16" i="19"/>
  <c r="CZ16" i="19"/>
  <c r="DA15" i="19"/>
  <c r="CZ15" i="19"/>
  <c r="DA14" i="19"/>
  <c r="CZ14" i="19"/>
  <c r="DA13" i="19"/>
  <c r="CZ13" i="19"/>
  <c r="DA12" i="19"/>
  <c r="CZ12" i="19"/>
  <c r="CX37" i="19"/>
  <c r="CW37" i="19"/>
  <c r="CV37" i="19"/>
  <c r="CU37" i="19"/>
  <c r="CX36" i="19"/>
  <c r="CW36" i="19"/>
  <c r="CV36" i="19"/>
  <c r="CU36" i="19"/>
  <c r="CX35" i="19"/>
  <c r="CW35" i="19"/>
  <c r="CV35" i="19"/>
  <c r="CU35" i="19"/>
  <c r="CX34" i="19"/>
  <c r="CW34" i="19"/>
  <c r="CV34" i="19"/>
  <c r="CU34" i="19"/>
  <c r="CX33" i="19"/>
  <c r="CW33" i="19"/>
  <c r="CV33" i="19"/>
  <c r="CU33" i="19"/>
  <c r="CX32" i="19"/>
  <c r="CW32" i="19"/>
  <c r="CV32" i="19"/>
  <c r="CU32" i="19"/>
  <c r="CX31" i="19"/>
  <c r="CW31" i="19"/>
  <c r="CV31" i="19"/>
  <c r="CU31" i="19"/>
  <c r="CX30" i="19"/>
  <c r="CW30" i="19"/>
  <c r="CV30" i="19"/>
  <c r="CU30" i="19"/>
  <c r="CX29" i="19"/>
  <c r="CW29" i="19"/>
  <c r="CV29" i="19"/>
  <c r="CU29" i="19"/>
  <c r="CX28" i="19"/>
  <c r="CW28" i="19"/>
  <c r="CV28" i="19"/>
  <c r="CU28" i="19"/>
  <c r="CX27" i="19"/>
  <c r="CW27" i="19"/>
  <c r="CV27" i="19"/>
  <c r="CU27" i="19"/>
  <c r="CX26" i="19"/>
  <c r="CW26" i="19"/>
  <c r="CV26" i="19"/>
  <c r="CU26" i="19"/>
  <c r="CX25" i="19"/>
  <c r="CW25" i="19"/>
  <c r="CV25" i="19"/>
  <c r="CU25" i="19"/>
  <c r="CX24" i="19"/>
  <c r="CW24" i="19"/>
  <c r="CV24" i="19"/>
  <c r="CU24" i="19"/>
  <c r="CX23" i="19"/>
  <c r="CW23" i="19"/>
  <c r="CV23" i="19"/>
  <c r="CU23" i="19"/>
  <c r="CX22" i="19"/>
  <c r="CW22" i="19"/>
  <c r="CV22" i="19"/>
  <c r="CU22" i="19"/>
  <c r="CX21" i="19"/>
  <c r="CW21" i="19"/>
  <c r="CV21" i="19"/>
  <c r="CU21" i="19"/>
  <c r="CX20" i="19"/>
  <c r="CW20" i="19"/>
  <c r="CV20" i="19"/>
  <c r="CU20" i="19"/>
  <c r="CX19" i="19"/>
  <c r="CW19" i="19"/>
  <c r="CV19" i="19"/>
  <c r="CU19" i="19"/>
  <c r="CX18" i="19"/>
  <c r="CW18" i="19"/>
  <c r="CV18" i="19"/>
  <c r="CU18" i="19"/>
  <c r="CX17" i="19"/>
  <c r="CW17" i="19"/>
  <c r="CV17" i="19"/>
  <c r="CU17" i="19"/>
  <c r="CX16" i="19"/>
  <c r="CW16" i="19"/>
  <c r="CV16" i="19"/>
  <c r="CU16" i="19"/>
  <c r="CX15" i="19"/>
  <c r="CW15" i="19"/>
  <c r="CV15" i="19"/>
  <c r="CU15" i="19"/>
  <c r="CX14" i="19"/>
  <c r="CW14" i="19"/>
  <c r="CV14" i="19"/>
  <c r="CU14" i="19"/>
  <c r="CX13" i="19"/>
  <c r="CW13" i="19"/>
  <c r="CV13" i="19"/>
  <c r="CU13" i="19"/>
  <c r="CX12" i="19"/>
  <c r="CW12" i="19"/>
  <c r="CV12" i="19"/>
  <c r="CU12" i="19"/>
  <c r="CS37" i="19"/>
  <c r="CR37" i="19"/>
  <c r="CS36" i="19"/>
  <c r="CR36" i="19"/>
  <c r="CS35" i="19"/>
  <c r="CR35" i="19"/>
  <c r="CS34" i="19"/>
  <c r="CR34" i="19"/>
  <c r="CS33" i="19"/>
  <c r="CR33" i="19"/>
  <c r="CS32" i="19"/>
  <c r="CR32" i="19"/>
  <c r="CS31" i="19"/>
  <c r="CR31" i="19"/>
  <c r="CS30" i="19"/>
  <c r="CR30" i="19"/>
  <c r="CS29" i="19"/>
  <c r="CR29" i="19"/>
  <c r="CS28" i="19"/>
  <c r="CR28" i="19"/>
  <c r="CS27" i="19"/>
  <c r="CR27" i="19"/>
  <c r="CS26" i="19"/>
  <c r="CR26" i="19"/>
  <c r="CS25" i="19"/>
  <c r="CR25" i="19"/>
  <c r="CS24" i="19"/>
  <c r="CR24" i="19"/>
  <c r="CS23" i="19"/>
  <c r="CR23" i="19"/>
  <c r="CS22" i="19"/>
  <c r="CR22" i="19"/>
  <c r="CS21" i="19"/>
  <c r="CR21" i="19"/>
  <c r="CS20" i="19"/>
  <c r="CR20" i="19"/>
  <c r="CS19" i="19"/>
  <c r="CR19" i="19"/>
  <c r="CS18" i="19"/>
  <c r="CR18" i="19"/>
  <c r="CS17" i="19"/>
  <c r="CR17" i="19"/>
  <c r="CS16" i="19"/>
  <c r="CR16" i="19"/>
  <c r="CS15" i="19"/>
  <c r="CR15" i="19"/>
  <c r="CS14" i="19"/>
  <c r="CR14" i="19"/>
  <c r="CS13" i="19"/>
  <c r="CR13" i="19"/>
  <c r="CS12" i="19"/>
  <c r="CR12" i="19"/>
  <c r="CP37" i="19"/>
  <c r="CO37" i="19"/>
  <c r="CN37" i="19"/>
  <c r="CM37" i="19"/>
  <c r="CP36" i="19"/>
  <c r="CO36" i="19"/>
  <c r="CN36" i="19"/>
  <c r="CM36" i="19"/>
  <c r="CP35" i="19"/>
  <c r="CO35" i="19"/>
  <c r="CN35" i="19"/>
  <c r="CM35" i="19"/>
  <c r="CP34" i="19"/>
  <c r="CO34" i="19"/>
  <c r="CN34" i="19"/>
  <c r="CM34" i="19"/>
  <c r="CP33" i="19"/>
  <c r="CO33" i="19"/>
  <c r="CN33" i="19"/>
  <c r="CM33" i="19"/>
  <c r="CP32" i="19"/>
  <c r="CO32" i="19"/>
  <c r="CN32" i="19"/>
  <c r="CM32" i="19"/>
  <c r="CP31" i="19"/>
  <c r="CO31" i="19"/>
  <c r="CN31" i="19"/>
  <c r="CM31" i="19"/>
  <c r="CP30" i="19"/>
  <c r="CO30" i="19"/>
  <c r="CN30" i="19"/>
  <c r="CM30" i="19"/>
  <c r="CP29" i="19"/>
  <c r="CO29" i="19"/>
  <c r="CN29" i="19"/>
  <c r="CM29" i="19"/>
  <c r="CP28" i="19"/>
  <c r="CO28" i="19"/>
  <c r="CN28" i="19"/>
  <c r="CM28" i="19"/>
  <c r="CP27" i="19"/>
  <c r="CO27" i="19"/>
  <c r="CN27" i="19"/>
  <c r="CM27" i="19"/>
  <c r="CP26" i="19"/>
  <c r="CO26" i="19"/>
  <c r="CN26" i="19"/>
  <c r="CM26" i="19"/>
  <c r="CP25" i="19"/>
  <c r="CO25" i="19"/>
  <c r="CN25" i="19"/>
  <c r="CM25" i="19"/>
  <c r="CP24" i="19"/>
  <c r="CO24" i="19"/>
  <c r="CN24" i="19"/>
  <c r="CM24" i="19"/>
  <c r="CP23" i="19"/>
  <c r="CO23" i="19"/>
  <c r="CN23" i="19"/>
  <c r="CM23" i="19"/>
  <c r="CP22" i="19"/>
  <c r="CO22" i="19"/>
  <c r="CN22" i="19"/>
  <c r="CM22" i="19"/>
  <c r="CP21" i="19"/>
  <c r="CO21" i="19"/>
  <c r="CN21" i="19"/>
  <c r="CM21" i="19"/>
  <c r="CP20" i="19"/>
  <c r="CO20" i="19"/>
  <c r="CN20" i="19"/>
  <c r="CM20" i="19"/>
  <c r="CP19" i="19"/>
  <c r="CO19" i="19"/>
  <c r="CN19" i="19"/>
  <c r="CM19" i="19"/>
  <c r="CP18" i="19"/>
  <c r="CO18" i="19"/>
  <c r="CN18" i="19"/>
  <c r="CM18" i="19"/>
  <c r="CP17" i="19"/>
  <c r="CO17" i="19"/>
  <c r="CN17" i="19"/>
  <c r="CM17" i="19"/>
  <c r="CP16" i="19"/>
  <c r="CO16" i="19"/>
  <c r="CN16" i="19"/>
  <c r="CM16" i="19"/>
  <c r="CP15" i="19"/>
  <c r="CO15" i="19"/>
  <c r="CN15" i="19"/>
  <c r="CM15" i="19"/>
  <c r="CP14" i="19"/>
  <c r="CO14" i="19"/>
  <c r="CN14" i="19"/>
  <c r="CM14" i="19"/>
  <c r="CP13" i="19"/>
  <c r="CO13" i="19"/>
  <c r="CN13" i="19"/>
  <c r="CM13" i="19"/>
  <c r="CP12" i="19"/>
  <c r="CO12" i="19"/>
  <c r="CN12" i="19"/>
  <c r="CM12" i="19"/>
  <c r="CK37" i="19"/>
  <c r="CJ37" i="19"/>
  <c r="CK36" i="19"/>
  <c r="CJ36" i="19"/>
  <c r="CK35" i="19"/>
  <c r="CJ35" i="19"/>
  <c r="CK34" i="19"/>
  <c r="CJ34" i="19"/>
  <c r="CK33" i="19"/>
  <c r="CJ33" i="19"/>
  <c r="CK32" i="19"/>
  <c r="CJ32" i="19"/>
  <c r="CK31" i="19"/>
  <c r="CJ31" i="19"/>
  <c r="CK30" i="19"/>
  <c r="CJ30" i="19"/>
  <c r="CK29" i="19"/>
  <c r="CJ29" i="19"/>
  <c r="CK28" i="19"/>
  <c r="CJ28" i="19"/>
  <c r="CK27" i="19"/>
  <c r="CJ27" i="19"/>
  <c r="CK26" i="19"/>
  <c r="CJ26" i="19"/>
  <c r="CK25" i="19"/>
  <c r="CJ25" i="19"/>
  <c r="CK24" i="19"/>
  <c r="CJ24" i="19"/>
  <c r="CK23" i="19"/>
  <c r="CJ23" i="19"/>
  <c r="CK22" i="19"/>
  <c r="CJ22" i="19"/>
  <c r="CK21" i="19"/>
  <c r="CJ21" i="19"/>
  <c r="CK20" i="19"/>
  <c r="CJ20" i="19"/>
  <c r="CK19" i="19"/>
  <c r="CJ19" i="19"/>
  <c r="CK18" i="19"/>
  <c r="CJ18" i="19"/>
  <c r="CK17" i="19"/>
  <c r="CJ17" i="19"/>
  <c r="CK16" i="19"/>
  <c r="CJ16" i="19"/>
  <c r="CK15" i="19"/>
  <c r="CJ15" i="19"/>
  <c r="CK14" i="19"/>
  <c r="CJ14" i="19"/>
  <c r="CK13" i="19"/>
  <c r="CJ13" i="19"/>
  <c r="CK12" i="19"/>
  <c r="CJ12" i="19"/>
  <c r="CH37" i="19"/>
  <c r="CG37" i="19"/>
  <c r="CF37" i="19"/>
  <c r="CE37" i="19"/>
  <c r="CH36" i="19"/>
  <c r="CG36" i="19"/>
  <c r="CF36" i="19"/>
  <c r="CE36" i="19"/>
  <c r="CH35" i="19"/>
  <c r="CG35" i="19"/>
  <c r="CF35" i="19"/>
  <c r="CE35" i="19"/>
  <c r="CH34" i="19"/>
  <c r="CG34" i="19"/>
  <c r="CF34" i="19"/>
  <c r="CE34" i="19"/>
  <c r="CH33" i="19"/>
  <c r="CG33" i="19"/>
  <c r="CF33" i="19"/>
  <c r="CE33" i="19"/>
  <c r="CH32" i="19"/>
  <c r="CG32" i="19"/>
  <c r="CF32" i="19"/>
  <c r="CE32" i="19"/>
  <c r="CH31" i="19"/>
  <c r="CG31" i="19"/>
  <c r="CF31" i="19"/>
  <c r="CE31" i="19"/>
  <c r="CH30" i="19"/>
  <c r="CG30" i="19"/>
  <c r="CF30" i="19"/>
  <c r="CE30" i="19"/>
  <c r="CH29" i="19"/>
  <c r="CG29" i="19"/>
  <c r="CF29" i="19"/>
  <c r="CE29" i="19"/>
  <c r="CH28" i="19"/>
  <c r="CG28" i="19"/>
  <c r="CF28" i="19"/>
  <c r="CE28" i="19"/>
  <c r="CH27" i="19"/>
  <c r="CG27" i="19"/>
  <c r="CF27" i="19"/>
  <c r="CE27" i="19"/>
  <c r="CH26" i="19"/>
  <c r="CG26" i="19"/>
  <c r="CF26" i="19"/>
  <c r="CE26" i="19"/>
  <c r="CH25" i="19"/>
  <c r="CG25" i="19"/>
  <c r="CF25" i="19"/>
  <c r="CE25" i="19"/>
  <c r="CH24" i="19"/>
  <c r="CG24" i="19"/>
  <c r="CF24" i="19"/>
  <c r="CE24" i="19"/>
  <c r="CH23" i="19"/>
  <c r="CG23" i="19"/>
  <c r="CF23" i="19"/>
  <c r="CE23" i="19"/>
  <c r="CH22" i="19"/>
  <c r="CG22" i="19"/>
  <c r="CF22" i="19"/>
  <c r="CE22" i="19"/>
  <c r="CH21" i="19"/>
  <c r="CG21" i="19"/>
  <c r="CF21" i="19"/>
  <c r="CE21" i="19"/>
  <c r="CH20" i="19"/>
  <c r="CG20" i="19"/>
  <c r="CF20" i="19"/>
  <c r="CE20" i="19"/>
  <c r="CH19" i="19"/>
  <c r="CG19" i="19"/>
  <c r="CF19" i="19"/>
  <c r="CE19" i="19"/>
  <c r="CH18" i="19"/>
  <c r="CG18" i="19"/>
  <c r="CF18" i="19"/>
  <c r="CE18" i="19"/>
  <c r="CH17" i="19"/>
  <c r="CG17" i="19"/>
  <c r="CF17" i="19"/>
  <c r="CE17" i="19"/>
  <c r="CH16" i="19"/>
  <c r="CG16" i="19"/>
  <c r="CF16" i="19"/>
  <c r="CE16" i="19"/>
  <c r="CH15" i="19"/>
  <c r="CG15" i="19"/>
  <c r="CF15" i="19"/>
  <c r="CE15" i="19"/>
  <c r="CH14" i="19"/>
  <c r="CG14" i="19"/>
  <c r="CF14" i="19"/>
  <c r="CE14" i="19"/>
  <c r="CH13" i="19"/>
  <c r="CG13" i="19"/>
  <c r="CF13" i="19"/>
  <c r="CE13" i="19"/>
  <c r="CH12" i="19"/>
  <c r="CG12" i="19"/>
  <c r="CF12" i="19"/>
  <c r="CE12" i="19"/>
  <c r="CC37" i="19"/>
  <c r="CB37" i="19"/>
  <c r="CC36" i="19"/>
  <c r="CB36" i="19"/>
  <c r="CC35" i="19"/>
  <c r="CB35" i="19"/>
  <c r="CC34" i="19"/>
  <c r="CB34" i="19"/>
  <c r="CC33" i="19"/>
  <c r="CB33" i="19"/>
  <c r="CC32" i="19"/>
  <c r="CB32" i="19"/>
  <c r="CC31" i="19"/>
  <c r="CB31" i="19"/>
  <c r="CC30" i="19"/>
  <c r="CB30" i="19"/>
  <c r="CC29" i="19"/>
  <c r="CB29" i="19"/>
  <c r="CC28" i="19"/>
  <c r="CB28" i="19"/>
  <c r="CC27" i="19"/>
  <c r="CB27" i="19"/>
  <c r="CC26" i="19"/>
  <c r="CB26" i="19"/>
  <c r="CC25" i="19"/>
  <c r="CB25" i="19"/>
  <c r="CC24" i="19"/>
  <c r="CB24" i="19"/>
  <c r="CC23" i="19"/>
  <c r="CB23" i="19"/>
  <c r="CC22" i="19"/>
  <c r="CB22" i="19"/>
  <c r="CC21" i="19"/>
  <c r="CB21" i="19"/>
  <c r="CC20" i="19"/>
  <c r="CB20" i="19"/>
  <c r="CC19" i="19"/>
  <c r="CB19" i="19"/>
  <c r="CC18" i="19"/>
  <c r="CB18" i="19"/>
  <c r="CC17" i="19"/>
  <c r="CB17" i="19"/>
  <c r="CC16" i="19"/>
  <c r="CB16" i="19"/>
  <c r="CC15" i="19"/>
  <c r="CB15" i="19"/>
  <c r="CC14" i="19"/>
  <c r="CB14" i="19"/>
  <c r="CC13" i="19"/>
  <c r="CB13" i="19"/>
  <c r="CC12" i="19"/>
  <c r="CB12" i="19"/>
  <c r="BZ37" i="19"/>
  <c r="BY37" i="19"/>
  <c r="BX37" i="19"/>
  <c r="BW37" i="19"/>
  <c r="BZ36" i="19"/>
  <c r="BY36" i="19"/>
  <c r="BX36" i="19"/>
  <c r="BW36" i="19"/>
  <c r="BZ35" i="19"/>
  <c r="BY35" i="19"/>
  <c r="BX35" i="19"/>
  <c r="BW35" i="19"/>
  <c r="BZ34" i="19"/>
  <c r="BY34" i="19"/>
  <c r="BX34" i="19"/>
  <c r="BW34" i="19"/>
  <c r="BZ33" i="19"/>
  <c r="BY33" i="19"/>
  <c r="BX33" i="19"/>
  <c r="BW33" i="19"/>
  <c r="BZ32" i="19"/>
  <c r="BY32" i="19"/>
  <c r="BX32" i="19"/>
  <c r="BW32" i="19"/>
  <c r="BZ31" i="19"/>
  <c r="BY31" i="19"/>
  <c r="BX31" i="19"/>
  <c r="BW31" i="19"/>
  <c r="BZ30" i="19"/>
  <c r="BY30" i="19"/>
  <c r="BX30" i="19"/>
  <c r="BW30" i="19"/>
  <c r="BZ29" i="19"/>
  <c r="BY29" i="19"/>
  <c r="BX29" i="19"/>
  <c r="BW29" i="19"/>
  <c r="BZ28" i="19"/>
  <c r="BY28" i="19"/>
  <c r="BX28" i="19"/>
  <c r="BW28" i="19"/>
  <c r="BZ27" i="19"/>
  <c r="BY27" i="19"/>
  <c r="BX27" i="19"/>
  <c r="BW27" i="19"/>
  <c r="BZ26" i="19"/>
  <c r="BY26" i="19"/>
  <c r="BX26" i="19"/>
  <c r="BW26" i="19"/>
  <c r="BZ25" i="19"/>
  <c r="BY25" i="19"/>
  <c r="BX25" i="19"/>
  <c r="BW25" i="19"/>
  <c r="BZ24" i="19"/>
  <c r="BY24" i="19"/>
  <c r="BX24" i="19"/>
  <c r="BW24" i="19"/>
  <c r="BZ23" i="19"/>
  <c r="BY23" i="19"/>
  <c r="BX23" i="19"/>
  <c r="BW23" i="19"/>
  <c r="BZ22" i="19"/>
  <c r="BY22" i="19"/>
  <c r="BX22" i="19"/>
  <c r="BW22" i="19"/>
  <c r="BZ21" i="19"/>
  <c r="BY21" i="19"/>
  <c r="BX21" i="19"/>
  <c r="BW21" i="19"/>
  <c r="BZ20" i="19"/>
  <c r="BY20" i="19"/>
  <c r="BX20" i="19"/>
  <c r="BW20" i="19"/>
  <c r="BZ19" i="19"/>
  <c r="BY19" i="19"/>
  <c r="BX19" i="19"/>
  <c r="BW19" i="19"/>
  <c r="BZ18" i="19"/>
  <c r="BY18" i="19"/>
  <c r="BX18" i="19"/>
  <c r="BW18" i="19"/>
  <c r="BZ17" i="19"/>
  <c r="BY17" i="19"/>
  <c r="BX17" i="19"/>
  <c r="BW17" i="19"/>
  <c r="BZ16" i="19"/>
  <c r="BY16" i="19"/>
  <c r="BX16" i="19"/>
  <c r="BW16" i="19"/>
  <c r="BZ15" i="19"/>
  <c r="BY15" i="19"/>
  <c r="BX15" i="19"/>
  <c r="BW15" i="19"/>
  <c r="BZ14" i="19"/>
  <c r="BY14" i="19"/>
  <c r="BX14" i="19"/>
  <c r="BW14" i="19"/>
  <c r="BZ13" i="19"/>
  <c r="BY13" i="19"/>
  <c r="BX13" i="19"/>
  <c r="BW13" i="19"/>
  <c r="BZ12" i="19"/>
  <c r="BY12" i="19"/>
  <c r="BX12" i="19"/>
  <c r="BW12" i="19"/>
  <c r="BU37" i="19"/>
  <c r="BT37" i="19"/>
  <c r="BU36" i="19"/>
  <c r="BT36" i="19"/>
  <c r="BU35" i="19"/>
  <c r="BT35" i="19"/>
  <c r="BU34" i="19"/>
  <c r="BT34" i="19"/>
  <c r="BU33" i="19"/>
  <c r="BT33" i="19"/>
  <c r="BU32" i="19"/>
  <c r="BT32" i="19"/>
  <c r="BU31" i="19"/>
  <c r="BT31" i="19"/>
  <c r="BU30" i="19"/>
  <c r="BT30" i="19"/>
  <c r="BU29" i="19"/>
  <c r="BT29" i="19"/>
  <c r="BU28" i="19"/>
  <c r="BT28" i="19"/>
  <c r="BU27" i="19"/>
  <c r="BT27" i="19"/>
  <c r="BU26" i="19"/>
  <c r="BT26" i="19"/>
  <c r="BU25" i="19"/>
  <c r="BT25" i="19"/>
  <c r="BU24" i="19"/>
  <c r="BT24" i="19"/>
  <c r="BU23" i="19"/>
  <c r="BT23" i="19"/>
  <c r="BU22" i="19"/>
  <c r="BT22" i="19"/>
  <c r="BU21" i="19"/>
  <c r="BT21" i="19"/>
  <c r="BU20" i="19"/>
  <c r="BT20" i="19"/>
  <c r="BU19" i="19"/>
  <c r="BT19" i="19"/>
  <c r="BU18" i="19"/>
  <c r="BT18" i="19"/>
  <c r="BU17" i="19"/>
  <c r="BT17" i="19"/>
  <c r="BU16" i="19"/>
  <c r="BT16" i="19"/>
  <c r="BU15" i="19"/>
  <c r="BT15" i="19"/>
  <c r="BU14" i="19"/>
  <c r="BT14" i="19"/>
  <c r="BU13" i="19"/>
  <c r="BT13" i="19"/>
  <c r="BU12" i="19"/>
  <c r="BT12" i="19"/>
  <c r="BR37" i="19"/>
  <c r="BQ37" i="19"/>
  <c r="BP37" i="19"/>
  <c r="BO37" i="19"/>
  <c r="BR36" i="19"/>
  <c r="BQ36" i="19"/>
  <c r="BP36" i="19"/>
  <c r="BO36" i="19"/>
  <c r="BR35" i="19"/>
  <c r="BQ35" i="19"/>
  <c r="BP35" i="19"/>
  <c r="BO35" i="19"/>
  <c r="BR34" i="19"/>
  <c r="BQ34" i="19"/>
  <c r="BP34" i="19"/>
  <c r="BO34" i="19"/>
  <c r="BR33" i="19"/>
  <c r="BQ33" i="19"/>
  <c r="BP33" i="19"/>
  <c r="BO33" i="19"/>
  <c r="BR32" i="19"/>
  <c r="BQ32" i="19"/>
  <c r="BP32" i="19"/>
  <c r="BO32" i="19"/>
  <c r="BR31" i="19"/>
  <c r="BQ31" i="19"/>
  <c r="BP31" i="19"/>
  <c r="BO31" i="19"/>
  <c r="BR30" i="19"/>
  <c r="BQ30" i="19"/>
  <c r="BP30" i="19"/>
  <c r="BO30" i="19"/>
  <c r="BR29" i="19"/>
  <c r="BQ29" i="19"/>
  <c r="BP29" i="19"/>
  <c r="BO29" i="19"/>
  <c r="BR28" i="19"/>
  <c r="BQ28" i="19"/>
  <c r="BP28" i="19"/>
  <c r="BO28" i="19"/>
  <c r="BR27" i="19"/>
  <c r="BQ27" i="19"/>
  <c r="BP27" i="19"/>
  <c r="BO27" i="19"/>
  <c r="BR26" i="19"/>
  <c r="BQ26" i="19"/>
  <c r="BP26" i="19"/>
  <c r="BO26" i="19"/>
  <c r="BR25" i="19"/>
  <c r="BQ25" i="19"/>
  <c r="BP25" i="19"/>
  <c r="BO25" i="19"/>
  <c r="BR24" i="19"/>
  <c r="BQ24" i="19"/>
  <c r="BP24" i="19"/>
  <c r="BO24" i="19"/>
  <c r="BR23" i="19"/>
  <c r="BQ23" i="19"/>
  <c r="BP23" i="19"/>
  <c r="BO23" i="19"/>
  <c r="BR22" i="19"/>
  <c r="BQ22" i="19"/>
  <c r="BP22" i="19"/>
  <c r="BO22" i="19"/>
  <c r="BR21" i="19"/>
  <c r="BQ21" i="19"/>
  <c r="BP21" i="19"/>
  <c r="BO21" i="19"/>
  <c r="BR20" i="19"/>
  <c r="BQ20" i="19"/>
  <c r="BP20" i="19"/>
  <c r="BO20" i="19"/>
  <c r="BR19" i="19"/>
  <c r="BQ19" i="19"/>
  <c r="BP19" i="19"/>
  <c r="BO19" i="19"/>
  <c r="BR18" i="19"/>
  <c r="BQ18" i="19"/>
  <c r="BP18" i="19"/>
  <c r="BO18" i="19"/>
  <c r="BR17" i="19"/>
  <c r="BQ17" i="19"/>
  <c r="BP17" i="19"/>
  <c r="BO17" i="19"/>
  <c r="BR16" i="19"/>
  <c r="BQ16" i="19"/>
  <c r="BP16" i="19"/>
  <c r="BO16" i="19"/>
  <c r="BR15" i="19"/>
  <c r="BQ15" i="19"/>
  <c r="BP15" i="19"/>
  <c r="BO15" i="19"/>
  <c r="BR14" i="19"/>
  <c r="BQ14" i="19"/>
  <c r="BP14" i="19"/>
  <c r="BO14" i="19"/>
  <c r="BR13" i="19"/>
  <c r="BQ13" i="19"/>
  <c r="BP13" i="19"/>
  <c r="BO13" i="19"/>
  <c r="BR12" i="19"/>
  <c r="BQ12" i="19"/>
  <c r="BP12" i="19"/>
  <c r="BO12" i="19"/>
  <c r="BM37" i="19"/>
  <c r="BL37" i="19"/>
  <c r="BM36" i="19"/>
  <c r="BL36" i="19"/>
  <c r="BM35" i="19"/>
  <c r="BL35" i="19"/>
  <c r="BM34" i="19"/>
  <c r="BL34" i="19"/>
  <c r="BM33" i="19"/>
  <c r="BL33" i="19"/>
  <c r="BM32" i="19"/>
  <c r="BL32" i="19"/>
  <c r="BM31" i="19"/>
  <c r="BL31" i="19"/>
  <c r="BM30" i="19"/>
  <c r="BL30" i="19"/>
  <c r="BM29" i="19"/>
  <c r="BL29" i="19"/>
  <c r="BM28" i="19"/>
  <c r="BL28" i="19"/>
  <c r="BM27" i="19"/>
  <c r="BL27" i="19"/>
  <c r="BM26" i="19"/>
  <c r="BL26" i="19"/>
  <c r="BM25" i="19"/>
  <c r="BL25" i="19"/>
  <c r="BM24" i="19"/>
  <c r="BL24" i="19"/>
  <c r="BM23" i="19"/>
  <c r="BL23" i="19"/>
  <c r="BM22" i="19"/>
  <c r="BL22" i="19"/>
  <c r="BM21" i="19"/>
  <c r="BL21" i="19"/>
  <c r="BM20" i="19"/>
  <c r="BL20" i="19"/>
  <c r="BM19" i="19"/>
  <c r="BL19" i="19"/>
  <c r="BM18" i="19"/>
  <c r="BL18" i="19"/>
  <c r="BM17" i="19"/>
  <c r="BL17" i="19"/>
  <c r="BM16" i="19"/>
  <c r="BL16" i="19"/>
  <c r="BM15" i="19"/>
  <c r="BL15" i="19"/>
  <c r="BM14" i="19"/>
  <c r="BL14" i="19"/>
  <c r="BM13" i="19"/>
  <c r="BL13" i="19"/>
  <c r="BM12" i="19"/>
  <c r="BL12" i="19"/>
  <c r="BJ37" i="19"/>
  <c r="BI37" i="19"/>
  <c r="BH37" i="19"/>
  <c r="BG37" i="19"/>
  <c r="BJ36" i="19"/>
  <c r="BI36" i="19"/>
  <c r="BH36" i="19"/>
  <c r="BG36" i="19"/>
  <c r="BJ35" i="19"/>
  <c r="BI35" i="19"/>
  <c r="BH35" i="19"/>
  <c r="BG35" i="19"/>
  <c r="BJ34" i="19"/>
  <c r="BI34" i="19"/>
  <c r="BH34" i="19"/>
  <c r="BG34" i="19"/>
  <c r="BJ33" i="19"/>
  <c r="BI33" i="19"/>
  <c r="BH33" i="19"/>
  <c r="BG33" i="19"/>
  <c r="BJ32" i="19"/>
  <c r="BI32" i="19"/>
  <c r="BH32" i="19"/>
  <c r="BG32" i="19"/>
  <c r="BJ31" i="19"/>
  <c r="BI31" i="19"/>
  <c r="BH31" i="19"/>
  <c r="BG31" i="19"/>
  <c r="BJ30" i="19"/>
  <c r="BI30" i="19"/>
  <c r="BH30" i="19"/>
  <c r="BG30" i="19"/>
  <c r="BJ29" i="19"/>
  <c r="BI29" i="19"/>
  <c r="BH29" i="19"/>
  <c r="BG29" i="19"/>
  <c r="BJ28" i="19"/>
  <c r="BI28" i="19"/>
  <c r="BH28" i="19"/>
  <c r="BG28" i="19"/>
  <c r="BJ27" i="19"/>
  <c r="BI27" i="19"/>
  <c r="BH27" i="19"/>
  <c r="BG27" i="19"/>
  <c r="BJ26" i="19"/>
  <c r="BI26" i="19"/>
  <c r="BH26" i="19"/>
  <c r="BG26" i="19"/>
  <c r="BJ25" i="19"/>
  <c r="BI25" i="19"/>
  <c r="BH25" i="19"/>
  <c r="BG25" i="19"/>
  <c r="BJ24" i="19"/>
  <c r="BI24" i="19"/>
  <c r="BH24" i="19"/>
  <c r="BG24" i="19"/>
  <c r="BJ23" i="19"/>
  <c r="BI23" i="19"/>
  <c r="BH23" i="19"/>
  <c r="BG23" i="19"/>
  <c r="BJ22" i="19"/>
  <c r="BI22" i="19"/>
  <c r="BH22" i="19"/>
  <c r="BG22" i="19"/>
  <c r="BJ21" i="19"/>
  <c r="BI21" i="19"/>
  <c r="BH21" i="19"/>
  <c r="BG21" i="19"/>
  <c r="BJ20" i="19"/>
  <c r="BI20" i="19"/>
  <c r="BH20" i="19"/>
  <c r="BG20" i="19"/>
  <c r="BJ19" i="19"/>
  <c r="BI19" i="19"/>
  <c r="BH19" i="19"/>
  <c r="BG19" i="19"/>
  <c r="BJ18" i="19"/>
  <c r="BI18" i="19"/>
  <c r="BH18" i="19"/>
  <c r="BG18" i="19"/>
  <c r="BJ17" i="19"/>
  <c r="BI17" i="19"/>
  <c r="BH17" i="19"/>
  <c r="BG17" i="19"/>
  <c r="BJ16" i="19"/>
  <c r="BI16" i="19"/>
  <c r="BH16" i="19"/>
  <c r="BG16" i="19"/>
  <c r="BJ15" i="19"/>
  <c r="BI15" i="19"/>
  <c r="BH15" i="19"/>
  <c r="BG15" i="19"/>
  <c r="BJ14" i="19"/>
  <c r="BI14" i="19"/>
  <c r="BH14" i="19"/>
  <c r="BG14" i="19"/>
  <c r="BJ13" i="19"/>
  <c r="BI13" i="19"/>
  <c r="BH13" i="19"/>
  <c r="BG13" i="19"/>
  <c r="BJ12" i="19"/>
  <c r="BI12" i="19"/>
  <c r="BH12" i="19"/>
  <c r="BG12" i="19"/>
  <c r="BE37" i="19"/>
  <c r="BD37" i="19"/>
  <c r="BE36" i="19"/>
  <c r="BD36" i="19"/>
  <c r="BE35" i="19"/>
  <c r="BD35" i="19"/>
  <c r="BE34" i="19"/>
  <c r="BD34" i="19"/>
  <c r="BE33" i="19"/>
  <c r="BD33" i="19"/>
  <c r="BE32" i="19"/>
  <c r="BD32" i="19"/>
  <c r="BE31" i="19"/>
  <c r="BD31" i="19"/>
  <c r="BE30" i="19"/>
  <c r="BD30" i="19"/>
  <c r="BE29" i="19"/>
  <c r="BD29" i="19"/>
  <c r="BE28" i="19"/>
  <c r="BD28" i="19"/>
  <c r="BE27" i="19"/>
  <c r="BD27" i="19"/>
  <c r="BE26" i="19"/>
  <c r="BD26" i="19"/>
  <c r="BE25" i="19"/>
  <c r="BD25" i="19"/>
  <c r="BE24" i="19"/>
  <c r="BD24" i="19"/>
  <c r="BE23" i="19"/>
  <c r="BD23" i="19"/>
  <c r="BE22" i="19"/>
  <c r="BD22" i="19"/>
  <c r="BE21" i="19"/>
  <c r="BD21" i="19"/>
  <c r="BE20" i="19"/>
  <c r="BD20" i="19"/>
  <c r="BE19" i="19"/>
  <c r="BD19" i="19"/>
  <c r="BE18" i="19"/>
  <c r="BD18" i="19"/>
  <c r="BE17" i="19"/>
  <c r="BD17" i="19"/>
  <c r="BE16" i="19"/>
  <c r="BD16" i="19"/>
  <c r="BE15" i="19"/>
  <c r="BD15" i="19"/>
  <c r="BE14" i="19"/>
  <c r="BD14" i="19"/>
  <c r="BE13" i="19"/>
  <c r="BD13" i="19"/>
  <c r="BE12" i="19"/>
  <c r="BD12" i="19"/>
  <c r="BB37" i="19"/>
  <c r="BA37" i="19"/>
  <c r="AZ37" i="19"/>
  <c r="AY37" i="19"/>
  <c r="BB36" i="19"/>
  <c r="BA36" i="19"/>
  <c r="AZ36" i="19"/>
  <c r="AY36" i="19"/>
  <c r="BB35" i="19"/>
  <c r="BA35" i="19"/>
  <c r="AZ35" i="19"/>
  <c r="AY35" i="19"/>
  <c r="BB34" i="19"/>
  <c r="BA34" i="19"/>
  <c r="AZ34" i="19"/>
  <c r="AY34" i="19"/>
  <c r="BB33" i="19"/>
  <c r="BA33" i="19"/>
  <c r="AZ33" i="19"/>
  <c r="AY33" i="19"/>
  <c r="BB32" i="19"/>
  <c r="BA32" i="19"/>
  <c r="AZ32" i="19"/>
  <c r="AY32" i="19"/>
  <c r="BB31" i="19"/>
  <c r="BA31" i="19"/>
  <c r="AZ31" i="19"/>
  <c r="AY31" i="19"/>
  <c r="BB30" i="19"/>
  <c r="BA30" i="19"/>
  <c r="AZ30" i="19"/>
  <c r="AY30" i="19"/>
  <c r="BB29" i="19"/>
  <c r="BA29" i="19"/>
  <c r="AZ29" i="19"/>
  <c r="AY29" i="19"/>
  <c r="BB28" i="19"/>
  <c r="BA28" i="19"/>
  <c r="AZ28" i="19"/>
  <c r="AY28" i="19"/>
  <c r="BB27" i="19"/>
  <c r="BA27" i="19"/>
  <c r="AZ27" i="19"/>
  <c r="AY27" i="19"/>
  <c r="BB26" i="19"/>
  <c r="BA26" i="19"/>
  <c r="AZ26" i="19"/>
  <c r="AY26" i="19"/>
  <c r="BB25" i="19"/>
  <c r="BA25" i="19"/>
  <c r="AZ25" i="19"/>
  <c r="AY25" i="19"/>
  <c r="BB24" i="19"/>
  <c r="BA24" i="19"/>
  <c r="AZ24" i="19"/>
  <c r="AY24" i="19"/>
  <c r="BB23" i="19"/>
  <c r="BA23" i="19"/>
  <c r="AZ23" i="19"/>
  <c r="AY23" i="19"/>
  <c r="BB22" i="19"/>
  <c r="BA22" i="19"/>
  <c r="AZ22" i="19"/>
  <c r="AY22" i="19"/>
  <c r="BB21" i="19"/>
  <c r="BA21" i="19"/>
  <c r="AZ21" i="19"/>
  <c r="AY21" i="19"/>
  <c r="BB20" i="19"/>
  <c r="BA20" i="19"/>
  <c r="AZ20" i="19"/>
  <c r="AY20" i="19"/>
  <c r="BB19" i="19"/>
  <c r="BA19" i="19"/>
  <c r="AZ19" i="19"/>
  <c r="AY19" i="19"/>
  <c r="BB18" i="19"/>
  <c r="BA18" i="19"/>
  <c r="AZ18" i="19"/>
  <c r="AY18" i="19"/>
  <c r="BB17" i="19"/>
  <c r="BA17" i="19"/>
  <c r="AZ17" i="19"/>
  <c r="AY17" i="19"/>
  <c r="BB16" i="19"/>
  <c r="BA16" i="19"/>
  <c r="AZ16" i="19"/>
  <c r="AY16" i="19"/>
  <c r="BB15" i="19"/>
  <c r="BA15" i="19"/>
  <c r="AZ15" i="19"/>
  <c r="AY15" i="19"/>
  <c r="BB14" i="19"/>
  <c r="BA14" i="19"/>
  <c r="AZ14" i="19"/>
  <c r="AY14" i="19"/>
  <c r="BB13" i="19"/>
  <c r="BA13" i="19"/>
  <c r="AZ13" i="19"/>
  <c r="AY13" i="19"/>
  <c r="BB12" i="19"/>
  <c r="BA12" i="19"/>
  <c r="AZ12" i="19"/>
  <c r="AY12" i="19"/>
  <c r="AW37" i="19"/>
  <c r="AV37" i="19"/>
  <c r="AW36" i="19"/>
  <c r="AV36" i="19"/>
  <c r="AW35" i="19"/>
  <c r="AV35" i="19"/>
  <c r="AW34" i="19"/>
  <c r="AV34" i="19"/>
  <c r="AW33" i="19"/>
  <c r="AV33" i="19"/>
  <c r="AW32" i="19"/>
  <c r="AV32" i="19"/>
  <c r="AW31" i="19"/>
  <c r="AV31" i="19"/>
  <c r="AW30" i="19"/>
  <c r="AV30" i="19"/>
  <c r="AW29" i="19"/>
  <c r="AV29" i="19"/>
  <c r="AW28" i="19"/>
  <c r="AV28" i="19"/>
  <c r="AW27" i="19"/>
  <c r="AV27" i="19"/>
  <c r="AW26" i="19"/>
  <c r="AV26" i="19"/>
  <c r="AW25" i="19"/>
  <c r="AV25" i="19"/>
  <c r="AW24" i="19"/>
  <c r="AV24" i="19"/>
  <c r="AW23" i="19"/>
  <c r="AV23" i="19"/>
  <c r="AW22" i="19"/>
  <c r="AV22" i="19"/>
  <c r="AW21" i="19"/>
  <c r="AV21" i="19"/>
  <c r="AW20" i="19"/>
  <c r="AV20" i="19"/>
  <c r="AW19" i="19"/>
  <c r="AV19" i="19"/>
  <c r="AW18" i="19"/>
  <c r="AV18" i="19"/>
  <c r="AW17" i="19"/>
  <c r="AV17" i="19"/>
  <c r="AW16" i="19"/>
  <c r="AV16" i="19"/>
  <c r="AW15" i="19"/>
  <c r="AV15" i="19"/>
  <c r="AW14" i="19"/>
  <c r="AV14" i="19"/>
  <c r="AW13" i="19"/>
  <c r="AV13" i="19"/>
  <c r="AW12" i="19"/>
  <c r="AV12" i="19"/>
  <c r="AT37" i="19"/>
  <c r="AS37" i="19"/>
  <c r="AR37" i="19"/>
  <c r="AQ37" i="19"/>
  <c r="AT36" i="19"/>
  <c r="AS36" i="19"/>
  <c r="AR36" i="19"/>
  <c r="AQ36" i="19"/>
  <c r="AT35" i="19"/>
  <c r="AS35" i="19"/>
  <c r="AR35" i="19"/>
  <c r="AQ35" i="19"/>
  <c r="AT34" i="19"/>
  <c r="AS34" i="19"/>
  <c r="AR34" i="19"/>
  <c r="AQ34" i="19"/>
  <c r="AT33" i="19"/>
  <c r="AS33" i="19"/>
  <c r="AR33" i="19"/>
  <c r="AQ33" i="19"/>
  <c r="AT32" i="19"/>
  <c r="AS32" i="19"/>
  <c r="AR32" i="19"/>
  <c r="AQ32" i="19"/>
  <c r="AT31" i="19"/>
  <c r="AS31" i="19"/>
  <c r="AR31" i="19"/>
  <c r="AQ31" i="19"/>
  <c r="AT30" i="19"/>
  <c r="AS30" i="19"/>
  <c r="AR30" i="19"/>
  <c r="AQ30" i="19"/>
  <c r="AT29" i="19"/>
  <c r="AS29" i="19"/>
  <c r="AR29" i="19"/>
  <c r="AQ29" i="19"/>
  <c r="AT28" i="19"/>
  <c r="AS28" i="19"/>
  <c r="AR28" i="19"/>
  <c r="AQ28" i="19"/>
  <c r="AT27" i="19"/>
  <c r="AS27" i="19"/>
  <c r="AR27" i="19"/>
  <c r="AQ27" i="19"/>
  <c r="AT26" i="19"/>
  <c r="AS26" i="19"/>
  <c r="AR26" i="19"/>
  <c r="AQ26" i="19"/>
  <c r="AT25" i="19"/>
  <c r="AS25" i="19"/>
  <c r="AR25" i="19"/>
  <c r="AQ25" i="19"/>
  <c r="AT24" i="19"/>
  <c r="AS24" i="19"/>
  <c r="AR24" i="19"/>
  <c r="AQ24" i="19"/>
  <c r="AT23" i="19"/>
  <c r="AS23" i="19"/>
  <c r="AR23" i="19"/>
  <c r="AQ23" i="19"/>
  <c r="AT22" i="19"/>
  <c r="AS22" i="19"/>
  <c r="AR22" i="19"/>
  <c r="AQ22" i="19"/>
  <c r="AT21" i="19"/>
  <c r="AS21" i="19"/>
  <c r="AR21" i="19"/>
  <c r="AQ21" i="19"/>
  <c r="AT20" i="19"/>
  <c r="AS20" i="19"/>
  <c r="AR20" i="19"/>
  <c r="AQ20" i="19"/>
  <c r="AT19" i="19"/>
  <c r="AS19" i="19"/>
  <c r="AR19" i="19"/>
  <c r="AQ19" i="19"/>
  <c r="AT18" i="19"/>
  <c r="AS18" i="19"/>
  <c r="AR18" i="19"/>
  <c r="AQ18" i="19"/>
  <c r="AT17" i="19"/>
  <c r="AS17" i="19"/>
  <c r="AR17" i="19"/>
  <c r="AQ17" i="19"/>
  <c r="AT16" i="19"/>
  <c r="AS16" i="19"/>
  <c r="AR16" i="19"/>
  <c r="AQ16" i="19"/>
  <c r="AT15" i="19"/>
  <c r="AS15" i="19"/>
  <c r="AR15" i="19"/>
  <c r="AQ15" i="19"/>
  <c r="AT14" i="19"/>
  <c r="AS14" i="19"/>
  <c r="AR14" i="19"/>
  <c r="AQ14" i="19"/>
  <c r="AT13" i="19"/>
  <c r="AS13" i="19"/>
  <c r="AR13" i="19"/>
  <c r="AQ13" i="19"/>
  <c r="AT12" i="19"/>
  <c r="AS12" i="19"/>
  <c r="AR12" i="19"/>
  <c r="AQ12" i="19"/>
  <c r="AO37" i="19"/>
  <c r="AN37" i="19"/>
  <c r="AO36" i="19"/>
  <c r="AN36" i="19"/>
  <c r="AO35" i="19"/>
  <c r="AN35" i="19"/>
  <c r="AO34" i="19"/>
  <c r="AN34" i="19"/>
  <c r="AO33" i="19"/>
  <c r="AN33" i="19"/>
  <c r="AO32" i="19"/>
  <c r="AN32" i="19"/>
  <c r="AO31" i="19"/>
  <c r="AN31" i="19"/>
  <c r="AO30" i="19"/>
  <c r="AN30" i="19"/>
  <c r="AO29" i="19"/>
  <c r="AN29" i="19"/>
  <c r="AO28" i="19"/>
  <c r="AN28" i="19"/>
  <c r="AO27" i="19"/>
  <c r="AN27" i="19"/>
  <c r="AO26" i="19"/>
  <c r="AN26" i="19"/>
  <c r="AO25" i="19"/>
  <c r="AN25" i="19"/>
  <c r="AO24" i="19"/>
  <c r="AN24" i="19"/>
  <c r="AO23" i="19"/>
  <c r="AN23" i="19"/>
  <c r="AO22" i="19"/>
  <c r="AN22" i="19"/>
  <c r="AO21" i="19"/>
  <c r="AN21" i="19"/>
  <c r="AO20" i="19"/>
  <c r="AN20" i="19"/>
  <c r="AO19" i="19"/>
  <c r="AN19" i="19"/>
  <c r="AO18" i="19"/>
  <c r="AN18" i="19"/>
  <c r="AO17" i="19"/>
  <c r="AN17" i="19"/>
  <c r="AO16" i="19"/>
  <c r="AN16" i="19"/>
  <c r="AO15" i="19"/>
  <c r="AN15" i="19"/>
  <c r="AO14" i="19"/>
  <c r="AN14" i="19"/>
  <c r="AO13" i="19"/>
  <c r="AN13" i="19"/>
  <c r="AO12" i="19"/>
  <c r="AN12" i="19"/>
  <c r="AL37" i="19"/>
  <c r="AK37" i="19"/>
  <c r="AJ37" i="19"/>
  <c r="AI37" i="19"/>
  <c r="AL36" i="19"/>
  <c r="AK36" i="19"/>
  <c r="AJ36" i="19"/>
  <c r="AI36" i="19"/>
  <c r="AL35" i="19"/>
  <c r="AK35" i="19"/>
  <c r="AJ35" i="19"/>
  <c r="AI35" i="19"/>
  <c r="AL34" i="19"/>
  <c r="AK34" i="19"/>
  <c r="AJ34" i="19"/>
  <c r="AI34" i="19"/>
  <c r="AL33" i="19"/>
  <c r="AK33" i="19"/>
  <c r="AJ33" i="19"/>
  <c r="AI33" i="19"/>
  <c r="AL32" i="19"/>
  <c r="AK32" i="19"/>
  <c r="AJ32" i="19"/>
  <c r="AI32" i="19"/>
  <c r="AL31" i="19"/>
  <c r="AK31" i="19"/>
  <c r="AJ31" i="19"/>
  <c r="AI31" i="19"/>
  <c r="AL30" i="19"/>
  <c r="AK30" i="19"/>
  <c r="AJ30" i="19"/>
  <c r="AI30" i="19"/>
  <c r="AL29" i="19"/>
  <c r="AK29" i="19"/>
  <c r="AJ29" i="19"/>
  <c r="AI29" i="19"/>
  <c r="AL28" i="19"/>
  <c r="AK28" i="19"/>
  <c r="AJ28" i="19"/>
  <c r="AI28" i="19"/>
  <c r="AL27" i="19"/>
  <c r="AK27" i="19"/>
  <c r="AJ27" i="19"/>
  <c r="AI27" i="19"/>
  <c r="AL26" i="19"/>
  <c r="AK26" i="19"/>
  <c r="AJ26" i="19"/>
  <c r="AI26" i="19"/>
  <c r="AL25" i="19"/>
  <c r="AK25" i="19"/>
  <c r="AJ25" i="19"/>
  <c r="AI25" i="19"/>
  <c r="AL24" i="19"/>
  <c r="AK24" i="19"/>
  <c r="AJ24" i="19"/>
  <c r="AI24" i="19"/>
  <c r="AL23" i="19"/>
  <c r="AK23" i="19"/>
  <c r="AJ23" i="19"/>
  <c r="AI23" i="19"/>
  <c r="AL22" i="19"/>
  <c r="AK22" i="19"/>
  <c r="AJ22" i="19"/>
  <c r="AI22" i="19"/>
  <c r="AL21" i="19"/>
  <c r="AK21" i="19"/>
  <c r="AJ21" i="19"/>
  <c r="AI21" i="19"/>
  <c r="AL20" i="19"/>
  <c r="AK20" i="19"/>
  <c r="AJ20" i="19"/>
  <c r="AI20" i="19"/>
  <c r="AL19" i="19"/>
  <c r="AK19" i="19"/>
  <c r="AJ19" i="19"/>
  <c r="AI19" i="19"/>
  <c r="AL18" i="19"/>
  <c r="AK18" i="19"/>
  <c r="AJ18" i="19"/>
  <c r="AI18" i="19"/>
  <c r="AL17" i="19"/>
  <c r="AK17" i="19"/>
  <c r="AJ17" i="19"/>
  <c r="AI17" i="19"/>
  <c r="AL16" i="19"/>
  <c r="AK16" i="19"/>
  <c r="AJ16" i="19"/>
  <c r="AI16" i="19"/>
  <c r="AL15" i="19"/>
  <c r="AK15" i="19"/>
  <c r="AJ15" i="19"/>
  <c r="AI15" i="19"/>
  <c r="AL14" i="19"/>
  <c r="AK14" i="19"/>
  <c r="AJ14" i="19"/>
  <c r="AI14" i="19"/>
  <c r="AL13" i="19"/>
  <c r="AK13" i="19"/>
  <c r="AJ13" i="19"/>
  <c r="AI13" i="19"/>
  <c r="AL12" i="19"/>
  <c r="AK12" i="19"/>
  <c r="AJ12" i="19"/>
  <c r="AI12" i="19"/>
  <c r="AG37" i="19"/>
  <c r="AF37" i="19"/>
  <c r="AG36" i="19"/>
  <c r="AF36" i="19"/>
  <c r="AG35" i="19"/>
  <c r="AF35" i="19"/>
  <c r="AG34" i="19"/>
  <c r="AF34" i="19"/>
  <c r="AG33" i="19"/>
  <c r="AF33" i="19"/>
  <c r="AG32" i="19"/>
  <c r="AF32" i="19"/>
  <c r="AG31" i="19"/>
  <c r="AF31" i="19"/>
  <c r="AG30" i="19"/>
  <c r="AF30" i="19"/>
  <c r="AG29" i="19"/>
  <c r="AF29" i="19"/>
  <c r="AG28" i="19"/>
  <c r="AF28" i="19"/>
  <c r="AG27" i="19"/>
  <c r="AF27" i="19"/>
  <c r="AG26" i="19"/>
  <c r="AF26" i="19"/>
  <c r="AG25" i="19"/>
  <c r="AF25" i="19"/>
  <c r="AG24" i="19"/>
  <c r="AF24" i="19"/>
  <c r="AG23" i="19"/>
  <c r="AF23" i="19"/>
  <c r="AG22" i="19"/>
  <c r="AF22" i="19"/>
  <c r="AG21" i="19"/>
  <c r="AF21" i="19"/>
  <c r="AG20" i="19"/>
  <c r="AF20" i="19"/>
  <c r="AG19" i="19"/>
  <c r="AF19" i="19"/>
  <c r="AG18" i="19"/>
  <c r="AF18" i="19"/>
  <c r="AG17" i="19"/>
  <c r="AF17" i="19"/>
  <c r="AG16" i="19"/>
  <c r="AF16" i="19"/>
  <c r="AG15" i="19"/>
  <c r="AF15" i="19"/>
  <c r="AG14" i="19"/>
  <c r="AF14" i="19"/>
  <c r="AG13" i="19"/>
  <c r="AF13" i="19"/>
  <c r="AG12" i="19"/>
  <c r="AF12" i="19"/>
  <c r="AD37" i="19"/>
  <c r="AC37" i="19"/>
  <c r="AB37" i="19"/>
  <c r="AA37" i="19"/>
  <c r="AD36" i="19"/>
  <c r="AC36" i="19"/>
  <c r="AB36" i="19"/>
  <c r="AA36" i="19"/>
  <c r="AD35" i="19"/>
  <c r="AC35" i="19"/>
  <c r="AB35" i="19"/>
  <c r="AA35" i="19"/>
  <c r="AD34" i="19"/>
  <c r="AC34" i="19"/>
  <c r="AB34" i="19"/>
  <c r="AA34" i="19"/>
  <c r="AD33" i="19"/>
  <c r="AC33" i="19"/>
  <c r="AB33" i="19"/>
  <c r="AA33" i="19"/>
  <c r="AD32" i="19"/>
  <c r="AC32" i="19"/>
  <c r="AB32" i="19"/>
  <c r="AA32" i="19"/>
  <c r="AD31" i="19"/>
  <c r="AC31" i="19"/>
  <c r="AB31" i="19"/>
  <c r="AA31" i="19"/>
  <c r="AD30" i="19"/>
  <c r="AC30" i="19"/>
  <c r="AB30" i="19"/>
  <c r="AA30" i="19"/>
  <c r="AD29" i="19"/>
  <c r="AC29" i="19"/>
  <c r="AB29" i="19"/>
  <c r="AA29" i="19"/>
  <c r="AD28" i="19"/>
  <c r="AC28" i="19"/>
  <c r="AB28" i="19"/>
  <c r="AA28" i="19"/>
  <c r="AD27" i="19"/>
  <c r="AC27" i="19"/>
  <c r="AB27" i="19"/>
  <c r="AA27" i="19"/>
  <c r="AD26" i="19"/>
  <c r="AC26" i="19"/>
  <c r="AB26" i="19"/>
  <c r="AA26" i="19"/>
  <c r="AD25" i="19"/>
  <c r="AC25" i="19"/>
  <c r="AB25" i="19"/>
  <c r="AA25" i="19"/>
  <c r="AD24" i="19"/>
  <c r="AC24" i="19"/>
  <c r="AB24" i="19"/>
  <c r="AA24" i="19"/>
  <c r="AD23" i="19"/>
  <c r="AC23" i="19"/>
  <c r="AB23" i="19"/>
  <c r="AA23" i="19"/>
  <c r="AD22" i="19"/>
  <c r="AC22" i="19"/>
  <c r="AB22" i="19"/>
  <c r="AA22" i="19"/>
  <c r="AD21" i="19"/>
  <c r="AC21" i="19"/>
  <c r="AB21" i="19"/>
  <c r="AA21" i="19"/>
  <c r="AD20" i="19"/>
  <c r="AC20" i="19"/>
  <c r="AB20" i="19"/>
  <c r="AA20" i="19"/>
  <c r="AD19" i="19"/>
  <c r="AC19" i="19"/>
  <c r="AB19" i="19"/>
  <c r="AA19" i="19"/>
  <c r="AD18" i="19"/>
  <c r="AC18" i="19"/>
  <c r="AB18" i="19"/>
  <c r="AA18" i="19"/>
  <c r="AD17" i="19"/>
  <c r="AC17" i="19"/>
  <c r="AB17" i="19"/>
  <c r="AA17" i="19"/>
  <c r="AD16" i="19"/>
  <c r="AC16" i="19"/>
  <c r="AB16" i="19"/>
  <c r="AA16" i="19"/>
  <c r="AD15" i="19"/>
  <c r="AC15" i="19"/>
  <c r="AB15" i="19"/>
  <c r="AA15" i="19"/>
  <c r="AD14" i="19"/>
  <c r="AC14" i="19"/>
  <c r="AB14" i="19"/>
  <c r="AA14" i="19"/>
  <c r="AD13" i="19"/>
  <c r="AC13" i="19"/>
  <c r="AB13" i="19"/>
  <c r="AA13" i="19"/>
  <c r="AD12" i="19"/>
  <c r="AC12" i="19"/>
  <c r="AB12" i="19"/>
  <c r="AA12" i="19"/>
  <c r="Y37" i="19"/>
  <c r="X37" i="19"/>
  <c r="Y36" i="19"/>
  <c r="X36" i="19"/>
  <c r="Y35" i="19"/>
  <c r="X35" i="19"/>
  <c r="Y34" i="19"/>
  <c r="X34" i="19"/>
  <c r="Y33" i="19"/>
  <c r="X33" i="19"/>
  <c r="Y32" i="19"/>
  <c r="X32" i="19"/>
  <c r="Y31" i="19"/>
  <c r="X31" i="19"/>
  <c r="Y30" i="19"/>
  <c r="X30" i="19"/>
  <c r="Y29" i="19"/>
  <c r="X29" i="19"/>
  <c r="Y28" i="19"/>
  <c r="X28" i="19"/>
  <c r="Y27" i="19"/>
  <c r="X27" i="19"/>
  <c r="Y26" i="19"/>
  <c r="X26" i="19"/>
  <c r="Y25" i="19"/>
  <c r="X25" i="19"/>
  <c r="Y24" i="19"/>
  <c r="X24" i="19"/>
  <c r="Y23" i="19"/>
  <c r="X23" i="19"/>
  <c r="Y22" i="19"/>
  <c r="X22" i="19"/>
  <c r="Y21" i="19"/>
  <c r="X21" i="19"/>
  <c r="Y20" i="19"/>
  <c r="X20" i="19"/>
  <c r="Y19" i="19"/>
  <c r="X19" i="19"/>
  <c r="Y18" i="19"/>
  <c r="X18" i="19"/>
  <c r="Y17" i="19"/>
  <c r="X17" i="19"/>
  <c r="Y16" i="19"/>
  <c r="X16" i="19"/>
  <c r="Y15" i="19"/>
  <c r="X15" i="19"/>
  <c r="Y14" i="19"/>
  <c r="X14" i="19"/>
  <c r="Y13" i="19"/>
  <c r="X13" i="19"/>
  <c r="Y12" i="19"/>
  <c r="X12" i="19"/>
  <c r="V37" i="19"/>
  <c r="U37" i="19"/>
  <c r="T37" i="19"/>
  <c r="S37" i="19"/>
  <c r="V36" i="19"/>
  <c r="U36" i="19"/>
  <c r="T36" i="19"/>
  <c r="S36" i="19"/>
  <c r="V35" i="19"/>
  <c r="U35" i="19"/>
  <c r="T35" i="19"/>
  <c r="S35" i="19"/>
  <c r="V34" i="19"/>
  <c r="U34" i="19"/>
  <c r="T34" i="19"/>
  <c r="S34" i="19"/>
  <c r="V33" i="19"/>
  <c r="U33" i="19"/>
  <c r="T33" i="19"/>
  <c r="S33" i="19"/>
  <c r="V32" i="19"/>
  <c r="U32" i="19"/>
  <c r="T32" i="19"/>
  <c r="S32" i="19"/>
  <c r="V31" i="19"/>
  <c r="U31" i="19"/>
  <c r="T31" i="19"/>
  <c r="S31" i="19"/>
  <c r="V30" i="19"/>
  <c r="U30" i="19"/>
  <c r="T30" i="19"/>
  <c r="S30" i="19"/>
  <c r="V29" i="19"/>
  <c r="U29" i="19"/>
  <c r="T29" i="19"/>
  <c r="S29" i="19"/>
  <c r="V28" i="19"/>
  <c r="U28" i="19"/>
  <c r="T28" i="19"/>
  <c r="S28" i="19"/>
  <c r="V27" i="19"/>
  <c r="U27" i="19"/>
  <c r="T27" i="19"/>
  <c r="S27" i="19"/>
  <c r="V26" i="19"/>
  <c r="U26" i="19"/>
  <c r="T26" i="19"/>
  <c r="S26" i="19"/>
  <c r="V25" i="19"/>
  <c r="U25" i="19"/>
  <c r="T25" i="19"/>
  <c r="S25" i="19"/>
  <c r="V24" i="19"/>
  <c r="U24" i="19"/>
  <c r="T24" i="19"/>
  <c r="S24" i="19"/>
  <c r="V23" i="19"/>
  <c r="U23" i="19"/>
  <c r="T23" i="19"/>
  <c r="S23" i="19"/>
  <c r="V22" i="19"/>
  <c r="U22" i="19"/>
  <c r="T22" i="19"/>
  <c r="S22" i="19"/>
  <c r="V21" i="19"/>
  <c r="U21" i="19"/>
  <c r="T21" i="19"/>
  <c r="S21" i="19"/>
  <c r="V20" i="19"/>
  <c r="U20" i="19"/>
  <c r="T20" i="19"/>
  <c r="S20" i="19"/>
  <c r="V19" i="19"/>
  <c r="U19" i="19"/>
  <c r="T19" i="19"/>
  <c r="S19" i="19"/>
  <c r="V18" i="19"/>
  <c r="U18" i="19"/>
  <c r="T18" i="19"/>
  <c r="S18" i="19"/>
  <c r="V17" i="19"/>
  <c r="U17" i="19"/>
  <c r="T17" i="19"/>
  <c r="S17" i="19"/>
  <c r="V16" i="19"/>
  <c r="U16" i="19"/>
  <c r="T16" i="19"/>
  <c r="S16" i="19"/>
  <c r="V15" i="19"/>
  <c r="U15" i="19"/>
  <c r="T15" i="19"/>
  <c r="S15" i="19"/>
  <c r="V14" i="19"/>
  <c r="U14" i="19"/>
  <c r="T14" i="19"/>
  <c r="S14" i="19"/>
  <c r="V13" i="19"/>
  <c r="U13" i="19"/>
  <c r="T13" i="19"/>
  <c r="S13" i="19"/>
  <c r="V12" i="19"/>
  <c r="U12" i="19"/>
  <c r="T12" i="19"/>
  <c r="S12" i="19"/>
  <c r="Q37" i="19"/>
  <c r="P37" i="19"/>
  <c r="Q36" i="19"/>
  <c r="P36" i="19"/>
  <c r="Q35" i="19"/>
  <c r="P35" i="19"/>
  <c r="Q34" i="19"/>
  <c r="P34" i="19"/>
  <c r="Q33" i="19"/>
  <c r="P33" i="19"/>
  <c r="Q32" i="19"/>
  <c r="P32" i="19"/>
  <c r="Q31" i="19"/>
  <c r="P31" i="19"/>
  <c r="Q30" i="19"/>
  <c r="P30" i="19"/>
  <c r="Q29" i="19"/>
  <c r="P29" i="19"/>
  <c r="Q28" i="19"/>
  <c r="P28" i="19"/>
  <c r="Q27" i="19"/>
  <c r="P27" i="19"/>
  <c r="Q26" i="19"/>
  <c r="P26" i="19"/>
  <c r="Q25" i="19"/>
  <c r="P25" i="19"/>
  <c r="Q24" i="19"/>
  <c r="P24" i="19"/>
  <c r="Q23" i="19"/>
  <c r="P23" i="19"/>
  <c r="Q22" i="19"/>
  <c r="P22" i="19"/>
  <c r="Q21" i="19"/>
  <c r="P21" i="19"/>
  <c r="Q20" i="19"/>
  <c r="P20" i="19"/>
  <c r="Q19" i="19"/>
  <c r="P19" i="19"/>
  <c r="Q18" i="19"/>
  <c r="P18" i="19"/>
  <c r="Q17" i="19"/>
  <c r="P17" i="19"/>
  <c r="Q16" i="19"/>
  <c r="P16" i="19"/>
  <c r="Q15" i="19"/>
  <c r="P15" i="19"/>
  <c r="Q14" i="19"/>
  <c r="P14" i="19"/>
  <c r="Q13" i="19"/>
  <c r="P13" i="19"/>
  <c r="Q12" i="19"/>
  <c r="P12" i="19"/>
  <c r="N37" i="19"/>
  <c r="M37" i="19"/>
  <c r="L37" i="19"/>
  <c r="K37" i="19"/>
  <c r="N36" i="19"/>
  <c r="M36" i="19"/>
  <c r="L36" i="19"/>
  <c r="K36" i="19"/>
  <c r="N35" i="19"/>
  <c r="M35" i="19"/>
  <c r="L35" i="19"/>
  <c r="K35" i="19"/>
  <c r="N34" i="19"/>
  <c r="M34" i="19"/>
  <c r="L34" i="19"/>
  <c r="K34" i="19"/>
  <c r="N33" i="19"/>
  <c r="M33" i="19"/>
  <c r="L33" i="19"/>
  <c r="K33" i="19"/>
  <c r="N32" i="19"/>
  <c r="M32" i="19"/>
  <c r="L32" i="19"/>
  <c r="K32" i="19"/>
  <c r="N31" i="19"/>
  <c r="M31" i="19"/>
  <c r="L31" i="19"/>
  <c r="K31" i="19"/>
  <c r="N30" i="19"/>
  <c r="M30" i="19"/>
  <c r="L30" i="19"/>
  <c r="K30" i="19"/>
  <c r="N29" i="19"/>
  <c r="M29" i="19"/>
  <c r="L29" i="19"/>
  <c r="K29" i="19"/>
  <c r="N28" i="19"/>
  <c r="M28" i="19"/>
  <c r="L28" i="19"/>
  <c r="K28" i="19"/>
  <c r="N27" i="19"/>
  <c r="M27" i="19"/>
  <c r="L27" i="19"/>
  <c r="K27" i="19"/>
  <c r="N26" i="19"/>
  <c r="M26" i="19"/>
  <c r="L26" i="19"/>
  <c r="K26" i="19"/>
  <c r="N25" i="19"/>
  <c r="M25" i="19"/>
  <c r="L25" i="19"/>
  <c r="K25" i="19"/>
  <c r="N24" i="19"/>
  <c r="M24" i="19"/>
  <c r="L24" i="19"/>
  <c r="K24" i="19"/>
  <c r="N23" i="19"/>
  <c r="M23" i="19"/>
  <c r="L23" i="19"/>
  <c r="K23" i="19"/>
  <c r="N22" i="19"/>
  <c r="M22" i="19"/>
  <c r="L22" i="19"/>
  <c r="K22" i="19"/>
  <c r="N21" i="19"/>
  <c r="M21" i="19"/>
  <c r="L21" i="19"/>
  <c r="K21" i="19"/>
  <c r="N20" i="19"/>
  <c r="M20" i="19"/>
  <c r="L20" i="19"/>
  <c r="K20" i="19"/>
  <c r="N19" i="19"/>
  <c r="M19" i="19"/>
  <c r="L19" i="19"/>
  <c r="K19" i="19"/>
  <c r="N18" i="19"/>
  <c r="M18" i="19"/>
  <c r="L18" i="19"/>
  <c r="K18" i="19"/>
  <c r="N17" i="19"/>
  <c r="M17" i="19"/>
  <c r="L17" i="19"/>
  <c r="K17" i="19"/>
  <c r="N16" i="19"/>
  <c r="M16" i="19"/>
  <c r="L16" i="19"/>
  <c r="K16" i="19"/>
  <c r="N15" i="19"/>
  <c r="M15" i="19"/>
  <c r="L15" i="19"/>
  <c r="K15" i="19"/>
  <c r="N14" i="19"/>
  <c r="M14" i="19"/>
  <c r="L14" i="19"/>
  <c r="K14" i="19"/>
  <c r="N13" i="19"/>
  <c r="M13" i="19"/>
  <c r="L13" i="19"/>
  <c r="K13" i="19"/>
  <c r="N12" i="19"/>
  <c r="M12" i="19"/>
  <c r="L12" i="19"/>
  <c r="K12" i="19"/>
  <c r="I37" i="19"/>
  <c r="H37" i="19"/>
  <c r="I36" i="19"/>
  <c r="H36" i="19"/>
  <c r="I35" i="19"/>
  <c r="H35" i="19"/>
  <c r="I34" i="19"/>
  <c r="H34" i="19"/>
  <c r="I33" i="19"/>
  <c r="H33" i="19"/>
  <c r="I32" i="19"/>
  <c r="H32" i="19"/>
  <c r="I31" i="19"/>
  <c r="H31" i="19"/>
  <c r="I30" i="19"/>
  <c r="H30" i="19"/>
  <c r="I29" i="19"/>
  <c r="H29" i="19"/>
  <c r="I28" i="19"/>
  <c r="H28" i="19"/>
  <c r="I27" i="19"/>
  <c r="H27" i="19"/>
  <c r="I26" i="19"/>
  <c r="H26" i="19"/>
  <c r="I25" i="19"/>
  <c r="H25" i="19"/>
  <c r="I24" i="19"/>
  <c r="H24" i="19"/>
  <c r="I23" i="19"/>
  <c r="H23" i="19"/>
  <c r="I22" i="19"/>
  <c r="H22" i="19"/>
  <c r="I21" i="19"/>
  <c r="H21" i="19"/>
  <c r="I20" i="19"/>
  <c r="H20" i="19"/>
  <c r="I19" i="19"/>
  <c r="H19" i="19"/>
  <c r="I18" i="19"/>
  <c r="H18" i="19"/>
  <c r="I17" i="19"/>
  <c r="H17" i="19"/>
  <c r="I16" i="19"/>
  <c r="H16" i="19"/>
  <c r="I15" i="19"/>
  <c r="H15" i="19"/>
  <c r="I14" i="19"/>
  <c r="H14" i="19"/>
  <c r="I13" i="19"/>
  <c r="H13" i="19"/>
  <c r="I12" i="19"/>
  <c r="H12" i="19"/>
  <c r="F37" i="19"/>
  <c r="E37" i="19"/>
  <c r="D37" i="19"/>
  <c r="C37" i="19"/>
  <c r="F36" i="19"/>
  <c r="E36" i="19"/>
  <c r="D36" i="19"/>
  <c r="C36" i="19"/>
  <c r="F35" i="19"/>
  <c r="E35" i="19"/>
  <c r="D35" i="19"/>
  <c r="C35" i="19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EG10" i="19"/>
  <c r="EF10" i="19"/>
  <c r="EG9" i="19"/>
  <c r="EF9" i="19"/>
  <c r="EG8" i="19"/>
  <c r="EF8" i="19"/>
  <c r="EG7" i="19"/>
  <c r="EF7" i="19"/>
  <c r="EG6" i="19"/>
  <c r="EF6" i="19"/>
  <c r="EG5" i="19"/>
  <c r="EF5" i="19"/>
  <c r="EG4" i="19"/>
  <c r="EF4" i="19"/>
  <c r="EG3" i="19"/>
  <c r="EF3" i="19"/>
  <c r="ED10" i="19"/>
  <c r="EC10" i="19"/>
  <c r="EB10" i="19"/>
  <c r="EA10" i="19"/>
  <c r="ED9" i="19"/>
  <c r="EC9" i="19"/>
  <c r="EB9" i="19"/>
  <c r="EA9" i="19"/>
  <c r="ED8" i="19"/>
  <c r="EC8" i="19"/>
  <c r="EB8" i="19"/>
  <c r="EA8" i="19"/>
  <c r="ED7" i="19"/>
  <c r="EC7" i="19"/>
  <c r="EB7" i="19"/>
  <c r="EA7" i="19"/>
  <c r="ED6" i="19"/>
  <c r="EC6" i="19"/>
  <c r="EB6" i="19"/>
  <c r="EA6" i="19"/>
  <c r="ED5" i="19"/>
  <c r="EC5" i="19"/>
  <c r="EB5" i="19"/>
  <c r="EA5" i="19"/>
  <c r="ED4" i="19"/>
  <c r="EC4" i="19"/>
  <c r="EB4" i="19"/>
  <c r="EA4" i="19"/>
  <c r="ED3" i="19"/>
  <c r="EC3" i="19"/>
  <c r="EB3" i="19"/>
  <c r="EA3" i="19"/>
  <c r="DY10" i="19"/>
  <c r="DX10" i="19"/>
  <c r="DY9" i="19"/>
  <c r="DX9" i="19"/>
  <c r="DY8" i="19"/>
  <c r="DX8" i="19"/>
  <c r="DY7" i="19"/>
  <c r="DX7" i="19"/>
  <c r="DY6" i="19"/>
  <c r="DX6" i="19"/>
  <c r="DY5" i="19"/>
  <c r="DX5" i="19"/>
  <c r="DY4" i="19"/>
  <c r="DX4" i="19"/>
  <c r="DY3" i="19"/>
  <c r="DX3" i="19"/>
  <c r="DV10" i="19"/>
  <c r="DU10" i="19"/>
  <c r="DT10" i="19"/>
  <c r="DS10" i="19"/>
  <c r="DV9" i="19"/>
  <c r="DU9" i="19"/>
  <c r="DT9" i="19"/>
  <c r="DS9" i="19"/>
  <c r="DV8" i="19"/>
  <c r="DU8" i="19"/>
  <c r="DT8" i="19"/>
  <c r="DS8" i="19"/>
  <c r="DV7" i="19"/>
  <c r="DU7" i="19"/>
  <c r="DT7" i="19"/>
  <c r="DS7" i="19"/>
  <c r="DV6" i="19"/>
  <c r="DU6" i="19"/>
  <c r="DT6" i="19"/>
  <c r="DS6" i="19"/>
  <c r="DV5" i="19"/>
  <c r="DU5" i="19"/>
  <c r="DT5" i="19"/>
  <c r="DS5" i="19"/>
  <c r="DV4" i="19"/>
  <c r="DU4" i="19"/>
  <c r="DT4" i="19"/>
  <c r="DS4" i="19"/>
  <c r="DV3" i="19"/>
  <c r="DU3" i="19"/>
  <c r="DT3" i="19"/>
  <c r="DS3" i="19"/>
  <c r="DQ10" i="19"/>
  <c r="DP10" i="19"/>
  <c r="DQ9" i="19"/>
  <c r="DP9" i="19"/>
  <c r="DQ8" i="19"/>
  <c r="DP8" i="19"/>
  <c r="DQ7" i="19"/>
  <c r="DP7" i="19"/>
  <c r="DQ6" i="19"/>
  <c r="DP6" i="19"/>
  <c r="DQ5" i="19"/>
  <c r="DP5" i="19"/>
  <c r="DQ4" i="19"/>
  <c r="DP4" i="19"/>
  <c r="DQ3" i="19"/>
  <c r="DP3" i="19"/>
  <c r="DN10" i="19"/>
  <c r="DM10" i="19"/>
  <c r="DL10" i="19"/>
  <c r="DK10" i="19"/>
  <c r="DN9" i="19"/>
  <c r="DM9" i="19"/>
  <c r="DL9" i="19"/>
  <c r="DK9" i="19"/>
  <c r="DN8" i="19"/>
  <c r="DM8" i="19"/>
  <c r="DL8" i="19"/>
  <c r="DK8" i="19"/>
  <c r="DN7" i="19"/>
  <c r="DM7" i="19"/>
  <c r="DL7" i="19"/>
  <c r="DK7" i="19"/>
  <c r="DN6" i="19"/>
  <c r="DM6" i="19"/>
  <c r="DL6" i="19"/>
  <c r="DK6" i="19"/>
  <c r="DN5" i="19"/>
  <c r="DM5" i="19"/>
  <c r="DL5" i="19"/>
  <c r="DK5" i="19"/>
  <c r="DN4" i="19"/>
  <c r="DM4" i="19"/>
  <c r="DL4" i="19"/>
  <c r="DK4" i="19"/>
  <c r="DN3" i="19"/>
  <c r="DM3" i="19"/>
  <c r="DL3" i="19"/>
  <c r="DK3" i="19"/>
  <c r="DI10" i="19"/>
  <c r="DH10" i="19"/>
  <c r="DI9" i="19"/>
  <c r="DH9" i="19"/>
  <c r="DI8" i="19"/>
  <c r="DH8" i="19"/>
  <c r="DI7" i="19"/>
  <c r="DH7" i="19"/>
  <c r="DI6" i="19"/>
  <c r="DH6" i="19"/>
  <c r="DI5" i="19"/>
  <c r="DH5" i="19"/>
  <c r="DI4" i="19"/>
  <c r="DH4" i="19"/>
  <c r="DI3" i="19"/>
  <c r="DH3" i="19"/>
  <c r="DF10" i="19"/>
  <c r="DE10" i="19"/>
  <c r="DD10" i="19"/>
  <c r="DC10" i="19"/>
  <c r="DF9" i="19"/>
  <c r="DE9" i="19"/>
  <c r="DD9" i="19"/>
  <c r="DC9" i="19"/>
  <c r="DF8" i="19"/>
  <c r="DE8" i="19"/>
  <c r="DD8" i="19"/>
  <c r="DC8" i="19"/>
  <c r="DF7" i="19"/>
  <c r="DE7" i="19"/>
  <c r="DD7" i="19"/>
  <c r="DC7" i="19"/>
  <c r="DF6" i="19"/>
  <c r="DE6" i="19"/>
  <c r="DD6" i="19"/>
  <c r="DC6" i="19"/>
  <c r="DF5" i="19"/>
  <c r="DE5" i="19"/>
  <c r="DD5" i="19"/>
  <c r="DC5" i="19"/>
  <c r="DF4" i="19"/>
  <c r="DE4" i="19"/>
  <c r="DD4" i="19"/>
  <c r="DC4" i="19"/>
  <c r="DF3" i="19"/>
  <c r="DE3" i="19"/>
  <c r="DD3" i="19"/>
  <c r="DC3" i="19"/>
  <c r="DA10" i="19"/>
  <c r="CZ10" i="19"/>
  <c r="DA9" i="19"/>
  <c r="CZ9" i="19"/>
  <c r="DA8" i="19"/>
  <c r="CZ8" i="19"/>
  <c r="DA7" i="19"/>
  <c r="CZ7" i="19"/>
  <c r="DA6" i="19"/>
  <c r="CZ6" i="19"/>
  <c r="DA5" i="19"/>
  <c r="CZ5" i="19"/>
  <c r="DA4" i="19"/>
  <c r="CZ4" i="19"/>
  <c r="DA3" i="19"/>
  <c r="CZ3" i="19"/>
  <c r="CX10" i="19"/>
  <c r="CW10" i="19"/>
  <c r="CV10" i="19"/>
  <c r="CU10" i="19"/>
  <c r="CX9" i="19"/>
  <c r="CW9" i="19"/>
  <c r="CV9" i="19"/>
  <c r="CU9" i="19"/>
  <c r="CX8" i="19"/>
  <c r="CW8" i="19"/>
  <c r="CV8" i="19"/>
  <c r="CU8" i="19"/>
  <c r="CX7" i="19"/>
  <c r="CW7" i="19"/>
  <c r="CV7" i="19"/>
  <c r="CU7" i="19"/>
  <c r="CX6" i="19"/>
  <c r="CW6" i="19"/>
  <c r="CV6" i="19"/>
  <c r="CU6" i="19"/>
  <c r="CX5" i="19"/>
  <c r="CW5" i="19"/>
  <c r="CV5" i="19"/>
  <c r="CU5" i="19"/>
  <c r="CX4" i="19"/>
  <c r="CW4" i="19"/>
  <c r="CV4" i="19"/>
  <c r="CU4" i="19"/>
  <c r="CX3" i="19"/>
  <c r="CW3" i="19"/>
  <c r="CV3" i="19"/>
  <c r="CU3" i="19"/>
  <c r="CS10" i="19"/>
  <c r="CR10" i="19"/>
  <c r="CS9" i="19"/>
  <c r="CR9" i="19"/>
  <c r="CS8" i="19"/>
  <c r="CR8" i="19"/>
  <c r="CS7" i="19"/>
  <c r="CR7" i="19"/>
  <c r="CS6" i="19"/>
  <c r="CR6" i="19"/>
  <c r="CS5" i="19"/>
  <c r="CR5" i="19"/>
  <c r="CS4" i="19"/>
  <c r="CR4" i="19"/>
  <c r="CS3" i="19"/>
  <c r="CR3" i="19"/>
  <c r="CP10" i="19"/>
  <c r="CO10" i="19"/>
  <c r="CN10" i="19"/>
  <c r="CM10" i="19"/>
  <c r="CP9" i="19"/>
  <c r="CO9" i="19"/>
  <c r="CN9" i="19"/>
  <c r="CM9" i="19"/>
  <c r="CP8" i="19"/>
  <c r="CO8" i="19"/>
  <c r="CN8" i="19"/>
  <c r="CM8" i="19"/>
  <c r="CP7" i="19"/>
  <c r="CO7" i="19"/>
  <c r="CN7" i="19"/>
  <c r="CM7" i="19"/>
  <c r="CP6" i="19"/>
  <c r="CO6" i="19"/>
  <c r="CN6" i="19"/>
  <c r="CM6" i="19"/>
  <c r="CP5" i="19"/>
  <c r="CO5" i="19"/>
  <c r="CN5" i="19"/>
  <c r="CM5" i="19"/>
  <c r="CP4" i="19"/>
  <c r="CO4" i="19"/>
  <c r="CN4" i="19"/>
  <c r="CM4" i="19"/>
  <c r="CP3" i="19"/>
  <c r="CO3" i="19"/>
  <c r="CN3" i="19"/>
  <c r="CM3" i="19"/>
  <c r="CK10" i="19"/>
  <c r="CJ10" i="19"/>
  <c r="CK9" i="19"/>
  <c r="CJ9" i="19"/>
  <c r="CK8" i="19"/>
  <c r="CJ8" i="19"/>
  <c r="CK7" i="19"/>
  <c r="CJ7" i="19"/>
  <c r="CK6" i="19"/>
  <c r="CJ6" i="19"/>
  <c r="CK5" i="19"/>
  <c r="CJ5" i="19"/>
  <c r="CK4" i="19"/>
  <c r="CJ4" i="19"/>
  <c r="CK3" i="19"/>
  <c r="CJ3" i="19"/>
  <c r="CH10" i="19"/>
  <c r="CG10" i="19"/>
  <c r="CF10" i="19"/>
  <c r="CE10" i="19"/>
  <c r="CH9" i="19"/>
  <c r="CG9" i="19"/>
  <c r="CF9" i="19"/>
  <c r="CE9" i="19"/>
  <c r="CH8" i="19"/>
  <c r="CG8" i="19"/>
  <c r="CF8" i="19"/>
  <c r="CE8" i="19"/>
  <c r="CH7" i="19"/>
  <c r="CG7" i="19"/>
  <c r="CF7" i="19"/>
  <c r="CE7" i="19"/>
  <c r="CH6" i="19"/>
  <c r="CG6" i="19"/>
  <c r="CF6" i="19"/>
  <c r="CE6" i="19"/>
  <c r="CH5" i="19"/>
  <c r="CG5" i="19"/>
  <c r="CF5" i="19"/>
  <c r="CE5" i="19"/>
  <c r="CH4" i="19"/>
  <c r="CG4" i="19"/>
  <c r="CF4" i="19"/>
  <c r="CE4" i="19"/>
  <c r="CH3" i="19"/>
  <c r="CG3" i="19"/>
  <c r="CF3" i="19"/>
  <c r="CE3" i="19"/>
  <c r="CC10" i="19"/>
  <c r="CB10" i="19"/>
  <c r="CC9" i="19"/>
  <c r="CB9" i="19"/>
  <c r="CC8" i="19"/>
  <c r="CB8" i="19"/>
  <c r="CC7" i="19"/>
  <c r="CB7" i="19"/>
  <c r="CC6" i="19"/>
  <c r="CB6" i="19"/>
  <c r="CC5" i="19"/>
  <c r="CB5" i="19"/>
  <c r="CC4" i="19"/>
  <c r="CB4" i="19"/>
  <c r="CC3" i="19"/>
  <c r="CB3" i="19"/>
  <c r="BZ10" i="19"/>
  <c r="BY10" i="19"/>
  <c r="BX10" i="19"/>
  <c r="BW10" i="19"/>
  <c r="BZ9" i="19"/>
  <c r="BY9" i="19"/>
  <c r="BX9" i="19"/>
  <c r="BW9" i="19"/>
  <c r="BZ8" i="19"/>
  <c r="BY8" i="19"/>
  <c r="BX8" i="19"/>
  <c r="BW8" i="19"/>
  <c r="BZ7" i="19"/>
  <c r="BY7" i="19"/>
  <c r="BX7" i="19"/>
  <c r="BW7" i="19"/>
  <c r="BZ6" i="19"/>
  <c r="BY6" i="19"/>
  <c r="BX6" i="19"/>
  <c r="BW6" i="19"/>
  <c r="BZ5" i="19"/>
  <c r="BY5" i="19"/>
  <c r="BX5" i="19"/>
  <c r="BW5" i="19"/>
  <c r="BZ4" i="19"/>
  <c r="BY4" i="19"/>
  <c r="BX4" i="19"/>
  <c r="BW4" i="19"/>
  <c r="BZ3" i="19"/>
  <c r="BY3" i="19"/>
  <c r="BX3" i="19"/>
  <c r="BW3" i="19"/>
  <c r="BU10" i="19"/>
  <c r="BT10" i="19"/>
  <c r="BU9" i="19"/>
  <c r="BT9" i="19"/>
  <c r="BU8" i="19"/>
  <c r="BT8" i="19"/>
  <c r="BU7" i="19"/>
  <c r="BT7" i="19"/>
  <c r="BU6" i="19"/>
  <c r="BT6" i="19"/>
  <c r="BU5" i="19"/>
  <c r="BT5" i="19"/>
  <c r="BU4" i="19"/>
  <c r="BT4" i="19"/>
  <c r="BU3" i="19"/>
  <c r="BT3" i="19"/>
  <c r="BR10" i="19"/>
  <c r="BQ10" i="19"/>
  <c r="BP10" i="19"/>
  <c r="BO10" i="19"/>
  <c r="BR9" i="19"/>
  <c r="BQ9" i="19"/>
  <c r="BP9" i="19"/>
  <c r="BO9" i="19"/>
  <c r="BR8" i="19"/>
  <c r="BQ8" i="19"/>
  <c r="BP8" i="19"/>
  <c r="BO8" i="19"/>
  <c r="BR7" i="19"/>
  <c r="BQ7" i="19"/>
  <c r="BP7" i="19"/>
  <c r="BO7" i="19"/>
  <c r="BR6" i="19"/>
  <c r="BQ6" i="19"/>
  <c r="BP6" i="19"/>
  <c r="BO6" i="19"/>
  <c r="BR5" i="19"/>
  <c r="BQ5" i="19"/>
  <c r="BP5" i="19"/>
  <c r="BO5" i="19"/>
  <c r="BR4" i="19"/>
  <c r="BQ4" i="19"/>
  <c r="BP4" i="19"/>
  <c r="BO4" i="19"/>
  <c r="BR3" i="19"/>
  <c r="BQ3" i="19"/>
  <c r="BP3" i="19"/>
  <c r="BO3" i="19"/>
  <c r="BM10" i="19"/>
  <c r="BL10" i="19"/>
  <c r="BM9" i="19"/>
  <c r="BL9" i="19"/>
  <c r="BM8" i="19"/>
  <c r="BL8" i="19"/>
  <c r="BM7" i="19"/>
  <c r="BL7" i="19"/>
  <c r="BM6" i="19"/>
  <c r="BL6" i="19"/>
  <c r="BM5" i="19"/>
  <c r="BL5" i="19"/>
  <c r="BM4" i="19"/>
  <c r="BL4" i="19"/>
  <c r="BM3" i="19"/>
  <c r="BL3" i="19"/>
  <c r="BJ10" i="19"/>
  <c r="BI10" i="19"/>
  <c r="BH10" i="19"/>
  <c r="BG10" i="19"/>
  <c r="BJ9" i="19"/>
  <c r="BI9" i="19"/>
  <c r="BH9" i="19"/>
  <c r="BG9" i="19"/>
  <c r="BJ8" i="19"/>
  <c r="BI8" i="19"/>
  <c r="BH8" i="19"/>
  <c r="BG8" i="19"/>
  <c r="BJ7" i="19"/>
  <c r="BI7" i="19"/>
  <c r="BH7" i="19"/>
  <c r="BG7" i="19"/>
  <c r="BJ6" i="19"/>
  <c r="BI6" i="19"/>
  <c r="BH6" i="19"/>
  <c r="BG6" i="19"/>
  <c r="BJ5" i="19"/>
  <c r="BI5" i="19"/>
  <c r="BH5" i="19"/>
  <c r="BG5" i="19"/>
  <c r="BJ4" i="19"/>
  <c r="BI4" i="19"/>
  <c r="BH4" i="19"/>
  <c r="BG4" i="19"/>
  <c r="BJ3" i="19"/>
  <c r="BI3" i="19"/>
  <c r="BH3" i="19"/>
  <c r="BG3" i="19"/>
  <c r="BE10" i="19"/>
  <c r="BD10" i="19"/>
  <c r="BE9" i="19"/>
  <c r="BD9" i="19"/>
  <c r="BE8" i="19"/>
  <c r="BD8" i="19"/>
  <c r="BE7" i="19"/>
  <c r="BD7" i="19"/>
  <c r="BE6" i="19"/>
  <c r="BD6" i="19"/>
  <c r="BE5" i="19"/>
  <c r="BD5" i="19"/>
  <c r="BE4" i="19"/>
  <c r="BD4" i="19"/>
  <c r="BE3" i="19"/>
  <c r="BD3" i="19"/>
  <c r="BB10" i="19"/>
  <c r="BA10" i="19"/>
  <c r="AZ10" i="19"/>
  <c r="AY10" i="19"/>
  <c r="BB9" i="19"/>
  <c r="BA9" i="19"/>
  <c r="AZ9" i="19"/>
  <c r="AY9" i="19"/>
  <c r="BB8" i="19"/>
  <c r="BA8" i="19"/>
  <c r="AZ8" i="19"/>
  <c r="AY8" i="19"/>
  <c r="BB7" i="19"/>
  <c r="BA7" i="19"/>
  <c r="AZ7" i="19"/>
  <c r="AY7" i="19"/>
  <c r="BB6" i="19"/>
  <c r="BA6" i="19"/>
  <c r="AZ6" i="19"/>
  <c r="AY6" i="19"/>
  <c r="BB5" i="19"/>
  <c r="BA5" i="19"/>
  <c r="AZ5" i="19"/>
  <c r="AY5" i="19"/>
  <c r="BB4" i="19"/>
  <c r="BA4" i="19"/>
  <c r="AZ4" i="19"/>
  <c r="AY4" i="19"/>
  <c r="BB3" i="19"/>
  <c r="BA3" i="19"/>
  <c r="AZ3" i="19"/>
  <c r="AY3" i="19"/>
  <c r="AW10" i="19"/>
  <c r="AV10" i="19"/>
  <c r="AW9" i="19"/>
  <c r="AV9" i="19"/>
  <c r="AW8" i="19"/>
  <c r="AV8" i="19"/>
  <c r="AW7" i="19"/>
  <c r="AV7" i="19"/>
  <c r="AW6" i="19"/>
  <c r="AV6" i="19"/>
  <c r="AW5" i="19"/>
  <c r="AV5" i="19"/>
  <c r="AW4" i="19"/>
  <c r="AV4" i="19"/>
  <c r="AW3" i="19"/>
  <c r="AV3" i="19"/>
  <c r="AT10" i="19"/>
  <c r="AS10" i="19"/>
  <c r="AR10" i="19"/>
  <c r="AQ10" i="19"/>
  <c r="AT9" i="19"/>
  <c r="AS9" i="19"/>
  <c r="AR9" i="19"/>
  <c r="AQ9" i="19"/>
  <c r="AT8" i="19"/>
  <c r="AS8" i="19"/>
  <c r="AR8" i="19"/>
  <c r="AQ8" i="19"/>
  <c r="AT7" i="19"/>
  <c r="AS7" i="19"/>
  <c r="AR7" i="19"/>
  <c r="AQ7" i="19"/>
  <c r="AT6" i="19"/>
  <c r="AS6" i="19"/>
  <c r="AR6" i="19"/>
  <c r="AQ6" i="19"/>
  <c r="AT5" i="19"/>
  <c r="AS5" i="19"/>
  <c r="AR5" i="19"/>
  <c r="AQ5" i="19"/>
  <c r="AT4" i="19"/>
  <c r="AS4" i="19"/>
  <c r="AR4" i="19"/>
  <c r="AQ4" i="19"/>
  <c r="AT3" i="19"/>
  <c r="AS3" i="19"/>
  <c r="AR3" i="19"/>
  <c r="AQ3" i="19"/>
  <c r="AO10" i="19"/>
  <c r="AN10" i="19"/>
  <c r="AO9" i="19"/>
  <c r="AN9" i="19"/>
  <c r="AO8" i="19"/>
  <c r="AN8" i="19"/>
  <c r="AO7" i="19"/>
  <c r="AN7" i="19"/>
  <c r="AO6" i="19"/>
  <c r="AN6" i="19"/>
  <c r="AO5" i="19"/>
  <c r="AN5" i="19"/>
  <c r="AO4" i="19"/>
  <c r="AN4" i="19"/>
  <c r="AO3" i="19"/>
  <c r="AN3" i="19"/>
  <c r="AL10" i="19"/>
  <c r="AK10" i="19"/>
  <c r="AJ10" i="19"/>
  <c r="AI10" i="19"/>
  <c r="AL9" i="19"/>
  <c r="AK9" i="19"/>
  <c r="AJ9" i="19"/>
  <c r="AI9" i="19"/>
  <c r="AL8" i="19"/>
  <c r="AK8" i="19"/>
  <c r="AJ8" i="19"/>
  <c r="AI8" i="19"/>
  <c r="AL7" i="19"/>
  <c r="AK7" i="19"/>
  <c r="AJ7" i="19"/>
  <c r="AI7" i="19"/>
  <c r="AL6" i="19"/>
  <c r="AK6" i="19"/>
  <c r="AJ6" i="19"/>
  <c r="AI6" i="19"/>
  <c r="AL5" i="19"/>
  <c r="AK5" i="19"/>
  <c r="AJ5" i="19"/>
  <c r="AI5" i="19"/>
  <c r="AL4" i="19"/>
  <c r="AK4" i="19"/>
  <c r="AJ4" i="19"/>
  <c r="AI4" i="19"/>
  <c r="AL3" i="19"/>
  <c r="AK3" i="19"/>
  <c r="AJ3" i="19"/>
  <c r="AI3" i="19"/>
  <c r="AG10" i="19"/>
  <c r="AF10" i="19"/>
  <c r="AG9" i="19"/>
  <c r="AF9" i="19"/>
  <c r="AG8" i="19"/>
  <c r="AF8" i="19"/>
  <c r="AG7" i="19"/>
  <c r="AF7" i="19"/>
  <c r="AG6" i="19"/>
  <c r="AF6" i="19"/>
  <c r="AG5" i="19"/>
  <c r="AF5" i="19"/>
  <c r="AG4" i="19"/>
  <c r="AF4" i="19"/>
  <c r="AG3" i="19"/>
  <c r="AF3" i="19"/>
  <c r="AD10" i="19"/>
  <c r="AC10" i="19"/>
  <c r="AB10" i="19"/>
  <c r="AA10" i="19"/>
  <c r="AD9" i="19"/>
  <c r="AC9" i="19"/>
  <c r="AB9" i="19"/>
  <c r="AA9" i="19"/>
  <c r="AD8" i="19"/>
  <c r="AC8" i="19"/>
  <c r="AB8" i="19"/>
  <c r="AA8" i="19"/>
  <c r="AD7" i="19"/>
  <c r="AC7" i="19"/>
  <c r="AB7" i="19"/>
  <c r="AA7" i="19"/>
  <c r="AD6" i="19"/>
  <c r="AC6" i="19"/>
  <c r="AB6" i="19"/>
  <c r="AA6" i="19"/>
  <c r="AD5" i="19"/>
  <c r="AC5" i="19"/>
  <c r="AB5" i="19"/>
  <c r="AA5" i="19"/>
  <c r="AD4" i="19"/>
  <c r="AC4" i="19"/>
  <c r="AB4" i="19"/>
  <c r="AA4" i="19"/>
  <c r="AD3" i="19"/>
  <c r="AC3" i="19"/>
  <c r="AB3" i="19"/>
  <c r="AA3" i="19"/>
  <c r="Y10" i="19"/>
  <c r="X10" i="19"/>
  <c r="Y9" i="19"/>
  <c r="X9" i="19"/>
  <c r="Y8" i="19"/>
  <c r="X8" i="19"/>
  <c r="Y7" i="19"/>
  <c r="X7" i="19"/>
  <c r="Y6" i="19"/>
  <c r="X6" i="19"/>
  <c r="Y5" i="19"/>
  <c r="X5" i="19"/>
  <c r="Y4" i="19"/>
  <c r="X4" i="19"/>
  <c r="Y3" i="19"/>
  <c r="X3" i="19"/>
  <c r="V10" i="19"/>
  <c r="U10" i="19"/>
  <c r="T10" i="19"/>
  <c r="S10" i="19"/>
  <c r="V9" i="19"/>
  <c r="U9" i="19"/>
  <c r="T9" i="19"/>
  <c r="S9" i="19"/>
  <c r="V8" i="19"/>
  <c r="U8" i="19"/>
  <c r="T8" i="19"/>
  <c r="S8" i="19"/>
  <c r="V7" i="19"/>
  <c r="U7" i="19"/>
  <c r="T7" i="19"/>
  <c r="S7" i="19"/>
  <c r="V6" i="19"/>
  <c r="U6" i="19"/>
  <c r="T6" i="19"/>
  <c r="S6" i="19"/>
  <c r="V5" i="19"/>
  <c r="U5" i="19"/>
  <c r="T5" i="19"/>
  <c r="S5" i="19"/>
  <c r="V4" i="19"/>
  <c r="U4" i="19"/>
  <c r="T4" i="19"/>
  <c r="S4" i="19"/>
  <c r="V3" i="19"/>
  <c r="U3" i="19"/>
  <c r="T3" i="19"/>
  <c r="S3" i="19"/>
  <c r="Q10" i="19"/>
  <c r="P10" i="19"/>
  <c r="Q9" i="19"/>
  <c r="P9" i="19"/>
  <c r="Q8" i="19"/>
  <c r="P8" i="19"/>
  <c r="Q7" i="19"/>
  <c r="P7" i="19"/>
  <c r="Q6" i="19"/>
  <c r="P6" i="19"/>
  <c r="Q5" i="19"/>
  <c r="P5" i="19"/>
  <c r="Q4" i="19"/>
  <c r="P4" i="19"/>
  <c r="Q3" i="19"/>
  <c r="P3" i="19"/>
  <c r="N10" i="19"/>
  <c r="M10" i="19"/>
  <c r="L10" i="19"/>
  <c r="K10" i="19"/>
  <c r="N9" i="19"/>
  <c r="M9" i="19"/>
  <c r="L9" i="19"/>
  <c r="K9" i="19"/>
  <c r="N8" i="19"/>
  <c r="M8" i="19"/>
  <c r="L8" i="19"/>
  <c r="K8" i="19"/>
  <c r="N7" i="19"/>
  <c r="M7" i="19"/>
  <c r="L7" i="19"/>
  <c r="K7" i="19"/>
  <c r="N6" i="19"/>
  <c r="M6" i="19"/>
  <c r="L6" i="19"/>
  <c r="K6" i="19"/>
  <c r="N5" i="19"/>
  <c r="M5" i="19"/>
  <c r="L5" i="19"/>
  <c r="K5" i="19"/>
  <c r="N4" i="19"/>
  <c r="M4" i="19"/>
  <c r="L4" i="19"/>
  <c r="K4" i="19"/>
  <c r="N3" i="19"/>
  <c r="M3" i="19"/>
  <c r="L3" i="19"/>
  <c r="K3" i="19"/>
  <c r="I10" i="19"/>
  <c r="H10" i="19"/>
  <c r="I9" i="19"/>
  <c r="H9" i="19"/>
  <c r="I8" i="19"/>
  <c r="H8" i="19"/>
  <c r="I7" i="19"/>
  <c r="H7" i="19"/>
  <c r="I6" i="19"/>
  <c r="H6" i="19"/>
  <c r="I5" i="19"/>
  <c r="H5" i="19"/>
  <c r="I4" i="19"/>
  <c r="H4" i="19"/>
  <c r="I3" i="19"/>
  <c r="H3" i="19"/>
  <c r="F10" i="19"/>
  <c r="E10" i="19"/>
  <c r="D10" i="19"/>
  <c r="C10" i="19"/>
  <c r="F9" i="19"/>
  <c r="E9" i="19"/>
  <c r="D9" i="19"/>
  <c r="C9" i="19"/>
  <c r="F8" i="19"/>
  <c r="E8" i="19"/>
  <c r="D8" i="19"/>
  <c r="C8" i="19"/>
  <c r="F7" i="19"/>
  <c r="E7" i="19"/>
  <c r="D7" i="19"/>
  <c r="C7" i="19"/>
  <c r="F6" i="19"/>
  <c r="E6" i="19"/>
  <c r="D6" i="19"/>
  <c r="C6" i="19"/>
  <c r="F5" i="19"/>
  <c r="E5" i="19"/>
  <c r="D5" i="19"/>
  <c r="C5" i="19"/>
  <c r="F4" i="19"/>
  <c r="E4" i="19"/>
  <c r="D4" i="19"/>
  <c r="C4" i="19"/>
  <c r="F3" i="19"/>
  <c r="E3" i="19"/>
  <c r="D3" i="19"/>
  <c r="C3" i="19"/>
  <c r="EE71" i="19"/>
  <c r="EE69" i="19"/>
  <c r="EE68" i="19"/>
  <c r="EE67" i="19"/>
  <c r="EE66" i="19"/>
  <c r="EE65" i="19"/>
  <c r="EE64" i="19"/>
  <c r="EE63" i="19"/>
  <c r="EE62" i="19"/>
  <c r="EE60" i="19"/>
  <c r="EE59" i="19"/>
  <c r="EE58" i="19"/>
  <c r="EE57" i="19"/>
  <c r="EE56" i="19"/>
  <c r="EE55" i="19"/>
  <c r="EE54" i="19"/>
  <c r="EE53" i="19"/>
  <c r="EE52" i="19"/>
  <c r="EE51" i="19"/>
  <c r="EE50" i="19"/>
  <c r="EE49" i="19"/>
  <c r="EE48" i="19"/>
  <c r="EE47" i="19"/>
  <c r="EE46" i="19"/>
  <c r="EE45" i="19"/>
  <c r="EE44" i="19"/>
  <c r="EE43" i="19"/>
  <c r="EE42" i="19"/>
  <c r="EE41" i="19"/>
  <c r="EE40" i="19"/>
  <c r="EE39" i="19"/>
  <c r="EE37" i="19"/>
  <c r="EE36" i="19"/>
  <c r="EE35" i="19"/>
  <c r="EE34" i="19"/>
  <c r="EE33" i="19"/>
  <c r="EE32" i="19"/>
  <c r="EE31" i="19"/>
  <c r="EE30" i="19"/>
  <c r="EE29" i="19"/>
  <c r="EE28" i="19"/>
  <c r="EE27" i="19"/>
  <c r="EE26" i="19"/>
  <c r="EE25" i="19"/>
  <c r="EE24" i="19"/>
  <c r="EE23" i="19"/>
  <c r="EE22" i="19"/>
  <c r="EE21" i="19"/>
  <c r="EE20" i="19"/>
  <c r="EE19" i="19"/>
  <c r="EE18" i="19"/>
  <c r="EE17" i="19"/>
  <c r="EE16" i="19"/>
  <c r="EE15" i="19"/>
  <c r="EE14" i="19"/>
  <c r="EE13" i="19"/>
  <c r="EE12" i="19"/>
  <c r="EE10" i="19"/>
  <c r="EE9" i="19"/>
  <c r="EE8" i="19"/>
  <c r="EE7" i="19"/>
  <c r="EE6" i="19"/>
  <c r="EE5" i="19"/>
  <c r="EE4" i="19"/>
  <c r="EE3" i="19"/>
  <c r="DW71" i="19"/>
  <c r="DW69" i="19"/>
  <c r="DW68" i="19"/>
  <c r="DW67" i="19"/>
  <c r="DW66" i="19"/>
  <c r="DW65" i="19"/>
  <c r="DW64" i="19"/>
  <c r="DW63" i="19"/>
  <c r="DW62" i="19"/>
  <c r="DW60" i="19"/>
  <c r="DW59" i="19"/>
  <c r="DW58" i="19"/>
  <c r="DW57" i="19"/>
  <c r="DW56" i="19"/>
  <c r="DW55" i="19"/>
  <c r="DW54" i="19"/>
  <c r="DW53" i="19"/>
  <c r="DW52" i="19"/>
  <c r="DW51" i="19"/>
  <c r="DW50" i="19"/>
  <c r="DW49" i="19"/>
  <c r="DW48" i="19"/>
  <c r="DW47" i="19"/>
  <c r="DW46" i="19"/>
  <c r="DW45" i="19"/>
  <c r="DW44" i="19"/>
  <c r="DW43" i="19"/>
  <c r="DW42" i="19"/>
  <c r="DW41" i="19"/>
  <c r="DW40" i="19"/>
  <c r="DW39" i="19"/>
  <c r="DW37" i="19"/>
  <c r="DW36" i="19"/>
  <c r="DW35" i="19"/>
  <c r="DW34" i="19"/>
  <c r="DW33" i="19"/>
  <c r="DW32" i="19"/>
  <c r="DW31" i="19"/>
  <c r="DW30" i="19"/>
  <c r="DW29" i="19"/>
  <c r="DW28" i="19"/>
  <c r="DW27" i="19"/>
  <c r="DW26" i="19"/>
  <c r="DW25" i="19"/>
  <c r="DW24" i="19"/>
  <c r="DW23" i="19"/>
  <c r="DW22" i="19"/>
  <c r="DW21" i="19"/>
  <c r="DW20" i="19"/>
  <c r="DW19" i="19"/>
  <c r="DW18" i="19"/>
  <c r="DW17" i="19"/>
  <c r="DW16" i="19"/>
  <c r="DW15" i="19"/>
  <c r="DW14" i="19"/>
  <c r="DW13" i="19"/>
  <c r="DW12" i="19"/>
  <c r="DW10" i="19"/>
  <c r="DW9" i="19"/>
  <c r="DW8" i="19"/>
  <c r="DW7" i="19"/>
  <c r="DW6" i="19"/>
  <c r="DW5" i="19"/>
  <c r="DW4" i="19"/>
  <c r="DW3" i="19"/>
  <c r="DO71" i="19"/>
  <c r="DO69" i="19"/>
  <c r="DO68" i="19"/>
  <c r="DO67" i="19"/>
  <c r="DO66" i="19"/>
  <c r="DO65" i="19"/>
  <c r="DO64" i="19"/>
  <c r="DO63" i="19"/>
  <c r="DO62" i="19"/>
  <c r="DO60" i="19"/>
  <c r="DO59" i="19"/>
  <c r="DO58" i="19"/>
  <c r="DO57" i="19"/>
  <c r="DO56" i="19"/>
  <c r="DO55" i="19"/>
  <c r="DO54" i="19"/>
  <c r="DO53" i="19"/>
  <c r="DO52" i="19"/>
  <c r="DO51" i="19"/>
  <c r="DO50" i="19"/>
  <c r="DO49" i="19"/>
  <c r="DO48" i="19"/>
  <c r="DO47" i="19"/>
  <c r="DO46" i="19"/>
  <c r="DO45" i="19"/>
  <c r="DO44" i="19"/>
  <c r="DO43" i="19"/>
  <c r="DO42" i="19"/>
  <c r="DO41" i="19"/>
  <c r="DO40" i="19"/>
  <c r="DO39" i="19"/>
  <c r="DO37" i="19"/>
  <c r="DO36" i="19"/>
  <c r="DO35" i="19"/>
  <c r="DO34" i="19"/>
  <c r="DO33" i="19"/>
  <c r="DO32" i="19"/>
  <c r="DO31" i="19"/>
  <c r="DO30" i="19"/>
  <c r="DO29" i="19"/>
  <c r="DO28" i="19"/>
  <c r="DO27" i="19"/>
  <c r="DO26" i="19"/>
  <c r="DO25" i="19"/>
  <c r="DO24" i="19"/>
  <c r="DO23" i="19"/>
  <c r="DO22" i="19"/>
  <c r="DO21" i="19"/>
  <c r="DO20" i="19"/>
  <c r="DO19" i="19"/>
  <c r="DO18" i="19"/>
  <c r="DO17" i="19"/>
  <c r="DO16" i="19"/>
  <c r="DO15" i="19"/>
  <c r="DO14" i="19"/>
  <c r="DO13" i="19"/>
  <c r="DO12" i="19"/>
  <c r="DO10" i="19"/>
  <c r="DO9" i="19"/>
  <c r="DO8" i="19"/>
  <c r="DO7" i="19"/>
  <c r="DO6" i="19"/>
  <c r="DO5" i="19"/>
  <c r="DO4" i="19"/>
  <c r="DO3" i="19"/>
  <c r="DG71" i="19"/>
  <c r="DG69" i="19"/>
  <c r="DG68" i="19"/>
  <c r="DG67" i="19"/>
  <c r="DG66" i="19"/>
  <c r="DG65" i="19"/>
  <c r="DG64" i="19"/>
  <c r="DG63" i="19"/>
  <c r="DG62" i="19"/>
  <c r="DG60" i="19"/>
  <c r="DG59" i="19"/>
  <c r="DG58" i="19"/>
  <c r="DG57" i="19"/>
  <c r="DG56" i="19"/>
  <c r="DG55" i="19"/>
  <c r="DG54" i="19"/>
  <c r="DG53" i="19"/>
  <c r="DG52" i="19"/>
  <c r="DG51" i="19"/>
  <c r="DG50" i="19"/>
  <c r="DG49" i="19"/>
  <c r="DG48" i="19"/>
  <c r="DG47" i="19"/>
  <c r="DG46" i="19"/>
  <c r="DG45" i="19"/>
  <c r="DG44" i="19"/>
  <c r="DG43" i="19"/>
  <c r="DG42" i="19"/>
  <c r="DG41" i="19"/>
  <c r="DG40" i="19"/>
  <c r="DG39" i="19"/>
  <c r="DG37" i="19"/>
  <c r="DG36" i="19"/>
  <c r="DG35" i="19"/>
  <c r="DG34" i="19"/>
  <c r="DG33" i="19"/>
  <c r="DG32" i="19"/>
  <c r="DG31" i="19"/>
  <c r="DG30" i="19"/>
  <c r="DG29" i="19"/>
  <c r="DG28" i="19"/>
  <c r="DG27" i="19"/>
  <c r="DG26" i="19"/>
  <c r="DG25" i="19"/>
  <c r="DG24" i="19"/>
  <c r="DG23" i="19"/>
  <c r="DG22" i="19"/>
  <c r="DG21" i="19"/>
  <c r="DG20" i="19"/>
  <c r="DG19" i="19"/>
  <c r="DG18" i="19"/>
  <c r="DG17" i="19"/>
  <c r="DG16" i="19"/>
  <c r="DG15" i="19"/>
  <c r="DG14" i="19"/>
  <c r="DG13" i="19"/>
  <c r="DG12" i="19"/>
  <c r="DG10" i="19"/>
  <c r="DG9" i="19"/>
  <c r="DG8" i="19"/>
  <c r="DG7" i="19"/>
  <c r="DG6" i="19"/>
  <c r="DG5" i="19"/>
  <c r="DG4" i="19"/>
  <c r="DG3" i="19"/>
  <c r="CY71" i="19"/>
  <c r="CY69" i="19"/>
  <c r="CY68" i="19"/>
  <c r="CY67" i="19"/>
  <c r="CY66" i="19"/>
  <c r="CY65" i="19"/>
  <c r="CY64" i="19"/>
  <c r="CY63" i="19"/>
  <c r="CY62" i="19"/>
  <c r="CY60" i="19"/>
  <c r="CY59" i="19"/>
  <c r="CY58" i="19"/>
  <c r="CY57" i="19"/>
  <c r="CY56" i="19"/>
  <c r="CY55" i="19"/>
  <c r="CY54" i="19"/>
  <c r="CY53" i="19"/>
  <c r="CY52" i="19"/>
  <c r="CY51" i="19"/>
  <c r="CY50" i="19"/>
  <c r="CY49" i="19"/>
  <c r="CY48" i="19"/>
  <c r="CY47" i="19"/>
  <c r="CY46" i="19"/>
  <c r="CY45" i="19"/>
  <c r="CY44" i="19"/>
  <c r="CY43" i="19"/>
  <c r="CY42" i="19"/>
  <c r="CY41" i="19"/>
  <c r="CY40" i="19"/>
  <c r="CY39" i="19"/>
  <c r="CY37" i="19"/>
  <c r="CY36" i="19"/>
  <c r="CY35" i="19"/>
  <c r="CY34" i="19"/>
  <c r="CY33" i="19"/>
  <c r="CY32" i="19"/>
  <c r="CY31" i="19"/>
  <c r="CY30" i="19"/>
  <c r="CY29" i="19"/>
  <c r="CY28" i="19"/>
  <c r="CY27" i="19"/>
  <c r="CY26" i="19"/>
  <c r="CY25" i="19"/>
  <c r="CY24" i="19"/>
  <c r="CY23" i="19"/>
  <c r="CY22" i="19"/>
  <c r="CY21" i="19"/>
  <c r="CY20" i="19"/>
  <c r="CY19" i="19"/>
  <c r="CY18" i="19"/>
  <c r="CY17" i="19"/>
  <c r="CY16" i="19"/>
  <c r="CY15" i="19"/>
  <c r="CY14" i="19"/>
  <c r="CY13" i="19"/>
  <c r="CY12" i="19"/>
  <c r="CY10" i="19"/>
  <c r="CY9" i="19"/>
  <c r="CY8" i="19"/>
  <c r="CY7" i="19"/>
  <c r="CY6" i="19"/>
  <c r="CY5" i="19"/>
  <c r="CY4" i="19"/>
  <c r="CY3" i="19"/>
  <c r="CQ71" i="19"/>
  <c r="CQ69" i="19"/>
  <c r="CQ68" i="19"/>
  <c r="CQ67" i="19"/>
  <c r="CQ66" i="19"/>
  <c r="CQ65" i="19"/>
  <c r="CQ64" i="19"/>
  <c r="CQ63" i="19"/>
  <c r="CQ62" i="19"/>
  <c r="CQ60" i="19"/>
  <c r="CQ59" i="19"/>
  <c r="CQ58" i="19"/>
  <c r="CQ57" i="19"/>
  <c r="CQ56" i="19"/>
  <c r="CQ55" i="19"/>
  <c r="CQ54" i="19"/>
  <c r="CQ53" i="19"/>
  <c r="CQ52" i="19"/>
  <c r="CQ51" i="19"/>
  <c r="CQ50" i="19"/>
  <c r="CQ49" i="19"/>
  <c r="CQ48" i="19"/>
  <c r="CQ47" i="19"/>
  <c r="CQ46" i="19"/>
  <c r="CQ45" i="19"/>
  <c r="CQ44" i="19"/>
  <c r="CQ43" i="19"/>
  <c r="CQ42" i="19"/>
  <c r="CQ41" i="19"/>
  <c r="CQ40" i="19"/>
  <c r="CQ39" i="19"/>
  <c r="CQ37" i="19"/>
  <c r="CQ36" i="19"/>
  <c r="CQ35" i="19"/>
  <c r="CQ34" i="19"/>
  <c r="CQ33" i="19"/>
  <c r="CQ32" i="19"/>
  <c r="CQ31" i="19"/>
  <c r="CQ30" i="19"/>
  <c r="CQ29" i="19"/>
  <c r="CQ28" i="19"/>
  <c r="CQ27" i="19"/>
  <c r="CQ26" i="19"/>
  <c r="CQ25" i="19"/>
  <c r="CQ24" i="19"/>
  <c r="CQ23" i="19"/>
  <c r="CQ22" i="19"/>
  <c r="CQ21" i="19"/>
  <c r="CQ20" i="19"/>
  <c r="CQ19" i="19"/>
  <c r="CQ18" i="19"/>
  <c r="CQ17" i="19"/>
  <c r="CQ16" i="19"/>
  <c r="CQ15" i="19"/>
  <c r="CQ14" i="19"/>
  <c r="CQ13" i="19"/>
  <c r="CQ12" i="19"/>
  <c r="CQ10" i="19"/>
  <c r="CQ9" i="19"/>
  <c r="CQ8" i="19"/>
  <c r="CQ7" i="19"/>
  <c r="CQ6" i="19"/>
  <c r="CQ5" i="19"/>
  <c r="CQ4" i="19"/>
  <c r="CQ3" i="19"/>
  <c r="CI71" i="19"/>
  <c r="CI69" i="19"/>
  <c r="CI68" i="19"/>
  <c r="CI67" i="19"/>
  <c r="CI66" i="19"/>
  <c r="CI65" i="19"/>
  <c r="CI64" i="19"/>
  <c r="CI63" i="19"/>
  <c r="CI62" i="19"/>
  <c r="CI60" i="19"/>
  <c r="CI59" i="19"/>
  <c r="CI58" i="19"/>
  <c r="CI57" i="19"/>
  <c r="CI56" i="19"/>
  <c r="CI55" i="19"/>
  <c r="CI54" i="19"/>
  <c r="CI53" i="19"/>
  <c r="CI52" i="19"/>
  <c r="CI51" i="19"/>
  <c r="CI50" i="19"/>
  <c r="CI49" i="19"/>
  <c r="CI48" i="19"/>
  <c r="CI47" i="19"/>
  <c r="CI46" i="19"/>
  <c r="CI45" i="19"/>
  <c r="CI44" i="19"/>
  <c r="CI43" i="19"/>
  <c r="CI42" i="19"/>
  <c r="CI41" i="19"/>
  <c r="CI40" i="19"/>
  <c r="CI39" i="19"/>
  <c r="CI37" i="19"/>
  <c r="CI36" i="19"/>
  <c r="CI35" i="19"/>
  <c r="CI34" i="19"/>
  <c r="CI33" i="19"/>
  <c r="CI32" i="19"/>
  <c r="CI31" i="19"/>
  <c r="CI30" i="19"/>
  <c r="CI29" i="19"/>
  <c r="CI28" i="19"/>
  <c r="CI27" i="19"/>
  <c r="CI26" i="19"/>
  <c r="CI25" i="19"/>
  <c r="CI24" i="19"/>
  <c r="CI23" i="19"/>
  <c r="CI22" i="19"/>
  <c r="CI21" i="19"/>
  <c r="CI20" i="19"/>
  <c r="CI19" i="19"/>
  <c r="CI18" i="19"/>
  <c r="CI17" i="19"/>
  <c r="CI16" i="19"/>
  <c r="CI15" i="19"/>
  <c r="CI14" i="19"/>
  <c r="CI13" i="19"/>
  <c r="CI12" i="19"/>
  <c r="CI10" i="19"/>
  <c r="CI9" i="19"/>
  <c r="CI8" i="19"/>
  <c r="CI7" i="19"/>
  <c r="CI6" i="19"/>
  <c r="CI5" i="19"/>
  <c r="CI4" i="19"/>
  <c r="CI3" i="19"/>
  <c r="CA71" i="19"/>
  <c r="CA69" i="19"/>
  <c r="CA68" i="19"/>
  <c r="CA67" i="19"/>
  <c r="CA66" i="19"/>
  <c r="CA65" i="19"/>
  <c r="CA64" i="19"/>
  <c r="CA63" i="19"/>
  <c r="CA62" i="19"/>
  <c r="CA60" i="19"/>
  <c r="CA59" i="19"/>
  <c r="CA58" i="19"/>
  <c r="CA57" i="19"/>
  <c r="CA56" i="19"/>
  <c r="CA55" i="19"/>
  <c r="CA54" i="19"/>
  <c r="CA53" i="19"/>
  <c r="CA52" i="19"/>
  <c r="CA51" i="19"/>
  <c r="CA50" i="19"/>
  <c r="CA49" i="19"/>
  <c r="CA48" i="19"/>
  <c r="CA47" i="19"/>
  <c r="CA46" i="19"/>
  <c r="CA45" i="19"/>
  <c r="CA44" i="19"/>
  <c r="CA43" i="19"/>
  <c r="CA42" i="19"/>
  <c r="CA41" i="19"/>
  <c r="CA40" i="19"/>
  <c r="CA39" i="19"/>
  <c r="CA37" i="19"/>
  <c r="CA36" i="19"/>
  <c r="CA35" i="19"/>
  <c r="CA34" i="19"/>
  <c r="CA33" i="19"/>
  <c r="CA32" i="19"/>
  <c r="CA31" i="19"/>
  <c r="CA30" i="19"/>
  <c r="CA29" i="19"/>
  <c r="CA28" i="19"/>
  <c r="CA27" i="19"/>
  <c r="CA26" i="19"/>
  <c r="CA25" i="19"/>
  <c r="CA24" i="19"/>
  <c r="CA23" i="19"/>
  <c r="CA22" i="19"/>
  <c r="CA21" i="19"/>
  <c r="CA20" i="19"/>
  <c r="CA19" i="19"/>
  <c r="CA18" i="19"/>
  <c r="CA17" i="19"/>
  <c r="CA16" i="19"/>
  <c r="CA15" i="19"/>
  <c r="CA14" i="19"/>
  <c r="CA13" i="19"/>
  <c r="CA12" i="19"/>
  <c r="CA10" i="19"/>
  <c r="CA9" i="19"/>
  <c r="CA8" i="19"/>
  <c r="CA7" i="19"/>
  <c r="CA6" i="19"/>
  <c r="CA5" i="19"/>
  <c r="CA4" i="19"/>
  <c r="CA3" i="19"/>
  <c r="BS71" i="19"/>
  <c r="BS69" i="19"/>
  <c r="BS68" i="19"/>
  <c r="BS67" i="19"/>
  <c r="BS66" i="19"/>
  <c r="BS65" i="19"/>
  <c r="BS64" i="19"/>
  <c r="BS63" i="19"/>
  <c r="BS62" i="19"/>
  <c r="BS60" i="19"/>
  <c r="BS59" i="19"/>
  <c r="BS58" i="19"/>
  <c r="BS57" i="19"/>
  <c r="BS56" i="19"/>
  <c r="BS55" i="19"/>
  <c r="BS54" i="19"/>
  <c r="BS53" i="19"/>
  <c r="BS52" i="19"/>
  <c r="BS51" i="19"/>
  <c r="BS50" i="19"/>
  <c r="BS49" i="19"/>
  <c r="BS48" i="19"/>
  <c r="BS47" i="19"/>
  <c r="BS46" i="19"/>
  <c r="BS45" i="19"/>
  <c r="BS44" i="19"/>
  <c r="BS43" i="19"/>
  <c r="BS42" i="19"/>
  <c r="BS41" i="19"/>
  <c r="BS40" i="19"/>
  <c r="BS39" i="19"/>
  <c r="BS37" i="19"/>
  <c r="BS36" i="19"/>
  <c r="BS35" i="19"/>
  <c r="BS34" i="19"/>
  <c r="BS33" i="19"/>
  <c r="BS32" i="19"/>
  <c r="BS31" i="19"/>
  <c r="BS30" i="19"/>
  <c r="BS29" i="19"/>
  <c r="BS28" i="19"/>
  <c r="BS27" i="19"/>
  <c r="BS26" i="19"/>
  <c r="BS25" i="19"/>
  <c r="BS24" i="19"/>
  <c r="BS23" i="19"/>
  <c r="BS22" i="19"/>
  <c r="BS21" i="19"/>
  <c r="BS20" i="19"/>
  <c r="BS19" i="19"/>
  <c r="BS18" i="19"/>
  <c r="BS17" i="19"/>
  <c r="BS16" i="19"/>
  <c r="BS15" i="19"/>
  <c r="BS14" i="19"/>
  <c r="BS13" i="19"/>
  <c r="BS12" i="19"/>
  <c r="BS10" i="19"/>
  <c r="BS9" i="19"/>
  <c r="BS8" i="19"/>
  <c r="BS7" i="19"/>
  <c r="BS6" i="19"/>
  <c r="BS5" i="19"/>
  <c r="BS4" i="19"/>
  <c r="BS3" i="19"/>
  <c r="BK71" i="19"/>
  <c r="BK69" i="19"/>
  <c r="BK68" i="19"/>
  <c r="BK67" i="19"/>
  <c r="BK66" i="19"/>
  <c r="BK65" i="19"/>
  <c r="BK64" i="19"/>
  <c r="BK63" i="19"/>
  <c r="BK62" i="19"/>
  <c r="BK60" i="19"/>
  <c r="BK59" i="19"/>
  <c r="BK58" i="19"/>
  <c r="BK57" i="19"/>
  <c r="BK56" i="19"/>
  <c r="BK55" i="19"/>
  <c r="BK54" i="19"/>
  <c r="BK53" i="19"/>
  <c r="BK52" i="19"/>
  <c r="BK51" i="19"/>
  <c r="BK50" i="19"/>
  <c r="BK49" i="19"/>
  <c r="BK48" i="19"/>
  <c r="BK47" i="19"/>
  <c r="BK46" i="19"/>
  <c r="BK45" i="19"/>
  <c r="BK44" i="19"/>
  <c r="BK43" i="19"/>
  <c r="BK42" i="19"/>
  <c r="BK41" i="19"/>
  <c r="BK40" i="19"/>
  <c r="BK39" i="19"/>
  <c r="BK37" i="19"/>
  <c r="BK36" i="19"/>
  <c r="BK35" i="19"/>
  <c r="BK34" i="19"/>
  <c r="BK33" i="19"/>
  <c r="BK32" i="19"/>
  <c r="BK31" i="19"/>
  <c r="BK30" i="19"/>
  <c r="BK29" i="19"/>
  <c r="BK28" i="19"/>
  <c r="BK27" i="19"/>
  <c r="BK26" i="19"/>
  <c r="BK25" i="19"/>
  <c r="BK24" i="19"/>
  <c r="BK23" i="19"/>
  <c r="BK22" i="19"/>
  <c r="BK21" i="19"/>
  <c r="BK20" i="19"/>
  <c r="BK19" i="19"/>
  <c r="BK18" i="19"/>
  <c r="BK17" i="19"/>
  <c r="BK16" i="19"/>
  <c r="BK15" i="19"/>
  <c r="BK14" i="19"/>
  <c r="BK13" i="19"/>
  <c r="BK12" i="19"/>
  <c r="BK10" i="19"/>
  <c r="BK9" i="19"/>
  <c r="BK8" i="19"/>
  <c r="BK7" i="19"/>
  <c r="BK6" i="19"/>
  <c r="BK5" i="19"/>
  <c r="BK4" i="19"/>
  <c r="BK3" i="19"/>
  <c r="BC71" i="19"/>
  <c r="BC69" i="19"/>
  <c r="BC68" i="19"/>
  <c r="BC67" i="19"/>
  <c r="BC66" i="19"/>
  <c r="BC65" i="19"/>
  <c r="BC64" i="19"/>
  <c r="BC63" i="19"/>
  <c r="BC62" i="19"/>
  <c r="BC60" i="19"/>
  <c r="BC59" i="19"/>
  <c r="BC58" i="19"/>
  <c r="BC57" i="19"/>
  <c r="BC56" i="19"/>
  <c r="BC55" i="19"/>
  <c r="BC54" i="19"/>
  <c r="BC53" i="19"/>
  <c r="BC52" i="19"/>
  <c r="BC51" i="19"/>
  <c r="BC50" i="19"/>
  <c r="BC49" i="19"/>
  <c r="BC48" i="19"/>
  <c r="BC47" i="19"/>
  <c r="BC46" i="19"/>
  <c r="BC45" i="19"/>
  <c r="BC44" i="19"/>
  <c r="BC43" i="19"/>
  <c r="BC42" i="19"/>
  <c r="BC41" i="19"/>
  <c r="BC40" i="19"/>
  <c r="BC39" i="19"/>
  <c r="BC37" i="19"/>
  <c r="BC36" i="19"/>
  <c r="BC35" i="19"/>
  <c r="BC34" i="19"/>
  <c r="BC33" i="19"/>
  <c r="BC32" i="19"/>
  <c r="BC31" i="19"/>
  <c r="BC30" i="19"/>
  <c r="BC29" i="19"/>
  <c r="BC28" i="19"/>
  <c r="BC27" i="19"/>
  <c r="BC26" i="19"/>
  <c r="BC25" i="19"/>
  <c r="BC24" i="19"/>
  <c r="BC23" i="19"/>
  <c r="BC22" i="19"/>
  <c r="BC21" i="19"/>
  <c r="BC20" i="19"/>
  <c r="BC19" i="19"/>
  <c r="BC18" i="19"/>
  <c r="BC17" i="19"/>
  <c r="BC16" i="19"/>
  <c r="BC15" i="19"/>
  <c r="BC14" i="19"/>
  <c r="BC13" i="19"/>
  <c r="BC12" i="19"/>
  <c r="BC10" i="19"/>
  <c r="BC9" i="19"/>
  <c r="BC8" i="19"/>
  <c r="BC7" i="19"/>
  <c r="BC6" i="19"/>
  <c r="BC5" i="19"/>
  <c r="BC4" i="19"/>
  <c r="BC3" i="19"/>
  <c r="AU71" i="19"/>
  <c r="AU69" i="19"/>
  <c r="AU68" i="19"/>
  <c r="AU67" i="19"/>
  <c r="AU66" i="19"/>
  <c r="AU65" i="19"/>
  <c r="AU64" i="19"/>
  <c r="AU63" i="19"/>
  <c r="AU62" i="19"/>
  <c r="AU60" i="19"/>
  <c r="AU59" i="19"/>
  <c r="AU58" i="19"/>
  <c r="AU57" i="19"/>
  <c r="AU56" i="19"/>
  <c r="AU55" i="19"/>
  <c r="AU54" i="19"/>
  <c r="AU53" i="19"/>
  <c r="AU52" i="19"/>
  <c r="AU51" i="19"/>
  <c r="AU50" i="19"/>
  <c r="AU49" i="19"/>
  <c r="AU48" i="19"/>
  <c r="AU47" i="19"/>
  <c r="AU46" i="19"/>
  <c r="AU45" i="19"/>
  <c r="AU44" i="19"/>
  <c r="AU43" i="19"/>
  <c r="AU42" i="19"/>
  <c r="AU41" i="19"/>
  <c r="AU40" i="19"/>
  <c r="AU39" i="19"/>
  <c r="AU37" i="19"/>
  <c r="AU36" i="19"/>
  <c r="AU35" i="19"/>
  <c r="AU34" i="19"/>
  <c r="AU33" i="19"/>
  <c r="AU32" i="19"/>
  <c r="AU31" i="19"/>
  <c r="AU30" i="19"/>
  <c r="AU29" i="19"/>
  <c r="AU28" i="19"/>
  <c r="AU27" i="19"/>
  <c r="AU26" i="19"/>
  <c r="AU25" i="19"/>
  <c r="AU24" i="19"/>
  <c r="AU23" i="19"/>
  <c r="AU22" i="19"/>
  <c r="AU21" i="19"/>
  <c r="AU20" i="19"/>
  <c r="AU19" i="19"/>
  <c r="AU18" i="19"/>
  <c r="AU17" i="19"/>
  <c r="AU16" i="19"/>
  <c r="AU15" i="19"/>
  <c r="AU14" i="19"/>
  <c r="AU13" i="19"/>
  <c r="AU12" i="19"/>
  <c r="AU10" i="19"/>
  <c r="AU9" i="19"/>
  <c r="AU8" i="19"/>
  <c r="AU7" i="19"/>
  <c r="AU6" i="19"/>
  <c r="AU5" i="19"/>
  <c r="AU4" i="19"/>
  <c r="AU3" i="19"/>
  <c r="AM71" i="19"/>
  <c r="AM69" i="19"/>
  <c r="AM68" i="19"/>
  <c r="AM67" i="19"/>
  <c r="AM66" i="19"/>
  <c r="AM65" i="19"/>
  <c r="AM64" i="19"/>
  <c r="AM63" i="19"/>
  <c r="AM62" i="19"/>
  <c r="AM60" i="19"/>
  <c r="AM59" i="19"/>
  <c r="AM58" i="19"/>
  <c r="AM57" i="19"/>
  <c r="AM56" i="19"/>
  <c r="AM55" i="19"/>
  <c r="AM54" i="19"/>
  <c r="AM53" i="19"/>
  <c r="AM52" i="19"/>
  <c r="AM51" i="19"/>
  <c r="AM50" i="19"/>
  <c r="AM49" i="19"/>
  <c r="AM48" i="19"/>
  <c r="AM47" i="19"/>
  <c r="AM46" i="19"/>
  <c r="AM45" i="19"/>
  <c r="AM44" i="19"/>
  <c r="AM43" i="19"/>
  <c r="AM42" i="19"/>
  <c r="AM41" i="19"/>
  <c r="AM40" i="19"/>
  <c r="AM39" i="19"/>
  <c r="AM37" i="19"/>
  <c r="AM36" i="19"/>
  <c r="AM35" i="19"/>
  <c r="AM34" i="19"/>
  <c r="AM33" i="19"/>
  <c r="AM32" i="19"/>
  <c r="AM31" i="19"/>
  <c r="AM30" i="19"/>
  <c r="AM29" i="19"/>
  <c r="AM28" i="19"/>
  <c r="AM27" i="19"/>
  <c r="AM26" i="19"/>
  <c r="AM25" i="19"/>
  <c r="AM24" i="19"/>
  <c r="AM23" i="19"/>
  <c r="AM22" i="19"/>
  <c r="AM21" i="19"/>
  <c r="AM20" i="19"/>
  <c r="AM19" i="19"/>
  <c r="AM18" i="19"/>
  <c r="AM17" i="19"/>
  <c r="AM16" i="19"/>
  <c r="AM15" i="19"/>
  <c r="AM14" i="19"/>
  <c r="AM13" i="19"/>
  <c r="AM12" i="19"/>
  <c r="AM10" i="19"/>
  <c r="AM9" i="19"/>
  <c r="AM8" i="19"/>
  <c r="AM7" i="19"/>
  <c r="AM6" i="19"/>
  <c r="AM5" i="19"/>
  <c r="AM4" i="19"/>
  <c r="AM3" i="19"/>
  <c r="AE71" i="19"/>
  <c r="AE69" i="19"/>
  <c r="AE68" i="19"/>
  <c r="AE67" i="19"/>
  <c r="AE66" i="19"/>
  <c r="AE65" i="19"/>
  <c r="AE64" i="19"/>
  <c r="AE63" i="19"/>
  <c r="AE62" i="19"/>
  <c r="AE60" i="19"/>
  <c r="AE59" i="19"/>
  <c r="AE58" i="19"/>
  <c r="AE57" i="19"/>
  <c r="AE56" i="19"/>
  <c r="AE55" i="19"/>
  <c r="AE54" i="19"/>
  <c r="AE53" i="19"/>
  <c r="AE52" i="19"/>
  <c r="AE51" i="19"/>
  <c r="AE50" i="19"/>
  <c r="AE49" i="19"/>
  <c r="AE48" i="19"/>
  <c r="AE47" i="19"/>
  <c r="AE46" i="19"/>
  <c r="AE45" i="19"/>
  <c r="AE44" i="19"/>
  <c r="AE43" i="19"/>
  <c r="AE42" i="19"/>
  <c r="AE41" i="19"/>
  <c r="AE40" i="19"/>
  <c r="AE39" i="19"/>
  <c r="AE37" i="19"/>
  <c r="AE36" i="19"/>
  <c r="AE35" i="19"/>
  <c r="AE34" i="19"/>
  <c r="AE33" i="19"/>
  <c r="AE32" i="19"/>
  <c r="AE31" i="19"/>
  <c r="AE30" i="19"/>
  <c r="AE29" i="19"/>
  <c r="AE28" i="19"/>
  <c r="AE27" i="19"/>
  <c r="AE26" i="19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AE12" i="19"/>
  <c r="AE10" i="19"/>
  <c r="AE9" i="19"/>
  <c r="AE8" i="19"/>
  <c r="AE7" i="19"/>
  <c r="AE6" i="19"/>
  <c r="AE5" i="19"/>
  <c r="AE4" i="19"/>
  <c r="AE3" i="19"/>
  <c r="W71" i="19"/>
  <c r="W69" i="19"/>
  <c r="W68" i="19"/>
  <c r="W67" i="19"/>
  <c r="W66" i="19"/>
  <c r="W65" i="19"/>
  <c r="W64" i="19"/>
  <c r="W63" i="19"/>
  <c r="W62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W13" i="19"/>
  <c r="W12" i="19"/>
  <c r="W10" i="19"/>
  <c r="W9" i="19"/>
  <c r="W8" i="19"/>
  <c r="W7" i="19"/>
  <c r="W6" i="19"/>
  <c r="W5" i="19"/>
  <c r="W4" i="19"/>
  <c r="W3" i="19"/>
  <c r="O71" i="19"/>
  <c r="O69" i="19"/>
  <c r="O68" i="19"/>
  <c r="O67" i="19"/>
  <c r="O66" i="19"/>
  <c r="O65" i="19"/>
  <c r="O64" i="19"/>
  <c r="O63" i="19"/>
  <c r="O62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0" i="19"/>
  <c r="O9" i="19"/>
  <c r="O8" i="19"/>
  <c r="O7" i="19"/>
  <c r="O6" i="19"/>
  <c r="O5" i="19"/>
  <c r="O4" i="19"/>
  <c r="O3" i="19"/>
  <c r="EH71" i="19"/>
  <c r="EH69" i="19"/>
  <c r="EH68" i="19"/>
  <c r="EH67" i="19"/>
  <c r="EH66" i="19"/>
  <c r="EH65" i="19"/>
  <c r="EH64" i="19"/>
  <c r="EH63" i="19"/>
  <c r="EH62" i="19"/>
  <c r="EH60" i="19"/>
  <c r="EH59" i="19"/>
  <c r="EH58" i="19"/>
  <c r="EH57" i="19"/>
  <c r="EH56" i="19"/>
  <c r="EH55" i="19"/>
  <c r="EH54" i="19"/>
  <c r="EH53" i="19"/>
  <c r="EH52" i="19"/>
  <c r="EH51" i="19"/>
  <c r="EH50" i="19"/>
  <c r="EH49" i="19"/>
  <c r="EH48" i="19"/>
  <c r="EH47" i="19"/>
  <c r="EH46" i="19"/>
  <c r="EH45" i="19"/>
  <c r="EH44" i="19"/>
  <c r="EH43" i="19"/>
  <c r="EH42" i="19"/>
  <c r="EH41" i="19"/>
  <c r="EH40" i="19"/>
  <c r="EH39" i="19"/>
  <c r="EH37" i="19"/>
  <c r="EH36" i="19"/>
  <c r="EH35" i="19"/>
  <c r="EH34" i="19"/>
  <c r="EH33" i="19"/>
  <c r="EH32" i="19"/>
  <c r="EH31" i="19"/>
  <c r="EH30" i="19"/>
  <c r="EH29" i="19"/>
  <c r="EH28" i="19"/>
  <c r="EH27" i="19"/>
  <c r="EH26" i="19"/>
  <c r="EH25" i="19"/>
  <c r="EH24" i="19"/>
  <c r="EH23" i="19"/>
  <c r="EH22" i="19"/>
  <c r="EH21" i="19"/>
  <c r="EH20" i="19"/>
  <c r="EH19" i="19"/>
  <c r="EH18" i="19"/>
  <c r="EH17" i="19"/>
  <c r="EH16" i="19"/>
  <c r="EH15" i="19"/>
  <c r="EH14" i="19"/>
  <c r="EH13" i="19"/>
  <c r="EH12" i="19"/>
  <c r="EH10" i="19"/>
  <c r="EH9" i="19"/>
  <c r="EH8" i="19"/>
  <c r="EH7" i="19"/>
  <c r="EH6" i="19"/>
  <c r="EH5" i="19"/>
  <c r="EH4" i="19"/>
  <c r="EH3" i="19"/>
  <c r="DZ71" i="19"/>
  <c r="DZ69" i="19"/>
  <c r="DZ68" i="19"/>
  <c r="DZ67" i="19"/>
  <c r="DZ66" i="19"/>
  <c r="DZ65" i="19"/>
  <c r="DZ64" i="19"/>
  <c r="DZ63" i="19"/>
  <c r="DZ62" i="19"/>
  <c r="DZ60" i="19"/>
  <c r="DZ59" i="19"/>
  <c r="DZ58" i="19"/>
  <c r="DZ57" i="19"/>
  <c r="DZ56" i="19"/>
  <c r="DZ55" i="19"/>
  <c r="DZ54" i="19"/>
  <c r="DZ53" i="19"/>
  <c r="DZ52" i="19"/>
  <c r="DZ51" i="19"/>
  <c r="DZ50" i="19"/>
  <c r="DZ49" i="19"/>
  <c r="DZ48" i="19"/>
  <c r="DZ47" i="19"/>
  <c r="DZ46" i="19"/>
  <c r="DZ45" i="19"/>
  <c r="DZ44" i="19"/>
  <c r="DZ43" i="19"/>
  <c r="DZ42" i="19"/>
  <c r="DZ41" i="19"/>
  <c r="DZ40" i="19"/>
  <c r="DZ39" i="19"/>
  <c r="DZ37" i="19"/>
  <c r="DZ36" i="19"/>
  <c r="DZ35" i="19"/>
  <c r="DZ34" i="19"/>
  <c r="DZ33" i="19"/>
  <c r="DZ32" i="19"/>
  <c r="DZ31" i="19"/>
  <c r="DZ30" i="19"/>
  <c r="DZ29" i="19"/>
  <c r="DZ28" i="19"/>
  <c r="DZ27" i="19"/>
  <c r="DZ26" i="19"/>
  <c r="DZ25" i="19"/>
  <c r="DZ24" i="19"/>
  <c r="DZ23" i="19"/>
  <c r="DZ22" i="19"/>
  <c r="DZ21" i="19"/>
  <c r="DZ20" i="19"/>
  <c r="DZ19" i="19"/>
  <c r="DZ18" i="19"/>
  <c r="DZ17" i="19"/>
  <c r="DZ16" i="19"/>
  <c r="DZ15" i="19"/>
  <c r="DZ14" i="19"/>
  <c r="DZ13" i="19"/>
  <c r="DZ12" i="19"/>
  <c r="DZ10" i="19"/>
  <c r="DZ9" i="19"/>
  <c r="DZ8" i="19"/>
  <c r="DZ7" i="19"/>
  <c r="DZ6" i="19"/>
  <c r="DZ5" i="19"/>
  <c r="DZ4" i="19"/>
  <c r="DZ3" i="19"/>
  <c r="DR71" i="19"/>
  <c r="DR69" i="19"/>
  <c r="DR68" i="19"/>
  <c r="DR67" i="19"/>
  <c r="DR66" i="19"/>
  <c r="DR65" i="19"/>
  <c r="DR64" i="19"/>
  <c r="DR63" i="19"/>
  <c r="DR62" i="19"/>
  <c r="DR60" i="19"/>
  <c r="DR59" i="19"/>
  <c r="DR58" i="19"/>
  <c r="DR57" i="19"/>
  <c r="DR56" i="19"/>
  <c r="DR55" i="19"/>
  <c r="DR54" i="19"/>
  <c r="DR53" i="19"/>
  <c r="DR52" i="19"/>
  <c r="DR51" i="19"/>
  <c r="DR50" i="19"/>
  <c r="DR49" i="19"/>
  <c r="DR48" i="19"/>
  <c r="DR47" i="19"/>
  <c r="DR46" i="19"/>
  <c r="DR45" i="19"/>
  <c r="DR44" i="19"/>
  <c r="DR43" i="19"/>
  <c r="DR42" i="19"/>
  <c r="DR41" i="19"/>
  <c r="DR40" i="19"/>
  <c r="DR39" i="19"/>
  <c r="DR37" i="19"/>
  <c r="DR36" i="19"/>
  <c r="DR35" i="19"/>
  <c r="DR34" i="19"/>
  <c r="DR33" i="19"/>
  <c r="DR32" i="19"/>
  <c r="DR31" i="19"/>
  <c r="DR30" i="19"/>
  <c r="DR29" i="19"/>
  <c r="DR28" i="19"/>
  <c r="DR27" i="19"/>
  <c r="DR26" i="19"/>
  <c r="DR25" i="19"/>
  <c r="DR24" i="19"/>
  <c r="DR23" i="19"/>
  <c r="DR22" i="19"/>
  <c r="DR21" i="19"/>
  <c r="DR20" i="19"/>
  <c r="DR19" i="19"/>
  <c r="DR18" i="19"/>
  <c r="DR17" i="19"/>
  <c r="DR16" i="19"/>
  <c r="DR15" i="19"/>
  <c r="DR14" i="19"/>
  <c r="DR13" i="19"/>
  <c r="DR12" i="19"/>
  <c r="DR10" i="19"/>
  <c r="DR9" i="19"/>
  <c r="DR8" i="19"/>
  <c r="DR7" i="19"/>
  <c r="DR6" i="19"/>
  <c r="DR5" i="19"/>
  <c r="DR4" i="19"/>
  <c r="DR3" i="19"/>
  <c r="DJ71" i="19"/>
  <c r="DJ69" i="19"/>
  <c r="DJ68" i="19"/>
  <c r="DJ67" i="19"/>
  <c r="DJ66" i="19"/>
  <c r="DJ65" i="19"/>
  <c r="DJ64" i="19"/>
  <c r="DJ63" i="19"/>
  <c r="DJ62" i="19"/>
  <c r="DJ60" i="19"/>
  <c r="DJ59" i="19"/>
  <c r="DJ58" i="19"/>
  <c r="DJ57" i="19"/>
  <c r="DJ56" i="19"/>
  <c r="DJ55" i="19"/>
  <c r="DJ54" i="19"/>
  <c r="DJ53" i="19"/>
  <c r="DJ52" i="19"/>
  <c r="DJ51" i="19"/>
  <c r="DJ50" i="19"/>
  <c r="DJ49" i="19"/>
  <c r="DJ48" i="19"/>
  <c r="DJ47" i="19"/>
  <c r="DJ46" i="19"/>
  <c r="DJ45" i="19"/>
  <c r="DJ44" i="19"/>
  <c r="DJ43" i="19"/>
  <c r="DJ42" i="19"/>
  <c r="DJ41" i="19"/>
  <c r="DJ40" i="19"/>
  <c r="DJ39" i="19"/>
  <c r="DJ37" i="19"/>
  <c r="DJ36" i="19"/>
  <c r="DJ35" i="19"/>
  <c r="DJ34" i="19"/>
  <c r="DJ33" i="19"/>
  <c r="DJ32" i="19"/>
  <c r="DJ31" i="19"/>
  <c r="DJ30" i="19"/>
  <c r="DJ29" i="19"/>
  <c r="DJ28" i="19"/>
  <c r="DJ27" i="19"/>
  <c r="DJ26" i="19"/>
  <c r="DJ25" i="19"/>
  <c r="DJ24" i="19"/>
  <c r="DJ23" i="19"/>
  <c r="DJ22" i="19"/>
  <c r="DJ21" i="19"/>
  <c r="DJ20" i="19"/>
  <c r="DJ19" i="19"/>
  <c r="DJ18" i="19"/>
  <c r="DJ17" i="19"/>
  <c r="DJ16" i="19"/>
  <c r="DJ15" i="19"/>
  <c r="DJ14" i="19"/>
  <c r="DJ13" i="19"/>
  <c r="DJ12" i="19"/>
  <c r="DJ10" i="19"/>
  <c r="DJ9" i="19"/>
  <c r="DJ8" i="19"/>
  <c r="DJ7" i="19"/>
  <c r="DJ6" i="19"/>
  <c r="DJ5" i="19"/>
  <c r="DJ4" i="19"/>
  <c r="DJ3" i="19"/>
  <c r="DB71" i="19"/>
  <c r="DB69" i="19"/>
  <c r="DB68" i="19"/>
  <c r="DB67" i="19"/>
  <c r="DB66" i="19"/>
  <c r="DB65" i="19"/>
  <c r="DB64" i="19"/>
  <c r="DB63" i="19"/>
  <c r="DB62" i="19"/>
  <c r="DB60" i="19"/>
  <c r="DB59" i="19"/>
  <c r="DB58" i="19"/>
  <c r="DB57" i="19"/>
  <c r="DB56" i="19"/>
  <c r="DB55" i="19"/>
  <c r="DB54" i="19"/>
  <c r="DB53" i="19"/>
  <c r="DB52" i="19"/>
  <c r="DB51" i="19"/>
  <c r="DB50" i="19"/>
  <c r="DB49" i="19"/>
  <c r="DB48" i="19"/>
  <c r="DB47" i="19"/>
  <c r="DB46" i="19"/>
  <c r="DB45" i="19"/>
  <c r="DB44" i="19"/>
  <c r="DB43" i="19"/>
  <c r="DB42" i="19"/>
  <c r="DB41" i="19"/>
  <c r="DB40" i="19"/>
  <c r="DB39" i="19"/>
  <c r="DB37" i="19"/>
  <c r="DB36" i="19"/>
  <c r="DB35" i="19"/>
  <c r="DB34" i="19"/>
  <c r="DB33" i="19"/>
  <c r="DB32" i="19"/>
  <c r="DB31" i="19"/>
  <c r="DB30" i="19"/>
  <c r="DB29" i="19"/>
  <c r="DB28" i="19"/>
  <c r="DB27" i="19"/>
  <c r="DB26" i="19"/>
  <c r="DB25" i="19"/>
  <c r="DB24" i="19"/>
  <c r="DB23" i="19"/>
  <c r="DB22" i="19"/>
  <c r="DB21" i="19"/>
  <c r="DB20" i="19"/>
  <c r="DB19" i="19"/>
  <c r="DB18" i="19"/>
  <c r="DB17" i="19"/>
  <c r="DB16" i="19"/>
  <c r="DB15" i="19"/>
  <c r="DB14" i="19"/>
  <c r="DB13" i="19"/>
  <c r="DB12" i="19"/>
  <c r="DB10" i="19"/>
  <c r="DB9" i="19"/>
  <c r="DB8" i="19"/>
  <c r="DB7" i="19"/>
  <c r="DB6" i="19"/>
  <c r="DB5" i="19"/>
  <c r="DB4" i="19"/>
  <c r="DB3" i="19"/>
  <c r="CT71" i="19"/>
  <c r="CT69" i="19"/>
  <c r="CT68" i="19"/>
  <c r="CT67" i="19"/>
  <c r="CT66" i="19"/>
  <c r="CT65" i="19"/>
  <c r="CT64" i="19"/>
  <c r="CT63" i="19"/>
  <c r="CT62" i="19"/>
  <c r="CT60" i="19"/>
  <c r="CT59" i="19"/>
  <c r="CT58" i="19"/>
  <c r="CT57" i="19"/>
  <c r="CT56" i="19"/>
  <c r="CT55" i="19"/>
  <c r="CT54" i="19"/>
  <c r="CT53" i="19"/>
  <c r="CT52" i="19"/>
  <c r="CT51" i="19"/>
  <c r="CT50" i="19"/>
  <c r="CT49" i="19"/>
  <c r="CT48" i="19"/>
  <c r="CT47" i="19"/>
  <c r="CT46" i="19"/>
  <c r="CT45" i="19"/>
  <c r="CT44" i="19"/>
  <c r="CT43" i="19"/>
  <c r="CT42" i="19"/>
  <c r="CT41" i="19"/>
  <c r="CT40" i="19"/>
  <c r="CT39" i="19"/>
  <c r="CT37" i="19"/>
  <c r="CT36" i="19"/>
  <c r="CT35" i="19"/>
  <c r="CT34" i="19"/>
  <c r="CT33" i="19"/>
  <c r="CT32" i="19"/>
  <c r="CT31" i="19"/>
  <c r="CT30" i="19"/>
  <c r="CT29" i="19"/>
  <c r="CT28" i="19"/>
  <c r="CT27" i="19"/>
  <c r="CT26" i="19"/>
  <c r="CT25" i="19"/>
  <c r="CT24" i="19"/>
  <c r="CT23" i="19"/>
  <c r="CT22" i="19"/>
  <c r="CT21" i="19"/>
  <c r="CT20" i="19"/>
  <c r="CT19" i="19"/>
  <c r="CT18" i="19"/>
  <c r="CT17" i="19"/>
  <c r="CT16" i="19"/>
  <c r="CT15" i="19"/>
  <c r="CT14" i="19"/>
  <c r="CT13" i="19"/>
  <c r="CT12" i="19"/>
  <c r="CT10" i="19"/>
  <c r="CT9" i="19"/>
  <c r="CT8" i="19"/>
  <c r="CT7" i="19"/>
  <c r="CT6" i="19"/>
  <c r="CT5" i="19"/>
  <c r="CT4" i="19"/>
  <c r="CT3" i="19"/>
  <c r="CL71" i="19"/>
  <c r="CL69" i="19"/>
  <c r="CL68" i="19"/>
  <c r="CL67" i="19"/>
  <c r="CL66" i="19"/>
  <c r="CL65" i="19"/>
  <c r="CL64" i="19"/>
  <c r="CL63" i="19"/>
  <c r="CL62" i="19"/>
  <c r="CL60" i="19"/>
  <c r="CL59" i="19"/>
  <c r="CL58" i="19"/>
  <c r="CL57" i="19"/>
  <c r="CL56" i="19"/>
  <c r="CL55" i="19"/>
  <c r="CL54" i="19"/>
  <c r="CL53" i="19"/>
  <c r="CL52" i="19"/>
  <c r="CL51" i="19"/>
  <c r="CL50" i="19"/>
  <c r="CL49" i="19"/>
  <c r="CL48" i="19"/>
  <c r="CL47" i="19"/>
  <c r="CL46" i="19"/>
  <c r="CL45" i="19"/>
  <c r="CL44" i="19"/>
  <c r="CL43" i="19"/>
  <c r="CL42" i="19"/>
  <c r="CL41" i="19"/>
  <c r="CL40" i="19"/>
  <c r="CL39" i="19"/>
  <c r="CL37" i="19"/>
  <c r="CL36" i="19"/>
  <c r="CL35" i="19"/>
  <c r="CL34" i="19"/>
  <c r="CL33" i="19"/>
  <c r="CL32" i="19"/>
  <c r="CL31" i="19"/>
  <c r="CL30" i="19"/>
  <c r="CL29" i="19"/>
  <c r="CL28" i="19"/>
  <c r="CL27" i="19"/>
  <c r="CL26" i="19"/>
  <c r="CL25" i="19"/>
  <c r="CL24" i="19"/>
  <c r="CL23" i="19"/>
  <c r="CL22" i="19"/>
  <c r="CL21" i="19"/>
  <c r="CL20" i="19"/>
  <c r="CL19" i="19"/>
  <c r="CL18" i="19"/>
  <c r="CL17" i="19"/>
  <c r="CL16" i="19"/>
  <c r="CL15" i="19"/>
  <c r="CL14" i="19"/>
  <c r="CL13" i="19"/>
  <c r="CL12" i="19"/>
  <c r="CL10" i="19"/>
  <c r="CL9" i="19"/>
  <c r="CL8" i="19"/>
  <c r="CL7" i="19"/>
  <c r="CL6" i="19"/>
  <c r="CL5" i="19"/>
  <c r="CL4" i="19"/>
  <c r="CL3" i="19"/>
  <c r="CD71" i="19"/>
  <c r="CD69" i="19"/>
  <c r="CD68" i="19"/>
  <c r="CD67" i="19"/>
  <c r="CD66" i="19"/>
  <c r="CD65" i="19"/>
  <c r="CD64" i="19"/>
  <c r="CD63" i="19"/>
  <c r="CD62" i="19"/>
  <c r="CD60" i="19"/>
  <c r="CD59" i="19"/>
  <c r="CD58" i="19"/>
  <c r="CD57" i="19"/>
  <c r="CD56" i="19"/>
  <c r="CD55" i="19"/>
  <c r="CD54" i="19"/>
  <c r="CD53" i="19"/>
  <c r="CD52" i="19"/>
  <c r="CD51" i="19"/>
  <c r="CD50" i="19"/>
  <c r="CD49" i="19"/>
  <c r="CD48" i="19"/>
  <c r="CD47" i="19"/>
  <c r="CD46" i="19"/>
  <c r="CD45" i="19"/>
  <c r="CD44" i="19"/>
  <c r="CD43" i="19"/>
  <c r="CD42" i="19"/>
  <c r="CD41" i="19"/>
  <c r="CD40" i="19"/>
  <c r="CD39" i="19"/>
  <c r="CD37" i="19"/>
  <c r="CD36" i="19"/>
  <c r="CD35" i="19"/>
  <c r="CD34" i="19"/>
  <c r="CD33" i="19"/>
  <c r="CD32" i="19"/>
  <c r="CD31" i="19"/>
  <c r="CD30" i="19"/>
  <c r="CD29" i="19"/>
  <c r="CD28" i="19"/>
  <c r="CD27" i="19"/>
  <c r="CD26" i="19"/>
  <c r="CD25" i="19"/>
  <c r="CD24" i="19"/>
  <c r="CD23" i="19"/>
  <c r="CD22" i="19"/>
  <c r="CD21" i="19"/>
  <c r="CD20" i="19"/>
  <c r="CD19" i="19"/>
  <c r="CD18" i="19"/>
  <c r="CD17" i="19"/>
  <c r="CD16" i="19"/>
  <c r="CD15" i="19"/>
  <c r="CD14" i="19"/>
  <c r="CD13" i="19"/>
  <c r="CD12" i="19"/>
  <c r="CD10" i="19"/>
  <c r="CD9" i="19"/>
  <c r="CD8" i="19"/>
  <c r="CD7" i="19"/>
  <c r="CD6" i="19"/>
  <c r="CD5" i="19"/>
  <c r="CD4" i="19"/>
  <c r="CD3" i="19"/>
  <c r="BV71" i="19"/>
  <c r="BV69" i="19"/>
  <c r="BV68" i="19"/>
  <c r="BV67" i="19"/>
  <c r="BV66" i="19"/>
  <c r="BV65" i="19"/>
  <c r="BV64" i="19"/>
  <c r="BV63" i="19"/>
  <c r="BV62" i="19"/>
  <c r="BV60" i="19"/>
  <c r="BV59" i="19"/>
  <c r="BV58" i="19"/>
  <c r="BV57" i="19"/>
  <c r="BV56" i="19"/>
  <c r="BV55" i="19"/>
  <c r="BV54" i="19"/>
  <c r="BV53" i="19"/>
  <c r="BV52" i="19"/>
  <c r="BV51" i="19"/>
  <c r="BV50" i="19"/>
  <c r="BV49" i="19"/>
  <c r="BV48" i="19"/>
  <c r="BV47" i="19"/>
  <c r="BV46" i="19"/>
  <c r="BV45" i="19"/>
  <c r="BV44" i="19"/>
  <c r="BV43" i="19"/>
  <c r="BV42" i="19"/>
  <c r="BV41" i="19"/>
  <c r="BV40" i="19"/>
  <c r="BV39" i="19"/>
  <c r="BV37" i="19"/>
  <c r="BV36" i="19"/>
  <c r="BV35" i="19"/>
  <c r="BV34" i="19"/>
  <c r="BV33" i="19"/>
  <c r="BV32" i="19"/>
  <c r="BV31" i="19"/>
  <c r="BV30" i="19"/>
  <c r="BV29" i="19"/>
  <c r="BV28" i="19"/>
  <c r="BV27" i="19"/>
  <c r="BV26" i="19"/>
  <c r="BV25" i="19"/>
  <c r="BV24" i="19"/>
  <c r="BV23" i="19"/>
  <c r="BV22" i="19"/>
  <c r="BV21" i="19"/>
  <c r="BV20" i="19"/>
  <c r="BV19" i="19"/>
  <c r="BV18" i="19"/>
  <c r="BV17" i="19"/>
  <c r="BV16" i="19"/>
  <c r="BV15" i="19"/>
  <c r="BV14" i="19"/>
  <c r="BV13" i="19"/>
  <c r="BV12" i="19"/>
  <c r="BV10" i="19"/>
  <c r="BV9" i="19"/>
  <c r="BV8" i="19"/>
  <c r="BV7" i="19"/>
  <c r="BV6" i="19"/>
  <c r="BV5" i="19"/>
  <c r="BV4" i="19"/>
  <c r="BV3" i="19"/>
  <c r="BN71" i="19"/>
  <c r="BN69" i="19"/>
  <c r="BN68" i="19"/>
  <c r="BN67" i="19"/>
  <c r="BN66" i="19"/>
  <c r="BN65" i="19"/>
  <c r="BN64" i="19"/>
  <c r="BN63" i="19"/>
  <c r="BN62" i="19"/>
  <c r="BN60" i="19"/>
  <c r="BN59" i="19"/>
  <c r="BN58" i="19"/>
  <c r="BN57" i="19"/>
  <c r="BN56" i="19"/>
  <c r="BN55" i="19"/>
  <c r="BN54" i="19"/>
  <c r="BN53" i="19"/>
  <c r="BN52" i="19"/>
  <c r="BN51" i="19"/>
  <c r="BN50" i="19"/>
  <c r="BN49" i="19"/>
  <c r="BN48" i="19"/>
  <c r="BN47" i="19"/>
  <c r="BN46" i="19"/>
  <c r="BN45" i="19"/>
  <c r="BN44" i="19"/>
  <c r="BN43" i="19"/>
  <c r="BN42" i="19"/>
  <c r="BN41" i="19"/>
  <c r="BN40" i="19"/>
  <c r="BN39" i="19"/>
  <c r="BN37" i="19"/>
  <c r="BN36" i="19"/>
  <c r="BN35" i="19"/>
  <c r="BN34" i="19"/>
  <c r="BN33" i="19"/>
  <c r="BN32" i="19"/>
  <c r="BN31" i="19"/>
  <c r="BN30" i="19"/>
  <c r="BN29" i="19"/>
  <c r="BN28" i="19"/>
  <c r="BN27" i="19"/>
  <c r="BN26" i="19"/>
  <c r="BN25" i="19"/>
  <c r="BN24" i="19"/>
  <c r="BN23" i="19"/>
  <c r="BN22" i="19"/>
  <c r="BN21" i="19"/>
  <c r="BN20" i="19"/>
  <c r="BN19" i="19"/>
  <c r="BN18" i="19"/>
  <c r="BN17" i="19"/>
  <c r="BN16" i="19"/>
  <c r="BN15" i="19"/>
  <c r="BN14" i="19"/>
  <c r="BN13" i="19"/>
  <c r="BN12" i="19"/>
  <c r="BN10" i="19"/>
  <c r="BN9" i="19"/>
  <c r="BN8" i="19"/>
  <c r="BN7" i="19"/>
  <c r="BN6" i="19"/>
  <c r="BN5" i="19"/>
  <c r="BN4" i="19"/>
  <c r="BN3" i="19"/>
  <c r="BF71" i="19"/>
  <c r="BF69" i="19"/>
  <c r="BF68" i="19"/>
  <c r="BF67" i="19"/>
  <c r="BF66" i="19"/>
  <c r="BF65" i="19"/>
  <c r="BF64" i="19"/>
  <c r="BF63" i="19"/>
  <c r="BF62" i="19"/>
  <c r="BF60" i="19"/>
  <c r="BF59" i="19"/>
  <c r="BF58" i="19"/>
  <c r="BF57" i="19"/>
  <c r="BF56" i="19"/>
  <c r="BF55" i="19"/>
  <c r="BF54" i="19"/>
  <c r="BF53" i="19"/>
  <c r="BF52" i="19"/>
  <c r="BF51" i="19"/>
  <c r="BF50" i="19"/>
  <c r="BF49" i="19"/>
  <c r="BF48" i="19"/>
  <c r="BF47" i="19"/>
  <c r="BF46" i="19"/>
  <c r="BF45" i="19"/>
  <c r="BF44" i="19"/>
  <c r="BF43" i="19"/>
  <c r="BF42" i="19"/>
  <c r="BF41" i="19"/>
  <c r="BF40" i="19"/>
  <c r="BF39" i="19"/>
  <c r="BF37" i="19"/>
  <c r="BF36" i="19"/>
  <c r="BF35" i="19"/>
  <c r="BF34" i="19"/>
  <c r="BF33" i="19"/>
  <c r="BF32" i="19"/>
  <c r="BF31" i="19"/>
  <c r="BF30" i="19"/>
  <c r="BF29" i="19"/>
  <c r="BF28" i="19"/>
  <c r="BF27" i="19"/>
  <c r="BF26" i="19"/>
  <c r="BF25" i="19"/>
  <c r="BF24" i="19"/>
  <c r="BF23" i="19"/>
  <c r="BF22" i="19"/>
  <c r="BF21" i="19"/>
  <c r="BF20" i="19"/>
  <c r="BF19" i="19"/>
  <c r="BF18" i="19"/>
  <c r="BF17" i="19"/>
  <c r="BF16" i="19"/>
  <c r="BF15" i="19"/>
  <c r="BF14" i="19"/>
  <c r="BF13" i="19"/>
  <c r="BF12" i="19"/>
  <c r="BF10" i="19"/>
  <c r="BF9" i="19"/>
  <c r="BF8" i="19"/>
  <c r="BF7" i="19"/>
  <c r="BF6" i="19"/>
  <c r="BF5" i="19"/>
  <c r="BF4" i="19"/>
  <c r="BF3" i="19"/>
  <c r="AX71" i="19"/>
  <c r="AX69" i="19"/>
  <c r="AX68" i="19"/>
  <c r="AX67" i="19"/>
  <c r="AX66" i="19"/>
  <c r="AX65" i="19"/>
  <c r="AX64" i="19"/>
  <c r="AX63" i="19"/>
  <c r="AX62" i="19"/>
  <c r="AX60" i="19"/>
  <c r="AX59" i="19"/>
  <c r="AX58" i="19"/>
  <c r="AX57" i="19"/>
  <c r="AX56" i="19"/>
  <c r="AX55" i="19"/>
  <c r="AX54" i="19"/>
  <c r="AX53" i="19"/>
  <c r="AX52" i="19"/>
  <c r="AX51" i="19"/>
  <c r="AX50" i="19"/>
  <c r="AX49" i="19"/>
  <c r="AX48" i="19"/>
  <c r="AX47" i="19"/>
  <c r="AX46" i="19"/>
  <c r="AX45" i="19"/>
  <c r="AX44" i="19"/>
  <c r="AX43" i="19"/>
  <c r="AX42" i="19"/>
  <c r="AX41" i="19"/>
  <c r="AX40" i="19"/>
  <c r="AX39" i="19"/>
  <c r="AX37" i="19"/>
  <c r="AX36" i="19"/>
  <c r="AX35" i="19"/>
  <c r="AX34" i="19"/>
  <c r="AX33" i="19"/>
  <c r="AX32" i="19"/>
  <c r="AX31" i="19"/>
  <c r="AX30" i="19"/>
  <c r="AX29" i="19"/>
  <c r="AX28" i="19"/>
  <c r="AX27" i="19"/>
  <c r="AX26" i="19"/>
  <c r="AX25" i="19"/>
  <c r="AX24" i="19"/>
  <c r="AX23" i="19"/>
  <c r="AX22" i="19"/>
  <c r="AX21" i="19"/>
  <c r="AX20" i="19"/>
  <c r="AX19" i="19"/>
  <c r="AX18" i="19"/>
  <c r="AX17" i="19"/>
  <c r="AX16" i="19"/>
  <c r="AX15" i="19"/>
  <c r="AX14" i="19"/>
  <c r="AX13" i="19"/>
  <c r="AX12" i="19"/>
  <c r="AX10" i="19"/>
  <c r="AX9" i="19"/>
  <c r="AX8" i="19"/>
  <c r="AX7" i="19"/>
  <c r="AX6" i="19"/>
  <c r="AX5" i="19"/>
  <c r="AX4" i="19"/>
  <c r="AX3" i="19"/>
  <c r="AP71" i="19"/>
  <c r="AP69" i="19"/>
  <c r="AP68" i="19"/>
  <c r="AP67" i="19"/>
  <c r="AP66" i="19"/>
  <c r="AP65" i="19"/>
  <c r="AP64" i="19"/>
  <c r="AP63" i="19"/>
  <c r="AP62" i="19"/>
  <c r="AP60" i="19"/>
  <c r="AP59" i="19"/>
  <c r="AP58" i="19"/>
  <c r="AP57" i="19"/>
  <c r="AP56" i="19"/>
  <c r="AP55" i="19"/>
  <c r="AP54" i="19"/>
  <c r="AP53" i="19"/>
  <c r="AP52" i="19"/>
  <c r="AP51" i="19"/>
  <c r="AP50" i="19"/>
  <c r="AP49" i="19"/>
  <c r="AP48" i="19"/>
  <c r="AP47" i="19"/>
  <c r="AP46" i="19"/>
  <c r="AP45" i="19"/>
  <c r="AP44" i="19"/>
  <c r="AP43" i="19"/>
  <c r="AP42" i="19"/>
  <c r="AP41" i="19"/>
  <c r="AP40" i="19"/>
  <c r="AP39" i="19"/>
  <c r="AP37" i="19"/>
  <c r="AP36" i="19"/>
  <c r="AP35" i="19"/>
  <c r="AP34" i="19"/>
  <c r="AP33" i="19"/>
  <c r="AP32" i="19"/>
  <c r="AP31" i="19"/>
  <c r="AP30" i="19"/>
  <c r="AP29" i="19"/>
  <c r="AP28" i="19"/>
  <c r="AP27" i="19"/>
  <c r="AP26" i="19"/>
  <c r="AP25" i="19"/>
  <c r="AP24" i="19"/>
  <c r="AP23" i="19"/>
  <c r="AP22" i="19"/>
  <c r="AP21" i="19"/>
  <c r="AP20" i="19"/>
  <c r="AP19" i="19"/>
  <c r="AP18" i="19"/>
  <c r="AP17" i="19"/>
  <c r="AP16" i="19"/>
  <c r="AP15" i="19"/>
  <c r="AP14" i="19"/>
  <c r="AP13" i="19"/>
  <c r="AP12" i="19"/>
  <c r="AP10" i="19"/>
  <c r="AP9" i="19"/>
  <c r="AP8" i="19"/>
  <c r="AP7" i="19"/>
  <c r="AP6" i="19"/>
  <c r="AP5" i="19"/>
  <c r="AP4" i="19"/>
  <c r="AP3" i="19"/>
  <c r="AH71" i="19"/>
  <c r="AH69" i="19"/>
  <c r="AH68" i="19"/>
  <c r="AH67" i="19"/>
  <c r="AH66" i="19"/>
  <c r="AH65" i="19"/>
  <c r="AH64" i="19"/>
  <c r="AH63" i="19"/>
  <c r="AH62" i="19"/>
  <c r="AH60" i="19"/>
  <c r="AH59" i="19"/>
  <c r="AH58" i="19"/>
  <c r="AH57" i="19"/>
  <c r="AH56" i="19"/>
  <c r="AH55" i="19"/>
  <c r="AH54" i="19"/>
  <c r="AH53" i="19"/>
  <c r="AH52" i="19"/>
  <c r="AH51" i="19"/>
  <c r="AH50" i="19"/>
  <c r="AH49" i="19"/>
  <c r="AH48" i="19"/>
  <c r="AH47" i="19"/>
  <c r="AH46" i="19"/>
  <c r="AH45" i="19"/>
  <c r="AH44" i="19"/>
  <c r="AH43" i="19"/>
  <c r="AH42" i="19"/>
  <c r="AH41" i="19"/>
  <c r="AH40" i="19"/>
  <c r="AH39" i="19"/>
  <c r="AH37" i="19"/>
  <c r="AH36" i="19"/>
  <c r="AH35" i="19"/>
  <c r="AH34" i="19"/>
  <c r="AH33" i="19"/>
  <c r="AH32" i="19"/>
  <c r="AH31" i="19"/>
  <c r="AH30" i="19"/>
  <c r="AH29" i="19"/>
  <c r="AH28" i="19"/>
  <c r="AH27" i="19"/>
  <c r="AH26" i="19"/>
  <c r="AH25" i="19"/>
  <c r="AH24" i="19"/>
  <c r="AH23" i="19"/>
  <c r="AH22" i="19"/>
  <c r="AH21" i="19"/>
  <c r="AH20" i="19"/>
  <c r="AH19" i="19"/>
  <c r="AH18" i="19"/>
  <c r="AH17" i="19"/>
  <c r="AH16" i="19"/>
  <c r="AH15" i="19"/>
  <c r="AH14" i="19"/>
  <c r="AH13" i="19"/>
  <c r="AH12" i="19"/>
  <c r="AH10" i="19"/>
  <c r="AH9" i="19"/>
  <c r="AH8" i="19"/>
  <c r="AH7" i="19"/>
  <c r="AH6" i="19"/>
  <c r="AH5" i="19"/>
  <c r="AH4" i="19"/>
  <c r="AH3" i="19"/>
  <c r="Z71" i="19"/>
  <c r="Z69" i="19"/>
  <c r="Z68" i="19"/>
  <c r="Z67" i="19"/>
  <c r="Z66" i="19"/>
  <c r="Z65" i="19"/>
  <c r="Z64" i="19"/>
  <c r="Z63" i="19"/>
  <c r="Z62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Z13" i="19"/>
  <c r="Z12" i="19"/>
  <c r="Z10" i="19"/>
  <c r="Z9" i="19"/>
  <c r="Z8" i="19"/>
  <c r="Z7" i="19"/>
  <c r="Z6" i="19"/>
  <c r="Z5" i="19"/>
  <c r="Z4" i="19"/>
  <c r="Z3" i="19"/>
  <c r="R71" i="19"/>
  <c r="R69" i="19"/>
  <c r="R68" i="19"/>
  <c r="R67" i="19"/>
  <c r="R66" i="19"/>
  <c r="R65" i="19"/>
  <c r="R64" i="19"/>
  <c r="R63" i="19"/>
  <c r="R62" i="19"/>
  <c r="R60" i="19"/>
  <c r="R59" i="19"/>
  <c r="R58" i="19"/>
  <c r="R57" i="19"/>
  <c r="R56" i="19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7" i="19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0" i="19"/>
  <c r="R9" i="19"/>
  <c r="R8" i="19"/>
  <c r="R7" i="19"/>
  <c r="R6" i="19"/>
  <c r="R5" i="19"/>
  <c r="R4" i="19"/>
  <c r="R3" i="19"/>
  <c r="AA73" i="41"/>
  <c r="AB73" i="41"/>
  <c r="AC73" i="41"/>
  <c r="E73" i="41"/>
  <c r="I73" i="41"/>
  <c r="M73" i="41"/>
  <c r="Q73" i="41"/>
  <c r="U73" i="41"/>
  <c r="Y73" i="41"/>
  <c r="AF73" i="41"/>
  <c r="C73" i="41"/>
  <c r="G73" i="41"/>
  <c r="K73" i="41"/>
  <c r="O73" i="41"/>
  <c r="S73" i="41"/>
  <c r="W73" i="41"/>
  <c r="AD73" i="41"/>
  <c r="AH73" i="41"/>
  <c r="D73" i="41"/>
  <c r="H73" i="41"/>
  <c r="L73" i="41"/>
  <c r="P73" i="41"/>
  <c r="T73" i="41"/>
  <c r="X73" i="41"/>
  <c r="AE73" i="41"/>
  <c r="AI73" i="41"/>
  <c r="F73" i="41"/>
  <c r="J73" i="41"/>
  <c r="N73" i="41"/>
  <c r="R73" i="41"/>
  <c r="V73" i="41"/>
  <c r="Z73" i="41"/>
  <c r="AG73" i="41"/>
  <c r="G71" i="19"/>
  <c r="J71" i="19"/>
  <c r="G69" i="19"/>
  <c r="J69" i="19"/>
  <c r="G68" i="19"/>
  <c r="J68" i="19"/>
  <c r="G67" i="19"/>
  <c r="J67" i="19"/>
  <c r="G66" i="19"/>
  <c r="J66" i="19"/>
  <c r="G65" i="19"/>
  <c r="J65" i="19"/>
  <c r="G64" i="19"/>
  <c r="J64" i="19"/>
  <c r="G63" i="19"/>
  <c r="J63" i="19"/>
  <c r="G62" i="19"/>
  <c r="J62" i="19"/>
  <c r="G60" i="19"/>
  <c r="J60" i="19"/>
  <c r="G59" i="19"/>
  <c r="J59" i="19"/>
  <c r="G58" i="19"/>
  <c r="J58" i="19"/>
  <c r="G57" i="19"/>
  <c r="J57" i="19"/>
  <c r="G56" i="19"/>
  <c r="J56" i="19"/>
  <c r="G55" i="19"/>
  <c r="J55" i="19"/>
  <c r="G54" i="19"/>
  <c r="J54" i="19"/>
  <c r="G53" i="19"/>
  <c r="J53" i="19"/>
  <c r="G52" i="19"/>
  <c r="J52" i="19"/>
  <c r="G51" i="19"/>
  <c r="J51" i="19"/>
  <c r="G50" i="19"/>
  <c r="J50" i="19"/>
  <c r="G49" i="19"/>
  <c r="J49" i="19"/>
  <c r="G48" i="19"/>
  <c r="J48" i="19"/>
  <c r="G47" i="19"/>
  <c r="J47" i="19"/>
  <c r="G46" i="19"/>
  <c r="J46" i="19"/>
  <c r="G45" i="19"/>
  <c r="J45" i="19"/>
  <c r="G44" i="19"/>
  <c r="J44" i="19"/>
  <c r="G43" i="19"/>
  <c r="J43" i="19"/>
  <c r="G42" i="19"/>
  <c r="J42" i="19"/>
  <c r="G41" i="19"/>
  <c r="J41" i="19"/>
  <c r="G40" i="19"/>
  <c r="J40" i="19"/>
  <c r="G39" i="19"/>
  <c r="J39" i="19"/>
  <c r="G37" i="19"/>
  <c r="J37" i="19"/>
  <c r="G36" i="19"/>
  <c r="J36" i="19"/>
  <c r="G35" i="19"/>
  <c r="J35" i="19"/>
  <c r="G34" i="19"/>
  <c r="J34" i="19"/>
  <c r="G33" i="19"/>
  <c r="J33" i="19"/>
  <c r="G32" i="19"/>
  <c r="J32" i="19"/>
  <c r="G31" i="19"/>
  <c r="J31" i="19"/>
  <c r="G30" i="19"/>
  <c r="J30" i="19"/>
  <c r="G29" i="19"/>
  <c r="J29" i="19"/>
  <c r="G28" i="19"/>
  <c r="J28" i="19"/>
  <c r="G27" i="19"/>
  <c r="J27" i="19"/>
  <c r="G26" i="19"/>
  <c r="J26" i="19"/>
  <c r="G25" i="19"/>
  <c r="J25" i="19"/>
  <c r="G24" i="19"/>
  <c r="J24" i="19"/>
  <c r="G23" i="19"/>
  <c r="J23" i="19"/>
  <c r="G22" i="19"/>
  <c r="J22" i="19"/>
  <c r="G21" i="19"/>
  <c r="J21" i="19"/>
  <c r="G20" i="19"/>
  <c r="J20" i="19"/>
  <c r="G19" i="19"/>
  <c r="J19" i="19"/>
  <c r="G18" i="19"/>
  <c r="J18" i="19"/>
  <c r="G17" i="19"/>
  <c r="J17" i="19"/>
  <c r="G16" i="19"/>
  <c r="J16" i="19"/>
  <c r="G15" i="19"/>
  <c r="J15" i="19"/>
  <c r="G14" i="19"/>
  <c r="J14" i="19"/>
  <c r="G13" i="19"/>
  <c r="J13" i="19"/>
  <c r="G12" i="19"/>
  <c r="J12" i="19"/>
  <c r="G10" i="19"/>
  <c r="J10" i="19"/>
  <c r="G9" i="19"/>
  <c r="J9" i="19"/>
  <c r="G8" i="19"/>
  <c r="J8" i="19"/>
  <c r="G7" i="19"/>
  <c r="J7" i="19"/>
  <c r="G6" i="19"/>
  <c r="J6" i="19"/>
  <c r="G5" i="19"/>
  <c r="J5" i="19"/>
  <c r="G4" i="19"/>
  <c r="J4" i="19"/>
  <c r="AR5" i="41"/>
  <c r="AR6" i="41"/>
  <c r="AR7" i="41"/>
  <c r="AR8" i="41"/>
  <c r="AR9" i="41"/>
  <c r="AR10" i="41"/>
  <c r="AR11" i="41"/>
  <c r="AR12" i="41"/>
  <c r="AR13" i="41"/>
  <c r="AR14" i="41"/>
  <c r="AR15" i="41"/>
  <c r="AR16" i="41"/>
  <c r="AR17" i="41"/>
  <c r="AR18" i="41"/>
  <c r="AR19" i="41"/>
  <c r="AR20" i="41"/>
  <c r="AR21" i="41"/>
  <c r="AR22" i="41"/>
  <c r="AR23" i="41"/>
  <c r="AR24" i="41"/>
  <c r="AR25" i="41"/>
  <c r="AR26" i="41"/>
  <c r="AR27" i="41"/>
  <c r="AR28" i="41"/>
  <c r="AR29" i="41"/>
  <c r="AR30" i="41"/>
  <c r="AR31" i="41"/>
  <c r="AR32" i="41"/>
  <c r="AR33" i="41"/>
  <c r="AR34" i="41"/>
  <c r="AR35" i="41"/>
  <c r="AR36" i="41"/>
  <c r="AR37" i="41"/>
  <c r="AR38" i="41"/>
  <c r="AR39" i="41"/>
  <c r="AR40" i="41"/>
  <c r="AR41" i="41"/>
  <c r="AR42" i="41"/>
  <c r="AR43" i="41"/>
  <c r="AR44" i="41"/>
  <c r="AR45" i="41"/>
  <c r="AR46" i="41"/>
  <c r="AR47" i="41"/>
  <c r="AR48" i="41"/>
  <c r="AR49" i="41"/>
  <c r="AR50" i="41"/>
  <c r="AR51" i="41"/>
  <c r="AR52" i="41"/>
  <c r="AR53" i="41"/>
  <c r="AR54" i="41"/>
  <c r="AR55" i="41"/>
  <c r="AR56" i="41"/>
  <c r="AR57" i="41"/>
  <c r="AR58" i="41"/>
  <c r="AR59" i="41"/>
  <c r="AR60" i="41"/>
  <c r="AR61" i="41"/>
  <c r="AR62" i="41"/>
  <c r="AR63" i="41"/>
  <c r="AR64" i="41"/>
  <c r="AR65" i="41"/>
  <c r="AR66" i="41"/>
  <c r="AR67" i="41"/>
  <c r="AR68" i="41"/>
  <c r="AR69" i="41"/>
  <c r="AR70" i="41"/>
  <c r="AR71" i="41"/>
  <c r="AR72" i="41"/>
  <c r="AR4" i="41"/>
  <c r="AR73" i="41"/>
  <c r="D4" i="12"/>
  <c r="H3" i="12"/>
  <c r="H3" i="48"/>
  <c r="I3" i="48"/>
  <c r="J3" i="48"/>
  <c r="D3" i="48"/>
  <c r="E3" i="48"/>
  <c r="F3" i="48"/>
  <c r="V72" i="19"/>
  <c r="U72" i="19"/>
  <c r="T72" i="19"/>
  <c r="S72" i="19"/>
  <c r="D3" i="21"/>
  <c r="E3" i="21"/>
  <c r="F3" i="21"/>
  <c r="G3" i="21"/>
  <c r="H3" i="21"/>
  <c r="I3" i="21"/>
  <c r="J3" i="21"/>
  <c r="K3" i="21"/>
  <c r="L3" i="21"/>
  <c r="M3" i="21"/>
  <c r="N3" i="21"/>
  <c r="N9" i="45"/>
  <c r="N8" i="45"/>
  <c r="O6" i="12"/>
  <c r="O5" i="12"/>
  <c r="M5" i="22"/>
  <c r="O7" i="12"/>
  <c r="M7" i="22"/>
  <c r="O9" i="12"/>
  <c r="M9" i="22"/>
  <c r="O11" i="12"/>
  <c r="M11" i="22"/>
  <c r="O13" i="12"/>
  <c r="M13" i="22"/>
  <c r="O15" i="12"/>
  <c r="M15" i="22"/>
  <c r="O17" i="12"/>
  <c r="M17" i="22"/>
  <c r="O19" i="12"/>
  <c r="M19" i="22"/>
  <c r="O21" i="12"/>
  <c r="M21" i="22"/>
  <c r="O23" i="12"/>
  <c r="M23" i="22"/>
  <c r="O25" i="12"/>
  <c r="O27" i="12"/>
  <c r="O29" i="12"/>
  <c r="M29" i="22"/>
  <c r="O31" i="12"/>
  <c r="M31" i="22"/>
  <c r="O33" i="12"/>
  <c r="M33" i="22"/>
  <c r="O35" i="12"/>
  <c r="O37" i="12"/>
  <c r="M37" i="22"/>
  <c r="O39" i="12"/>
  <c r="M39" i="22"/>
  <c r="O41" i="12"/>
  <c r="M41" i="22"/>
  <c r="O43" i="12"/>
  <c r="M43" i="22"/>
  <c r="O45" i="12"/>
  <c r="M45" i="22"/>
  <c r="O47" i="12"/>
  <c r="M47" i="22"/>
  <c r="O49" i="12"/>
  <c r="M49" i="22"/>
  <c r="O51" i="12"/>
  <c r="O53" i="12"/>
  <c r="M53" i="22"/>
  <c r="O55" i="12"/>
  <c r="M55" i="22"/>
  <c r="O57" i="12"/>
  <c r="M57" i="22"/>
  <c r="O59" i="12"/>
  <c r="M59" i="22"/>
  <c r="O61" i="12"/>
  <c r="M61" i="22"/>
  <c r="O63" i="12"/>
  <c r="M63" i="22"/>
  <c r="O65" i="12"/>
  <c r="O67" i="12"/>
  <c r="M67" i="22"/>
  <c r="O69" i="12"/>
  <c r="M69" i="22"/>
  <c r="O71" i="12"/>
  <c r="M71" i="22"/>
  <c r="O4" i="12"/>
  <c r="M4" i="22"/>
  <c r="O8" i="12"/>
  <c r="M8" i="22"/>
  <c r="O10" i="12"/>
  <c r="M10" i="22"/>
  <c r="O12" i="12"/>
  <c r="M12" i="22"/>
  <c r="O14" i="12"/>
  <c r="M14" i="22"/>
  <c r="O16" i="12"/>
  <c r="M16" i="22"/>
  <c r="O18" i="12"/>
  <c r="M18" i="22"/>
  <c r="O20" i="12"/>
  <c r="M20" i="22"/>
  <c r="O22" i="12"/>
  <c r="M22" i="22"/>
  <c r="O24" i="12"/>
  <c r="O26" i="12"/>
  <c r="M26" i="22"/>
  <c r="O28" i="12"/>
  <c r="M28" i="22"/>
  <c r="O30" i="12"/>
  <c r="M30" i="22"/>
  <c r="O32" i="12"/>
  <c r="M32" i="22"/>
  <c r="O34" i="12"/>
  <c r="M34" i="22"/>
  <c r="O36" i="12"/>
  <c r="M36" i="22"/>
  <c r="O38" i="12"/>
  <c r="O40" i="12"/>
  <c r="M40" i="22"/>
  <c r="O42" i="12"/>
  <c r="M42" i="22"/>
  <c r="O44" i="12"/>
  <c r="M44" i="22"/>
  <c r="O46" i="12"/>
  <c r="M46" i="22"/>
  <c r="O48" i="12"/>
  <c r="M48" i="22"/>
  <c r="O50" i="12"/>
  <c r="M50" i="22"/>
  <c r="O52" i="12"/>
  <c r="M52" i="22"/>
  <c r="O54" i="12"/>
  <c r="M54" i="22"/>
  <c r="O56" i="12"/>
  <c r="M56" i="22"/>
  <c r="O58" i="12"/>
  <c r="M58" i="22"/>
  <c r="O60" i="12"/>
  <c r="M60" i="22"/>
  <c r="O62" i="12"/>
  <c r="M62" i="22"/>
  <c r="O64" i="12"/>
  <c r="M64" i="22"/>
  <c r="O66" i="12"/>
  <c r="M66" i="22"/>
  <c r="O68" i="12"/>
  <c r="M68" i="22"/>
  <c r="O70" i="12"/>
  <c r="M70" i="22"/>
  <c r="O3" i="12"/>
  <c r="M3" i="22"/>
  <c r="G3" i="19"/>
  <c r="J3" i="19"/>
  <c r="EG72" i="19"/>
  <c r="DY72" i="19"/>
  <c r="DT72" i="19"/>
  <c r="DV72" i="19"/>
  <c r="DQ72" i="19"/>
  <c r="DL72" i="19"/>
  <c r="DN72" i="19"/>
  <c r="G68" i="22"/>
  <c r="G69" i="22"/>
  <c r="G70" i="22"/>
  <c r="G71" i="22"/>
  <c r="AZ72" i="19"/>
  <c r="BB72" i="19"/>
  <c r="AW72" i="19"/>
  <c r="AR72" i="19"/>
  <c r="AT72" i="19"/>
  <c r="AO72" i="19"/>
  <c r="AL72" i="19"/>
  <c r="AJ72" i="19"/>
  <c r="BE72" i="19"/>
  <c r="BO72" i="19"/>
  <c r="BQ72" i="19"/>
  <c r="BT72" i="19"/>
  <c r="AQ72" i="19"/>
  <c r="AS72" i="19"/>
  <c r="AV72" i="19"/>
  <c r="BI72" i="19"/>
  <c r="CX72" i="19"/>
  <c r="CV72" i="19"/>
  <c r="DA72" i="19"/>
  <c r="DF72" i="19"/>
  <c r="DD72" i="19"/>
  <c r="DI72" i="19"/>
  <c r="CR72" i="19"/>
  <c r="CP72" i="19"/>
  <c r="CN72" i="19"/>
  <c r="CS72" i="19"/>
  <c r="CH72" i="19"/>
  <c r="CF72" i="19"/>
  <c r="CK72" i="19"/>
  <c r="BW72" i="19"/>
  <c r="CB72" i="19"/>
  <c r="AY72" i="19"/>
  <c r="BA72" i="19"/>
  <c r="BD72" i="19"/>
  <c r="BR72" i="19"/>
  <c r="BP72" i="19"/>
  <c r="BU72" i="19"/>
  <c r="CM72" i="19"/>
  <c r="CE72" i="19"/>
  <c r="CG72" i="19"/>
  <c r="CJ72" i="19"/>
  <c r="EA72" i="19"/>
  <c r="EC72" i="19"/>
  <c r="CW72" i="19"/>
  <c r="AK72" i="19"/>
  <c r="AN72" i="19"/>
  <c r="ED72" i="19"/>
  <c r="EB72" i="19"/>
  <c r="DM72" i="19"/>
  <c r="DP72" i="19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EF72" i="19"/>
  <c r="DU72" i="19"/>
  <c r="DX72" i="19"/>
  <c r="DC72" i="19"/>
  <c r="DH72" i="19"/>
  <c r="DE72" i="19"/>
  <c r="CO72" i="19"/>
  <c r="BZ72" i="19"/>
  <c r="BX72" i="19"/>
  <c r="CC72" i="19"/>
  <c r="BY72" i="19"/>
  <c r="BH72" i="19"/>
  <c r="AI72" i="19"/>
  <c r="G3" i="22"/>
  <c r="CU72" i="19"/>
  <c r="CZ72" i="19"/>
  <c r="DS72" i="19"/>
  <c r="BJ72" i="19"/>
  <c r="DK72" i="19"/>
  <c r="BM72" i="19"/>
  <c r="BG72" i="19"/>
  <c r="BL72" i="19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3" i="22"/>
  <c r="DO72" i="19"/>
  <c r="K65" i="12"/>
  <c r="K57" i="12"/>
  <c r="K49" i="12"/>
  <c r="K41" i="12"/>
  <c r="K33" i="12"/>
  <c r="K25" i="12"/>
  <c r="K17" i="12"/>
  <c r="K9" i="12"/>
  <c r="K58" i="12"/>
  <c r="K42" i="12"/>
  <c r="K26" i="12"/>
  <c r="K10" i="12"/>
  <c r="J70" i="12"/>
  <c r="J62" i="12"/>
  <c r="J54" i="12"/>
  <c r="J46" i="12"/>
  <c r="J38" i="12"/>
  <c r="J30" i="12"/>
  <c r="J22" i="12"/>
  <c r="J14" i="12"/>
  <c r="J6" i="12"/>
  <c r="J65" i="12"/>
  <c r="J49" i="12"/>
  <c r="J33" i="12"/>
  <c r="J17" i="12"/>
  <c r="I67" i="12"/>
  <c r="I59" i="12"/>
  <c r="I51" i="12"/>
  <c r="I43" i="12"/>
  <c r="I35" i="12"/>
  <c r="I27" i="12"/>
  <c r="I19" i="12"/>
  <c r="I11" i="12"/>
  <c r="I70" i="12"/>
  <c r="I54" i="12"/>
  <c r="I38" i="12"/>
  <c r="I22" i="12"/>
  <c r="I6" i="12"/>
  <c r="M51" i="22"/>
  <c r="M27" i="22"/>
  <c r="J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D68" i="22"/>
  <c r="D70" i="22"/>
  <c r="M6" i="22"/>
  <c r="B74" i="22"/>
  <c r="F68" i="22"/>
  <c r="F64" i="22"/>
  <c r="F60" i="22"/>
  <c r="F56" i="22"/>
  <c r="F52" i="22"/>
  <c r="F49" i="22"/>
  <c r="F44" i="22"/>
  <c r="F41" i="22"/>
  <c r="F37" i="22"/>
  <c r="F33" i="22"/>
  <c r="F26" i="22"/>
  <c r="F23" i="22"/>
  <c r="F18" i="22"/>
  <c r="F15" i="22"/>
  <c r="F10" i="22"/>
  <c r="F7" i="22"/>
  <c r="D67" i="22"/>
  <c r="D55" i="22"/>
  <c r="D51" i="22"/>
  <c r="D47" i="22"/>
  <c r="D43" i="22"/>
  <c r="D39" i="22"/>
  <c r="D34" i="22"/>
  <c r="D30" i="22"/>
  <c r="D26" i="22"/>
  <c r="D24" i="22"/>
  <c r="D22" i="22"/>
  <c r="D20" i="22"/>
  <c r="D18" i="22"/>
  <c r="D16" i="22"/>
  <c r="D14" i="22"/>
  <c r="D12" i="22"/>
  <c r="D10" i="22"/>
  <c r="D8" i="22"/>
  <c r="D6" i="22"/>
  <c r="D4" i="22"/>
  <c r="E73" i="12"/>
  <c r="P72" i="19"/>
  <c r="M35" i="22"/>
  <c r="M24" i="22"/>
  <c r="AB72" i="19"/>
  <c r="D17" i="12"/>
  <c r="D28" i="12"/>
  <c r="AA72" i="19"/>
  <c r="D37" i="12"/>
  <c r="D3" i="22"/>
  <c r="H16" i="12"/>
  <c r="L15" i="12"/>
  <c r="L47" i="12"/>
  <c r="F21" i="22"/>
  <c r="D36" i="22"/>
  <c r="D40" i="22"/>
  <c r="D60" i="22"/>
  <c r="M25" i="22"/>
  <c r="M65" i="22"/>
  <c r="C72" i="19"/>
  <c r="E72" i="19"/>
  <c r="D72" i="19"/>
  <c r="X72" i="19"/>
  <c r="F66" i="22"/>
  <c r="F62" i="22"/>
  <c r="F58" i="22"/>
  <c r="L67" i="12"/>
  <c r="J3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F72" i="19"/>
  <c r="AC72" i="19"/>
  <c r="AF72" i="19"/>
  <c r="B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E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  <c r="C3" i="22"/>
  <c r="D33" i="22"/>
  <c r="D32" i="22"/>
  <c r="D28" i="22"/>
  <c r="F54" i="22"/>
  <c r="F51" i="22"/>
  <c r="F50" i="22"/>
  <c r="F47" i="22"/>
  <c r="F45" i="22"/>
  <c r="F42" i="22"/>
  <c r="F39" i="22"/>
  <c r="F35" i="22"/>
  <c r="F31" i="22"/>
  <c r="F30" i="22"/>
  <c r="F28" i="22"/>
  <c r="F25" i="22"/>
  <c r="F22" i="22"/>
  <c r="F20" i="22"/>
  <c r="F17" i="22"/>
  <c r="F12" i="22"/>
  <c r="F9" i="22"/>
  <c r="F8" i="22"/>
  <c r="F4" i="22"/>
  <c r="K72" i="19"/>
  <c r="M72" i="19"/>
  <c r="D65" i="22"/>
  <c r="D56" i="22"/>
  <c r="D53" i="22"/>
  <c r="D49" i="22"/>
  <c r="D45" i="22"/>
  <c r="D44" i="22"/>
  <c r="D41" i="22"/>
  <c r="D37" i="22"/>
  <c r="L72" i="19"/>
  <c r="L71" i="12"/>
  <c r="L60" i="12"/>
  <c r="L38" i="12"/>
  <c r="L10" i="12"/>
  <c r="D64" i="12"/>
  <c r="D43" i="12"/>
  <c r="D63" i="22"/>
  <c r="D61" i="22"/>
  <c r="D59" i="22"/>
  <c r="D57" i="22"/>
  <c r="D35" i="22"/>
  <c r="D25" i="22"/>
  <c r="D17" i="22"/>
  <c r="D7" i="22"/>
  <c r="F69" i="22"/>
  <c r="F61" i="22"/>
  <c r="F43" i="22"/>
  <c r="F27" i="22"/>
  <c r="D64" i="22"/>
  <c r="D62" i="22"/>
  <c r="E62" i="22"/>
  <c r="D58" i="22"/>
  <c r="D46" i="22"/>
  <c r="D29" i="22"/>
  <c r="D27" i="22"/>
  <c r="D21" i="22"/>
  <c r="D19" i="22"/>
  <c r="F29" i="22"/>
  <c r="F19" i="22"/>
  <c r="F5" i="22"/>
  <c r="D71" i="22"/>
  <c r="D69" i="22"/>
  <c r="D38" i="22"/>
  <c r="D11" i="22"/>
  <c r="D9" i="22"/>
  <c r="F46" i="22"/>
  <c r="H72" i="19"/>
  <c r="F65" i="22"/>
  <c r="F63" i="22"/>
  <c r="F16" i="22"/>
  <c r="H54" i="12"/>
  <c r="I72" i="19"/>
  <c r="D27" i="12"/>
  <c r="Y72" i="19"/>
  <c r="H44" i="12"/>
  <c r="F3" i="22"/>
  <c r="F70" i="22"/>
  <c r="H67" i="12"/>
  <c r="AD72" i="19"/>
  <c r="N72" i="19"/>
  <c r="Q72" i="19"/>
  <c r="D48" i="22"/>
  <c r="F34" i="22"/>
  <c r="D66" i="22"/>
  <c r="D42" i="22"/>
  <c r="D31" i="22"/>
  <c r="D13" i="22"/>
  <c r="F71" i="22"/>
  <c r="F24" i="22"/>
  <c r="F13" i="22"/>
  <c r="F11" i="22"/>
  <c r="L56" i="12"/>
  <c r="L34" i="12"/>
  <c r="L8" i="12"/>
  <c r="L4" i="12"/>
  <c r="AG72" i="19"/>
  <c r="D52" i="22"/>
  <c r="D50" i="22"/>
  <c r="D23" i="22"/>
  <c r="D5" i="22"/>
  <c r="F57" i="22"/>
  <c r="F55" i="22"/>
  <c r="F53" i="22"/>
  <c r="F38" i="22"/>
  <c r="F36" i="22"/>
  <c r="D70" i="12"/>
  <c r="C3" i="12"/>
  <c r="C60" i="12"/>
  <c r="C35" i="12"/>
  <c r="C14" i="12"/>
  <c r="D54" i="22"/>
  <c r="D15" i="22"/>
  <c r="F67" i="22"/>
  <c r="F59" i="22"/>
  <c r="F48" i="22"/>
  <c r="F40" i="22"/>
  <c r="F32" i="22"/>
  <c r="F14" i="22"/>
  <c r="F6" i="22"/>
  <c r="L69" i="12"/>
  <c r="L65" i="12"/>
  <c r="L61" i="12"/>
  <c r="L45" i="12"/>
  <c r="L41" i="12"/>
  <c r="L37" i="12"/>
  <c r="L28" i="12"/>
  <c r="L14" i="12"/>
  <c r="L11" i="12"/>
  <c r="L22" i="12"/>
  <c r="B32" i="12"/>
  <c r="D49" i="12"/>
  <c r="B52" i="12"/>
  <c r="B45" i="12"/>
  <c r="E67" i="22"/>
  <c r="H52" i="12"/>
  <c r="B53" i="12"/>
  <c r="H38" i="12"/>
  <c r="H21" i="12"/>
  <c r="L20" i="12"/>
  <c r="L12" i="12"/>
  <c r="L62" i="12"/>
  <c r="B31" i="12"/>
  <c r="B29" i="12"/>
  <c r="B59" i="12"/>
  <c r="B26" i="12"/>
  <c r="B71" i="12"/>
  <c r="B57" i="12"/>
  <c r="B62" i="12"/>
  <c r="B19" i="12"/>
  <c r="B14" i="12"/>
  <c r="B64" i="12"/>
  <c r="B4" i="12"/>
  <c r="H14" i="12"/>
  <c r="H24" i="12"/>
  <c r="H36" i="12"/>
  <c r="D56" i="12"/>
  <c r="H6" i="12"/>
  <c r="H22" i="12"/>
  <c r="H34" i="12"/>
  <c r="H65" i="12"/>
  <c r="H11" i="12"/>
  <c r="H68" i="12"/>
  <c r="H4" i="12"/>
  <c r="D42" i="12"/>
  <c r="H43" i="12"/>
  <c r="D61" i="12"/>
  <c r="D19" i="12"/>
  <c r="H47" i="12"/>
  <c r="D29" i="12"/>
  <c r="H37" i="12"/>
  <c r="D16" i="12"/>
  <c r="H13" i="12"/>
  <c r="H29" i="12"/>
  <c r="H51" i="12"/>
  <c r="H66" i="12"/>
  <c r="D10" i="12"/>
  <c r="D13" i="12"/>
  <c r="D26" i="12"/>
  <c r="D33" i="12"/>
  <c r="D38" i="12"/>
  <c r="D48" i="12"/>
  <c r="D59" i="12"/>
  <c r="D69" i="12"/>
  <c r="H23" i="12"/>
  <c r="H60" i="12"/>
  <c r="H15" i="12"/>
  <c r="H31" i="12"/>
  <c r="H53" i="12"/>
  <c r="H70" i="12"/>
  <c r="D12" i="12"/>
  <c r="D15" i="12"/>
  <c r="D32" i="12"/>
  <c r="D35" i="12"/>
  <c r="D45" i="12"/>
  <c r="D58" i="12"/>
  <c r="D67" i="12"/>
  <c r="E8" i="22"/>
  <c r="E4" i="22"/>
  <c r="E12" i="22"/>
  <c r="E68" i="22"/>
  <c r="E24" i="22"/>
  <c r="E39" i="22"/>
  <c r="E55" i="22"/>
  <c r="K40" i="22"/>
  <c r="E66" i="22"/>
  <c r="K27" i="22"/>
  <c r="E28" i="22"/>
  <c r="K14" i="22"/>
  <c r="K60" i="22"/>
  <c r="K48" i="22"/>
  <c r="K44" i="22"/>
  <c r="K49" i="22"/>
  <c r="E29" i="22"/>
  <c r="G72" i="19"/>
  <c r="K3" i="22"/>
  <c r="K65" i="22"/>
  <c r="K28" i="22"/>
  <c r="K39" i="22"/>
  <c r="L39" i="22"/>
  <c r="N39" i="22"/>
  <c r="M40" i="21"/>
  <c r="K11" i="22"/>
  <c r="K67" i="22"/>
  <c r="L67" i="22"/>
  <c r="N67" i="22"/>
  <c r="M68" i="21"/>
  <c r="K57" i="22"/>
  <c r="E52" i="22"/>
  <c r="K13" i="22"/>
  <c r="K9" i="22"/>
  <c r="K31" i="22"/>
  <c r="K45" i="22"/>
  <c r="E47" i="22"/>
  <c r="DR75" i="19"/>
  <c r="B73" i="22"/>
  <c r="E50" i="22"/>
  <c r="E44" i="22"/>
  <c r="E13" i="22"/>
  <c r="E45" i="22"/>
  <c r="E69" i="22"/>
  <c r="E10" i="22"/>
  <c r="E22" i="22"/>
  <c r="E34" i="22"/>
  <c r="E17" i="22"/>
  <c r="E19" i="22"/>
  <c r="E53" i="22"/>
  <c r="E31" i="22"/>
  <c r="G73" i="22"/>
  <c r="D73" i="22"/>
  <c r="K68" i="22"/>
  <c r="K6" i="22"/>
  <c r="K26" i="22"/>
  <c r="K58" i="22"/>
  <c r="K64" i="22"/>
  <c r="O73" i="12"/>
  <c r="M38" i="22"/>
  <c r="M73" i="22"/>
  <c r="C39" i="12"/>
  <c r="L66" i="12"/>
  <c r="L50" i="12"/>
  <c r="L44" i="12"/>
  <c r="L36" i="12"/>
  <c r="L24" i="12"/>
  <c r="K71" i="12"/>
  <c r="K67" i="12"/>
  <c r="K63" i="12"/>
  <c r="K59" i="12"/>
  <c r="K55" i="12"/>
  <c r="K51" i="12"/>
  <c r="K47" i="12"/>
  <c r="K43" i="12"/>
  <c r="K39" i="12"/>
  <c r="K35" i="12"/>
  <c r="K31" i="12"/>
  <c r="K27" i="12"/>
  <c r="K23" i="12"/>
  <c r="K19" i="12"/>
  <c r="K15" i="12"/>
  <c r="K11" i="12"/>
  <c r="K7" i="12"/>
  <c r="K3" i="12"/>
  <c r="J68" i="12"/>
  <c r="J64" i="12"/>
  <c r="J60" i="12"/>
  <c r="J56" i="12"/>
  <c r="J52" i="12"/>
  <c r="J48" i="12"/>
  <c r="J44" i="12"/>
  <c r="J40" i="12"/>
  <c r="J36" i="12"/>
  <c r="J32" i="12"/>
  <c r="J28" i="12"/>
  <c r="J24" i="12"/>
  <c r="J20" i="12"/>
  <c r="J16" i="12"/>
  <c r="J12" i="12"/>
  <c r="J8" i="12"/>
  <c r="J4" i="12"/>
  <c r="I69" i="12"/>
  <c r="I65" i="12"/>
  <c r="M65" i="12"/>
  <c r="I61" i="12"/>
  <c r="I57" i="12"/>
  <c r="I53" i="12"/>
  <c r="I49" i="12"/>
  <c r="I45" i="12"/>
  <c r="I41" i="12"/>
  <c r="I37" i="12"/>
  <c r="I33" i="12"/>
  <c r="I29" i="12"/>
  <c r="I25" i="12"/>
  <c r="I21" i="12"/>
  <c r="I17" i="12"/>
  <c r="I13" i="12"/>
  <c r="I9" i="12"/>
  <c r="I5" i="12"/>
  <c r="I3" i="12"/>
  <c r="H50" i="12"/>
  <c r="H48" i="12"/>
  <c r="H32" i="12"/>
  <c r="H28" i="12"/>
  <c r="H10" i="12"/>
  <c r="D41" i="12"/>
  <c r="D31" i="12"/>
  <c r="D11" i="12"/>
  <c r="D7" i="12"/>
  <c r="C9" i="12"/>
  <c r="C42" i="12"/>
  <c r="BF72" i="19"/>
  <c r="BC72" i="19"/>
  <c r="D63" i="12"/>
  <c r="D51" i="12"/>
  <c r="D39" i="12"/>
  <c r="H64" i="12"/>
  <c r="D23" i="12"/>
  <c r="D65" i="12"/>
  <c r="D57" i="12"/>
  <c r="H62" i="12"/>
  <c r="D71" i="12"/>
  <c r="D9" i="12"/>
  <c r="H58" i="12"/>
  <c r="D25" i="12"/>
  <c r="D3" i="12"/>
  <c r="D55" i="12"/>
  <c r="H26" i="12"/>
  <c r="H12" i="12"/>
  <c r="H56" i="12"/>
  <c r="H30" i="12"/>
  <c r="H20" i="12"/>
  <c r="B61" i="12"/>
  <c r="B70" i="12"/>
  <c r="B6" i="12"/>
  <c r="B67" i="12"/>
  <c r="B60" i="12"/>
  <c r="B25" i="12"/>
  <c r="B10" i="12"/>
  <c r="B46" i="12"/>
  <c r="B44" i="12"/>
  <c r="B17" i="12"/>
  <c r="B42" i="12"/>
  <c r="B20" i="12"/>
  <c r="L48" i="12"/>
  <c r="L58" i="12"/>
  <c r="H42" i="12"/>
  <c r="D53" i="12"/>
  <c r="B13" i="12"/>
  <c r="B54" i="12"/>
  <c r="L16" i="12"/>
  <c r="L32" i="12"/>
  <c r="L40" i="12"/>
  <c r="L42" i="12"/>
  <c r="L54" i="12"/>
  <c r="L64" i="12"/>
  <c r="L68" i="12"/>
  <c r="K32" i="22"/>
  <c r="C27" i="12"/>
  <c r="C47" i="12"/>
  <c r="C67" i="12"/>
  <c r="D47" i="12"/>
  <c r="L6" i="12"/>
  <c r="L18" i="12"/>
  <c r="L52" i="12"/>
  <c r="L70" i="12"/>
  <c r="K24" i="22"/>
  <c r="L24" i="22"/>
  <c r="N24" i="22"/>
  <c r="M25" i="21"/>
  <c r="C10" i="12"/>
  <c r="H18" i="12"/>
  <c r="C30" i="12"/>
  <c r="H46" i="12"/>
  <c r="L30" i="12"/>
  <c r="L46" i="12"/>
  <c r="D21" i="12"/>
  <c r="K12" i="22"/>
  <c r="C63" i="12"/>
  <c r="C21" i="12"/>
  <c r="L26" i="12"/>
  <c r="H8" i="12"/>
  <c r="H40" i="12"/>
  <c r="D5" i="12"/>
  <c r="C28" i="12"/>
  <c r="I7" i="12"/>
  <c r="I15" i="12"/>
  <c r="I23" i="12"/>
  <c r="I31" i="12"/>
  <c r="I39" i="12"/>
  <c r="I47" i="12"/>
  <c r="I55" i="12"/>
  <c r="I63" i="12"/>
  <c r="I71" i="12"/>
  <c r="J10" i="12"/>
  <c r="J18" i="12"/>
  <c r="J26" i="12"/>
  <c r="J34" i="12"/>
  <c r="J42" i="12"/>
  <c r="J50" i="12"/>
  <c r="J58" i="12"/>
  <c r="J66" i="12"/>
  <c r="K5" i="12"/>
  <c r="K13" i="12"/>
  <c r="K21" i="12"/>
  <c r="K29" i="12"/>
  <c r="K37" i="12"/>
  <c r="K45" i="12"/>
  <c r="K53" i="12"/>
  <c r="K61" i="12"/>
  <c r="K69" i="12"/>
  <c r="K16" i="22"/>
  <c r="K4" i="22"/>
  <c r="K22" i="22"/>
  <c r="K50" i="22"/>
  <c r="K54" i="22"/>
  <c r="E51" i="22"/>
  <c r="I73" i="22"/>
  <c r="K41" i="22"/>
  <c r="K33" i="22"/>
  <c r="K56" i="22"/>
  <c r="E6" i="22"/>
  <c r="E18" i="22"/>
  <c r="E26" i="22"/>
  <c r="L26" i="22"/>
  <c r="N26" i="22"/>
  <c r="M27" i="21"/>
  <c r="K70" i="22"/>
  <c r="K52" i="22"/>
  <c r="K46" i="22"/>
  <c r="K42" i="22"/>
  <c r="K30" i="22"/>
  <c r="K63" i="22"/>
  <c r="K47" i="22"/>
  <c r="K25" i="22"/>
  <c r="K23" i="22"/>
  <c r="K21" i="22"/>
  <c r="K17" i="22"/>
  <c r="K15" i="22"/>
  <c r="K7" i="22"/>
  <c r="H73" i="22"/>
  <c r="E32" i="22"/>
  <c r="E7" i="22"/>
  <c r="E11" i="22"/>
  <c r="E15" i="22"/>
  <c r="E21" i="22"/>
  <c r="E23" i="22"/>
  <c r="E25" i="22"/>
  <c r="E27" i="22"/>
  <c r="E33" i="22"/>
  <c r="E35" i="22"/>
  <c r="E37" i="22"/>
  <c r="E41" i="22"/>
  <c r="E49" i="22"/>
  <c r="E59" i="22"/>
  <c r="E63" i="22"/>
  <c r="E65" i="22"/>
  <c r="E71" i="22"/>
  <c r="K66" i="22"/>
  <c r="EE72" i="19"/>
  <c r="AH72" i="19"/>
  <c r="CA72" i="19"/>
  <c r="C71" i="12"/>
  <c r="C61" i="12"/>
  <c r="C59" i="12"/>
  <c r="C57" i="12"/>
  <c r="C55" i="12"/>
  <c r="C51" i="12"/>
  <c r="C29" i="12"/>
  <c r="C19" i="12"/>
  <c r="C15" i="12"/>
  <c r="C7" i="12"/>
  <c r="BV72" i="19"/>
  <c r="BS72" i="19"/>
  <c r="C68" i="12"/>
  <c r="C64" i="12"/>
  <c r="C52" i="12"/>
  <c r="C48" i="12"/>
  <c r="C44" i="12"/>
  <c r="C40" i="12"/>
  <c r="C32" i="12"/>
  <c r="C24" i="12"/>
  <c r="C20" i="12"/>
  <c r="C12" i="12"/>
  <c r="C8" i="12"/>
  <c r="C4" i="12"/>
  <c r="BK72" i="19"/>
  <c r="AX72" i="19"/>
  <c r="AU72" i="19"/>
  <c r="B68" i="12"/>
  <c r="B50" i="12"/>
  <c r="B36" i="12"/>
  <c r="B28" i="12"/>
  <c r="B22" i="12"/>
  <c r="AP72" i="19"/>
  <c r="Z72" i="19"/>
  <c r="W72" i="19"/>
  <c r="B49" i="12"/>
  <c r="R72" i="19"/>
  <c r="O72" i="19"/>
  <c r="AE72" i="19"/>
  <c r="D54" i="12"/>
  <c r="D6" i="12"/>
  <c r="H57" i="12"/>
  <c r="H41" i="12"/>
  <c r="H25" i="12"/>
  <c r="H9" i="12"/>
  <c r="H45" i="12"/>
  <c r="H7" i="12"/>
  <c r="D52" i="12"/>
  <c r="D44" i="12"/>
  <c r="H55" i="12"/>
  <c r="H33" i="12"/>
  <c r="H17" i="12"/>
  <c r="F73" i="22"/>
  <c r="H49" i="12"/>
  <c r="H27" i="12"/>
  <c r="H5" i="12"/>
  <c r="D40" i="12"/>
  <c r="H19" i="12"/>
  <c r="H35" i="12"/>
  <c r="D22" i="12"/>
  <c r="H39" i="12"/>
  <c r="D46" i="12"/>
  <c r="H59" i="12"/>
  <c r="B7" i="12"/>
  <c r="B56" i="12"/>
  <c r="B69" i="12"/>
  <c r="B39" i="12"/>
  <c r="B30" i="12"/>
  <c r="B9" i="12"/>
  <c r="B3" i="12"/>
  <c r="B63" i="12"/>
  <c r="B5" i="12"/>
  <c r="C23" i="12"/>
  <c r="B38" i="12"/>
  <c r="B33" i="12"/>
  <c r="B66" i="12"/>
  <c r="B34" i="12"/>
  <c r="B18" i="12"/>
  <c r="B35" i="12"/>
  <c r="B51" i="12"/>
  <c r="B41" i="12"/>
  <c r="B24" i="12"/>
  <c r="B58" i="12"/>
  <c r="B37" i="12"/>
  <c r="B16" i="12"/>
  <c r="B55" i="12"/>
  <c r="C18" i="12"/>
  <c r="B40" i="12"/>
  <c r="B65" i="12"/>
  <c r="B21" i="12"/>
  <c r="B48" i="12"/>
  <c r="B15" i="12"/>
  <c r="D36" i="12"/>
  <c r="L9" i="12"/>
  <c r="L17" i="12"/>
  <c r="C11" i="12"/>
  <c r="C22" i="12"/>
  <c r="C31" i="12"/>
  <c r="C43" i="12"/>
  <c r="C56" i="12"/>
  <c r="C62" i="12"/>
  <c r="C70" i="12"/>
  <c r="K36" i="22"/>
  <c r="K53" i="22"/>
  <c r="C6" i="12"/>
  <c r="C16" i="12"/>
  <c r="C36" i="12"/>
  <c r="C58" i="12"/>
  <c r="K5" i="22"/>
  <c r="K29" i="22"/>
  <c r="L29" i="22"/>
  <c r="N29" i="22"/>
  <c r="M30" i="21"/>
  <c r="K43" i="22"/>
  <c r="L43" i="22"/>
  <c r="N43" i="22"/>
  <c r="M44" i="21"/>
  <c r="K69" i="22"/>
  <c r="D68" i="12"/>
  <c r="L43" i="12"/>
  <c r="L55" i="12"/>
  <c r="D14" i="12"/>
  <c r="K8" i="22"/>
  <c r="L8" i="22"/>
  <c r="N8" i="22"/>
  <c r="M9" i="21"/>
  <c r="K20" i="22"/>
  <c r="C65" i="12"/>
  <c r="C54" i="12"/>
  <c r="D20" i="12"/>
  <c r="L63" i="12"/>
  <c r="L31" i="12"/>
  <c r="D18" i="12"/>
  <c r="D8" i="12"/>
  <c r="C69" i="12"/>
  <c r="K10" i="22"/>
  <c r="K18" i="22"/>
  <c r="K37" i="22"/>
  <c r="C66" i="12"/>
  <c r="I14" i="12"/>
  <c r="I30" i="12"/>
  <c r="I46" i="12"/>
  <c r="I62" i="12"/>
  <c r="J9" i="12"/>
  <c r="J25" i="12"/>
  <c r="J41" i="12"/>
  <c r="J57" i="12"/>
  <c r="K18" i="12"/>
  <c r="K34" i="12"/>
  <c r="K50" i="12"/>
  <c r="K66" i="12"/>
  <c r="AM72" i="19"/>
  <c r="E57" i="22"/>
  <c r="E61" i="22"/>
  <c r="E3" i="22"/>
  <c r="B27" i="12"/>
  <c r="B23" i="12"/>
  <c r="B11" i="12"/>
  <c r="B8" i="12"/>
  <c r="B12" i="12"/>
  <c r="B43" i="12"/>
  <c r="B47" i="12"/>
  <c r="L59" i="12"/>
  <c r="L57" i="12"/>
  <c r="L53" i="12"/>
  <c r="L51" i="12"/>
  <c r="L49" i="12"/>
  <c r="L39" i="12"/>
  <c r="L35" i="12"/>
  <c r="L33" i="12"/>
  <c r="L29" i="12"/>
  <c r="L27" i="12"/>
  <c r="L25" i="12"/>
  <c r="L23" i="12"/>
  <c r="L21" i="12"/>
  <c r="L19" i="12"/>
  <c r="L13" i="12"/>
  <c r="L7" i="12"/>
  <c r="L5" i="12"/>
  <c r="EH72" i="19"/>
  <c r="L3" i="12"/>
  <c r="K70" i="12"/>
  <c r="K68" i="12"/>
  <c r="K64" i="12"/>
  <c r="K62" i="12"/>
  <c r="K60" i="12"/>
  <c r="K56" i="12"/>
  <c r="K54" i="12"/>
  <c r="K52" i="12"/>
  <c r="K48" i="12"/>
  <c r="K46" i="12"/>
  <c r="K44" i="12"/>
  <c r="K40" i="12"/>
  <c r="K38" i="12"/>
  <c r="M38" i="12"/>
  <c r="K36" i="12"/>
  <c r="K32" i="12"/>
  <c r="K30" i="12"/>
  <c r="K28" i="12"/>
  <c r="K24" i="12"/>
  <c r="K22" i="12"/>
  <c r="M22" i="12"/>
  <c r="K20" i="12"/>
  <c r="K16" i="12"/>
  <c r="K14" i="12"/>
  <c r="K12" i="12"/>
  <c r="K8" i="12"/>
  <c r="K6" i="12"/>
  <c r="DZ72" i="19"/>
  <c r="DW72" i="19"/>
  <c r="K4" i="12"/>
  <c r="J71" i="12"/>
  <c r="J69" i="12"/>
  <c r="J67" i="12"/>
  <c r="J63" i="12"/>
  <c r="J61" i="12"/>
  <c r="J59" i="12"/>
  <c r="J55" i="12"/>
  <c r="J53" i="12"/>
  <c r="J51" i="12"/>
  <c r="J47" i="12"/>
  <c r="J45" i="12"/>
  <c r="J43" i="12"/>
  <c r="J39" i="12"/>
  <c r="J37" i="12"/>
  <c r="J35" i="12"/>
  <c r="J31" i="12"/>
  <c r="J29" i="12"/>
  <c r="J27" i="12"/>
  <c r="J23" i="12"/>
  <c r="J21" i="12"/>
  <c r="J19" i="12"/>
  <c r="J15" i="12"/>
  <c r="J13" i="12"/>
  <c r="J11" i="12"/>
  <c r="J7" i="12"/>
  <c r="J5" i="12"/>
  <c r="DR72" i="19"/>
  <c r="J3" i="12"/>
  <c r="I68" i="12"/>
  <c r="I66" i="12"/>
  <c r="I64" i="12"/>
  <c r="I60" i="12"/>
  <c r="I58" i="12"/>
  <c r="I56" i="12"/>
  <c r="I52" i="12"/>
  <c r="I50" i="12"/>
  <c r="I48" i="12"/>
  <c r="I44" i="12"/>
  <c r="I42" i="12"/>
  <c r="I40" i="12"/>
  <c r="I36" i="12"/>
  <c r="I34" i="12"/>
  <c r="I32" i="12"/>
  <c r="I28" i="12"/>
  <c r="I26" i="12"/>
  <c r="I24" i="12"/>
  <c r="I20" i="12"/>
  <c r="I18" i="12"/>
  <c r="I16" i="12"/>
  <c r="I12" i="12"/>
  <c r="I10" i="12"/>
  <c r="I8" i="12"/>
  <c r="DJ72" i="19"/>
  <c r="DG72" i="19"/>
  <c r="I4" i="12"/>
  <c r="H71" i="12"/>
  <c r="H69" i="12"/>
  <c r="H63" i="12"/>
  <c r="H61" i="12"/>
  <c r="DB72" i="19"/>
  <c r="CY72" i="19"/>
  <c r="D66" i="12"/>
  <c r="D62" i="12"/>
  <c r="D60" i="12"/>
  <c r="D50" i="12"/>
  <c r="D34" i="12"/>
  <c r="D30" i="12"/>
  <c r="D24" i="12"/>
  <c r="CT72" i="19"/>
  <c r="CQ72" i="19"/>
  <c r="CL72" i="19"/>
  <c r="CI72" i="19"/>
  <c r="C50" i="12"/>
  <c r="C46" i="12"/>
  <c r="C38" i="12"/>
  <c r="C34" i="12"/>
  <c r="C26" i="12"/>
  <c r="K59" i="22"/>
  <c r="K38" i="22"/>
  <c r="K55" i="22"/>
  <c r="K71" i="22"/>
  <c r="K34" i="22"/>
  <c r="K19" i="22"/>
  <c r="K61" i="22"/>
  <c r="K35" i="22"/>
  <c r="K51" i="22"/>
  <c r="J73" i="22"/>
  <c r="K62" i="22"/>
  <c r="L62" i="22"/>
  <c r="N62" i="22"/>
  <c r="M63" i="21"/>
  <c r="E14" i="22"/>
  <c r="E16" i="22"/>
  <c r="E20" i="22"/>
  <c r="E30" i="22"/>
  <c r="E36" i="22"/>
  <c r="E40" i="22"/>
  <c r="E60" i="22"/>
  <c r="E70" i="22"/>
  <c r="E5" i="22"/>
  <c r="E9" i="22"/>
  <c r="E38" i="22"/>
  <c r="E42" i="22"/>
  <c r="E46" i="22"/>
  <c r="E48" i="22"/>
  <c r="E54" i="22"/>
  <c r="E56" i="22"/>
  <c r="E58" i="22"/>
  <c r="E64" i="22"/>
  <c r="C73" i="22"/>
  <c r="C53" i="12"/>
  <c r="C49" i="12"/>
  <c r="C45" i="12"/>
  <c r="C41" i="12"/>
  <c r="C37" i="12"/>
  <c r="C33" i="12"/>
  <c r="C25" i="12"/>
  <c r="C17" i="12"/>
  <c r="C13" i="12"/>
  <c r="C5" i="12"/>
  <c r="L45" i="22"/>
  <c r="N45" i="22"/>
  <c r="M46" i="21"/>
  <c r="L12" i="22"/>
  <c r="N12" i="22"/>
  <c r="M13" i="21"/>
  <c r="L4" i="22"/>
  <c r="N4" i="22"/>
  <c r="M5" i="21"/>
  <c r="L69" i="22"/>
  <c r="N69" i="22"/>
  <c r="M70" i="21"/>
  <c r="L58" i="22"/>
  <c r="N58" i="22"/>
  <c r="M59" i="21"/>
  <c r="L5" i="22"/>
  <c r="N5" i="22"/>
  <c r="M6" i="21"/>
  <c r="L68" i="22"/>
  <c r="N68" i="22"/>
  <c r="M69" i="21"/>
  <c r="L55" i="22"/>
  <c r="N55" i="22"/>
  <c r="M56" i="21"/>
  <c r="L48" i="22"/>
  <c r="N48" i="22"/>
  <c r="M49" i="21"/>
  <c r="L36" i="22"/>
  <c r="N36" i="22"/>
  <c r="M37" i="21"/>
  <c r="L40" i="22"/>
  <c r="N40" i="22"/>
  <c r="M41" i="21"/>
  <c r="L49" i="22"/>
  <c r="N49" i="22"/>
  <c r="M50" i="21"/>
  <c r="L19" i="22"/>
  <c r="N19" i="22"/>
  <c r="K9" i="45"/>
  <c r="L71" i="22"/>
  <c r="N71" i="22"/>
  <c r="M72" i="21"/>
  <c r="L52" i="22"/>
  <c r="N52" i="22"/>
  <c r="M53" i="21"/>
  <c r="J75" i="19"/>
  <c r="L64" i="22"/>
  <c r="N64" i="22"/>
  <c r="M65" i="21"/>
  <c r="L60" i="22"/>
  <c r="N60" i="22"/>
  <c r="M61" i="21"/>
  <c r="L3" i="22"/>
  <c r="N3" i="22"/>
  <c r="M4" i="21"/>
  <c r="L27" i="22"/>
  <c r="N27" i="22"/>
  <c r="M28" i="21"/>
  <c r="L66" i="22"/>
  <c r="N66" i="22"/>
  <c r="M67" i="21"/>
  <c r="L18" i="22"/>
  <c r="N18" i="22"/>
  <c r="M19" i="21"/>
  <c r="M54" i="12"/>
  <c r="L53" i="22"/>
  <c r="N53" i="22"/>
  <c r="M54" i="21"/>
  <c r="M6" i="12"/>
  <c r="L14" i="22"/>
  <c r="N14" i="22"/>
  <c r="M15" i="21"/>
  <c r="L9" i="22"/>
  <c r="N9" i="22"/>
  <c r="M10" i="21"/>
  <c r="L28" i="22"/>
  <c r="N28" i="22"/>
  <c r="M29" i="21"/>
  <c r="L10" i="22"/>
  <c r="N10" i="22"/>
  <c r="M11" i="21"/>
  <c r="L16" i="22"/>
  <c r="N16" i="22"/>
  <c r="M17" i="21"/>
  <c r="L11" i="22"/>
  <c r="N11" i="22"/>
  <c r="K8" i="45"/>
  <c r="L44" i="22"/>
  <c r="N44" i="22"/>
  <c r="M45" i="21"/>
  <c r="L47" i="22"/>
  <c r="N47" i="22"/>
  <c r="M48" i="21"/>
  <c r="L50" i="22"/>
  <c r="N50" i="22"/>
  <c r="M51" i="21"/>
  <c r="L13" i="22"/>
  <c r="N13" i="22"/>
  <c r="M14" i="21"/>
  <c r="L31" i="22"/>
  <c r="N31" i="22"/>
  <c r="M32" i="21"/>
  <c r="L70" i="22"/>
  <c r="N70" i="22"/>
  <c r="M71" i="21"/>
  <c r="L30" i="22"/>
  <c r="N30" i="22"/>
  <c r="M31" i="21"/>
  <c r="L35" i="22"/>
  <c r="N35" i="22"/>
  <c r="M36" i="21"/>
  <c r="L56" i="22"/>
  <c r="N56" i="22"/>
  <c r="M57" i="21"/>
  <c r="L57" i="22"/>
  <c r="N57" i="22"/>
  <c r="M58" i="21"/>
  <c r="L37" i="22"/>
  <c r="N37" i="22"/>
  <c r="M38" i="21"/>
  <c r="L65" i="22"/>
  <c r="N65" i="22"/>
  <c r="M66" i="21"/>
  <c r="L15" i="22"/>
  <c r="N15" i="22"/>
  <c r="M16" i="21"/>
  <c r="L20" i="22"/>
  <c r="N20" i="22"/>
  <c r="M21" i="21"/>
  <c r="DZ75" i="19"/>
  <c r="DZ76" i="19"/>
  <c r="EH75" i="19"/>
  <c r="EH76" i="19"/>
  <c r="DR76" i="19"/>
  <c r="DB75" i="19"/>
  <c r="DB76" i="19"/>
  <c r="R75" i="19"/>
  <c r="BV75" i="19"/>
  <c r="BV76" i="19"/>
  <c r="CD75" i="19"/>
  <c r="CL75" i="19"/>
  <c r="CL76" i="19"/>
  <c r="CT75" i="19"/>
  <c r="CT76" i="19"/>
  <c r="DJ75" i="19"/>
  <c r="DJ76" i="19"/>
  <c r="AP75" i="19"/>
  <c r="AP76" i="19"/>
  <c r="AH75" i="19"/>
  <c r="AH76" i="19"/>
  <c r="Z75" i="19"/>
  <c r="Z76" i="19"/>
  <c r="AX75" i="19"/>
  <c r="AX76" i="19"/>
  <c r="BN75" i="19"/>
  <c r="BF75" i="19"/>
  <c r="BF76" i="19"/>
  <c r="L22" i="22"/>
  <c r="N22" i="22"/>
  <c r="M23" i="21"/>
  <c r="L6" i="22"/>
  <c r="N6" i="22"/>
  <c r="M7" i="21"/>
  <c r="L42" i="22"/>
  <c r="N42" i="22"/>
  <c r="M43" i="21"/>
  <c r="L41" i="22"/>
  <c r="N41" i="22"/>
  <c r="M42" i="21"/>
  <c r="L7" i="22"/>
  <c r="N7" i="22"/>
  <c r="M8" i="21"/>
  <c r="L17" i="22"/>
  <c r="N17" i="22"/>
  <c r="M18" i="21"/>
  <c r="L34" i="22"/>
  <c r="N34" i="22"/>
  <c r="M35" i="21"/>
  <c r="M30" i="12"/>
  <c r="M62" i="12"/>
  <c r="J72" i="19"/>
  <c r="L61" i="22"/>
  <c r="N61" i="22"/>
  <c r="M62" i="21"/>
  <c r="L33" i="22"/>
  <c r="N33" i="22"/>
  <c r="M34" i="21"/>
  <c r="L32" i="22"/>
  <c r="N32" i="22"/>
  <c r="M33" i="21"/>
  <c r="M61" i="12"/>
  <c r="M63" i="12"/>
  <c r="M69" i="12"/>
  <c r="M71" i="12"/>
  <c r="M70" i="12"/>
  <c r="L73" i="12"/>
  <c r="L23" i="22"/>
  <c r="N23" i="22"/>
  <c r="M24" i="21"/>
  <c r="L59" i="22"/>
  <c r="N59" i="22"/>
  <c r="M60" i="21"/>
  <c r="BN72" i="19"/>
  <c r="L51" i="22"/>
  <c r="N51" i="22"/>
  <c r="M52" i="21"/>
  <c r="M42" i="12"/>
  <c r="L63" i="22"/>
  <c r="N63" i="22"/>
  <c r="M64" i="21"/>
  <c r="L25" i="22"/>
  <c r="N25" i="22"/>
  <c r="M26" i="21"/>
  <c r="L21" i="22"/>
  <c r="N21" i="22"/>
  <c r="M22" i="21"/>
  <c r="L54" i="22"/>
  <c r="N54" i="22"/>
  <c r="M55" i="21"/>
  <c r="L46" i="22"/>
  <c r="N46" i="22"/>
  <c r="M47" i="21"/>
  <c r="L38" i="22"/>
  <c r="N38" i="22"/>
  <c r="M39" i="21"/>
  <c r="M10" i="12"/>
  <c r="M26" i="12"/>
  <c r="M34" i="12"/>
  <c r="M58" i="12"/>
  <c r="M66" i="12"/>
  <c r="M11" i="12"/>
  <c r="M15" i="12"/>
  <c r="M31" i="12"/>
  <c r="M37" i="12"/>
  <c r="M43" i="12"/>
  <c r="M47" i="12"/>
  <c r="M67" i="12"/>
  <c r="E73" i="22"/>
  <c r="I73" i="12"/>
  <c r="M36" i="12"/>
  <c r="M52" i="12"/>
  <c r="M68" i="12"/>
  <c r="M21" i="12"/>
  <c r="M23" i="12"/>
  <c r="M12" i="12"/>
  <c r="M20" i="12"/>
  <c r="M56" i="12"/>
  <c r="M64" i="12"/>
  <c r="M29" i="12"/>
  <c r="M51" i="12"/>
  <c r="M53" i="12"/>
  <c r="CD72" i="19"/>
  <c r="M14" i="12"/>
  <c r="K73" i="22"/>
  <c r="D73" i="12"/>
  <c r="M46" i="12"/>
  <c r="B73" i="12"/>
  <c r="M59" i="12"/>
  <c r="M39" i="12"/>
  <c r="M35" i="12"/>
  <c r="M27" i="12"/>
  <c r="M33" i="12"/>
  <c r="M7" i="12"/>
  <c r="M9" i="12"/>
  <c r="M41" i="12"/>
  <c r="H73" i="12"/>
  <c r="M8" i="12"/>
  <c r="M16" i="12"/>
  <c r="M18" i="12"/>
  <c r="M24" i="12"/>
  <c r="M28" i="12"/>
  <c r="M32" i="12"/>
  <c r="M40" i="12"/>
  <c r="M44" i="12"/>
  <c r="M48" i="12"/>
  <c r="M50" i="12"/>
  <c r="M60" i="12"/>
  <c r="J73" i="12"/>
  <c r="M13" i="12"/>
  <c r="K73" i="12"/>
  <c r="M19" i="12"/>
  <c r="M5" i="12"/>
  <c r="M49" i="12"/>
  <c r="M17" i="12"/>
  <c r="M55" i="12"/>
  <c r="M45" i="12"/>
  <c r="M25" i="12"/>
  <c r="M57" i="12"/>
  <c r="M3" i="12"/>
  <c r="M4" i="12"/>
  <c r="C73" i="12"/>
  <c r="M12" i="21"/>
  <c r="M20" i="21"/>
  <c r="EI75" i="19"/>
  <c r="R76" i="19"/>
  <c r="CD76" i="19"/>
  <c r="BN76" i="19"/>
  <c r="J76" i="19"/>
  <c r="EI72" i="19"/>
  <c r="L73" i="22"/>
  <c r="N73" i="22"/>
  <c r="M73" i="21"/>
  <c r="M73" i="12"/>
  <c r="EI76" i="19"/>
  <c r="G20" i="12"/>
  <c r="N20" i="12"/>
  <c r="P20" i="12"/>
  <c r="K21" i="21"/>
  <c r="G56" i="12"/>
  <c r="N56" i="12"/>
  <c r="P56" i="12"/>
  <c r="K57" i="21"/>
  <c r="G43" i="12"/>
  <c r="N43" i="12"/>
  <c r="P43" i="12"/>
  <c r="K44" i="21"/>
  <c r="G40" i="12"/>
  <c r="N40" i="12"/>
  <c r="P40" i="12"/>
  <c r="K41" i="21"/>
  <c r="G21" i="12"/>
  <c r="N21" i="12"/>
  <c r="P21" i="12"/>
  <c r="K22" i="21"/>
  <c r="G25" i="12"/>
  <c r="N25" i="12"/>
  <c r="P25" i="12"/>
  <c r="K26" i="21"/>
  <c r="G27" i="12"/>
  <c r="N27" i="12"/>
  <c r="P27" i="12"/>
  <c r="K28" i="21"/>
  <c r="G65" i="12"/>
  <c r="N65" i="12"/>
  <c r="P65" i="12"/>
  <c r="K66" i="21"/>
  <c r="G30" i="12"/>
  <c r="N30" i="12"/>
  <c r="P30" i="12"/>
  <c r="K31" i="21"/>
  <c r="G63" i="12"/>
  <c r="N63" i="12"/>
  <c r="P63" i="12"/>
  <c r="K64" i="21"/>
  <c r="G39" i="12"/>
  <c r="N39" i="12"/>
  <c r="P39" i="12"/>
  <c r="K40" i="21"/>
  <c r="G62" i="12"/>
  <c r="N62" i="12"/>
  <c r="P62" i="12"/>
  <c r="K63" i="21"/>
  <c r="G64" i="12"/>
  <c r="N64" i="12"/>
  <c r="P64" i="12"/>
  <c r="K65" i="21"/>
  <c r="G12" i="12"/>
  <c r="N12" i="12"/>
  <c r="P12" i="12"/>
  <c r="K13" i="21"/>
  <c r="G46" i="12"/>
  <c r="N46" i="12"/>
  <c r="P46" i="12"/>
  <c r="K47" i="21"/>
  <c r="G37" i="12"/>
  <c r="N37" i="12"/>
  <c r="P37" i="12"/>
  <c r="K38" i="21"/>
  <c r="G13" i="12"/>
  <c r="N13" i="12"/>
  <c r="P13" i="12"/>
  <c r="K14" i="21"/>
  <c r="G17" i="12"/>
  <c r="N17" i="12"/>
  <c r="P17" i="12"/>
  <c r="K18" i="21"/>
  <c r="G55" i="12"/>
  <c r="N55" i="12"/>
  <c r="P55" i="12"/>
  <c r="K56" i="21"/>
  <c r="G51" i="12"/>
  <c r="N51" i="12"/>
  <c r="P51" i="12"/>
  <c r="K52" i="21"/>
  <c r="G44" i="12"/>
  <c r="N44" i="12"/>
  <c r="P44" i="12"/>
  <c r="K45" i="21"/>
  <c r="G59" i="12"/>
  <c r="N59" i="12"/>
  <c r="P59" i="12"/>
  <c r="K60" i="21"/>
  <c r="G71" i="12"/>
  <c r="N71" i="12"/>
  <c r="P71" i="12"/>
  <c r="K72" i="21"/>
  <c r="G28" i="12"/>
  <c r="N28" i="12"/>
  <c r="P28" i="12"/>
  <c r="K29" i="21"/>
  <c r="G42" i="12"/>
  <c r="N42" i="12"/>
  <c r="P42" i="12"/>
  <c r="K43" i="21"/>
  <c r="G19" i="12"/>
  <c r="N19" i="12"/>
  <c r="P19" i="12"/>
  <c r="G18" i="12"/>
  <c r="N18" i="12"/>
  <c r="P18" i="12"/>
  <c r="K19" i="21"/>
  <c r="G7" i="12"/>
  <c r="N7" i="12"/>
  <c r="P7" i="12"/>
  <c r="K8" i="21"/>
  <c r="G33" i="12"/>
  <c r="N33" i="12"/>
  <c r="P33" i="12"/>
  <c r="K34" i="21"/>
  <c r="G50" i="12"/>
  <c r="N50" i="12"/>
  <c r="P50" i="12"/>
  <c r="K51" i="21"/>
  <c r="G24" i="12"/>
  <c r="N24" i="12"/>
  <c r="P24" i="12"/>
  <c r="K25" i="21"/>
  <c r="G36" i="12"/>
  <c r="N36" i="12"/>
  <c r="P36" i="12"/>
  <c r="K37" i="21"/>
  <c r="G47" i="12"/>
  <c r="N47" i="12"/>
  <c r="P47" i="12"/>
  <c r="K48" i="21"/>
  <c r="G48" i="12"/>
  <c r="N48" i="12"/>
  <c r="P48" i="12"/>
  <c r="K49" i="21"/>
  <c r="G66" i="12"/>
  <c r="N66" i="12"/>
  <c r="P66" i="12"/>
  <c r="K67" i="21"/>
  <c r="G49" i="12"/>
  <c r="N49" i="12"/>
  <c r="P49" i="12"/>
  <c r="K50" i="21"/>
  <c r="G54" i="12"/>
  <c r="N54" i="12"/>
  <c r="P54" i="12"/>
  <c r="K55" i="21"/>
  <c r="G60" i="12"/>
  <c r="N60" i="12"/>
  <c r="P60" i="12"/>
  <c r="K61" i="21"/>
  <c r="G35" i="12"/>
  <c r="N35" i="12"/>
  <c r="P35" i="12"/>
  <c r="K36" i="21"/>
  <c r="G45" i="12"/>
  <c r="N45" i="12"/>
  <c r="P45" i="12"/>
  <c r="K46" i="21"/>
  <c r="G70" i="12"/>
  <c r="N70" i="12"/>
  <c r="P70" i="12"/>
  <c r="K71" i="21"/>
  <c r="G41" i="12"/>
  <c r="N41" i="12"/>
  <c r="P41" i="12"/>
  <c r="K42" i="21"/>
  <c r="G22" i="12"/>
  <c r="N22" i="12"/>
  <c r="P22" i="12"/>
  <c r="K23" i="21"/>
  <c r="G15" i="12"/>
  <c r="N15" i="12"/>
  <c r="P15" i="12"/>
  <c r="K16" i="21"/>
  <c r="G23" i="12"/>
  <c r="N23" i="12"/>
  <c r="P23" i="12"/>
  <c r="K24" i="21"/>
  <c r="G53" i="12"/>
  <c r="N53" i="12"/>
  <c r="P53" i="12"/>
  <c r="K54" i="21"/>
  <c r="G67" i="12"/>
  <c r="N67" i="12"/>
  <c r="P67" i="12"/>
  <c r="K68" i="21"/>
  <c r="G29" i="12"/>
  <c r="N29" i="12"/>
  <c r="P29" i="12"/>
  <c r="K30" i="21"/>
  <c r="G8" i="12"/>
  <c r="N8" i="12"/>
  <c r="P8" i="12"/>
  <c r="K9" i="21"/>
  <c r="G32" i="12"/>
  <c r="N32" i="12"/>
  <c r="P32" i="12"/>
  <c r="K33" i="21"/>
  <c r="G58" i="12"/>
  <c r="N58" i="12"/>
  <c r="P58" i="12"/>
  <c r="K59" i="21"/>
  <c r="G38" i="12"/>
  <c r="N38" i="12"/>
  <c r="P38" i="12"/>
  <c r="G5" i="12"/>
  <c r="N5" i="12"/>
  <c r="P5" i="12"/>
  <c r="K6" i="21"/>
  <c r="G11" i="12"/>
  <c r="N11" i="12"/>
  <c r="P11" i="12"/>
  <c r="G14" i="12"/>
  <c r="N14" i="12"/>
  <c r="P14" i="12"/>
  <c r="K15" i="21"/>
  <c r="G26" i="12"/>
  <c r="N26" i="12"/>
  <c r="P26" i="12"/>
  <c r="K27" i="21"/>
  <c r="G68" i="12"/>
  <c r="N68" i="12"/>
  <c r="P68" i="12"/>
  <c r="K69" i="21"/>
  <c r="G10" i="12"/>
  <c r="N10" i="12"/>
  <c r="P10" i="12"/>
  <c r="K11" i="21"/>
  <c r="G16" i="12"/>
  <c r="N16" i="12"/>
  <c r="P16" i="12"/>
  <c r="K17" i="21"/>
  <c r="G69" i="12"/>
  <c r="N69" i="12"/>
  <c r="P69" i="12"/>
  <c r="K70" i="21"/>
  <c r="G57" i="12"/>
  <c r="N57" i="12"/>
  <c r="P57" i="12"/>
  <c r="K58" i="21"/>
  <c r="G4" i="12"/>
  <c r="N4" i="12"/>
  <c r="P4" i="12"/>
  <c r="K5" i="21"/>
  <c r="G34" i="12"/>
  <c r="N34" i="12"/>
  <c r="P34" i="12"/>
  <c r="K35" i="21"/>
  <c r="G31" i="12"/>
  <c r="N31" i="12"/>
  <c r="P31" i="12"/>
  <c r="K32" i="21"/>
  <c r="G6" i="12"/>
  <c r="N6" i="12"/>
  <c r="P6" i="12"/>
  <c r="K7" i="21"/>
  <c r="G52" i="12"/>
  <c r="N52" i="12"/>
  <c r="P52" i="12"/>
  <c r="K53" i="21"/>
  <c r="G9" i="12"/>
  <c r="N9" i="12"/>
  <c r="P9" i="12"/>
  <c r="K10" i="21"/>
  <c r="G61" i="12"/>
  <c r="N61" i="12"/>
  <c r="P61" i="12"/>
  <c r="K62" i="21"/>
  <c r="L62" i="21"/>
  <c r="N62" i="21"/>
  <c r="D62" i="48"/>
  <c r="E62" i="48"/>
  <c r="F62" i="48"/>
  <c r="D53" i="48"/>
  <c r="E53" i="48"/>
  <c r="F53" i="48"/>
  <c r="L53" i="21"/>
  <c r="N53" i="21"/>
  <c r="D32" i="48"/>
  <c r="E32" i="48"/>
  <c r="F32" i="48"/>
  <c r="L32" i="21"/>
  <c r="N32" i="21"/>
  <c r="L35" i="21"/>
  <c r="N35" i="21"/>
  <c r="D35" i="48"/>
  <c r="E35" i="48"/>
  <c r="F35" i="48"/>
  <c r="K39" i="21"/>
  <c r="D10" i="48"/>
  <c r="E10" i="48"/>
  <c r="F10" i="48"/>
  <c r="L10" i="21"/>
  <c r="N10" i="21"/>
  <c r="L7" i="21"/>
  <c r="N7" i="21"/>
  <c r="D7" i="48"/>
  <c r="E7" i="48"/>
  <c r="F7" i="48"/>
  <c r="D5" i="48"/>
  <c r="E5" i="48"/>
  <c r="F5" i="48"/>
  <c r="L5" i="21"/>
  <c r="N5" i="21"/>
  <c r="D58" i="48"/>
  <c r="E58" i="48"/>
  <c r="F58" i="48"/>
  <c r="L58" i="21"/>
  <c r="N58" i="21"/>
  <c r="D70" i="48"/>
  <c r="E70" i="48"/>
  <c r="F70" i="48"/>
  <c r="L70" i="21"/>
  <c r="N70" i="21"/>
  <c r="D17" i="48"/>
  <c r="E17" i="48"/>
  <c r="F17" i="48"/>
  <c r="L17" i="21"/>
  <c r="N17" i="21"/>
  <c r="D11" i="48"/>
  <c r="E11" i="48"/>
  <c r="F11" i="48"/>
  <c r="L11" i="21"/>
  <c r="N11" i="21"/>
  <c r="D69" i="48"/>
  <c r="E69" i="48"/>
  <c r="F69" i="48"/>
  <c r="L69" i="21"/>
  <c r="N69" i="21"/>
  <c r="D27" i="48"/>
  <c r="E27" i="48"/>
  <c r="F27" i="48"/>
  <c r="L27" i="21"/>
  <c r="N27" i="21"/>
  <c r="D15" i="48"/>
  <c r="E15" i="48"/>
  <c r="F15" i="48"/>
  <c r="L15" i="21"/>
  <c r="N15" i="21"/>
  <c r="E8" i="45"/>
  <c r="K12" i="21"/>
  <c r="L6" i="21"/>
  <c r="N6" i="21"/>
  <c r="D6" i="48"/>
  <c r="E6" i="48"/>
  <c r="F6" i="48"/>
  <c r="L59" i="21"/>
  <c r="N59" i="21"/>
  <c r="D59" i="48"/>
  <c r="E59" i="48"/>
  <c r="F59" i="48"/>
  <c r="L33" i="21"/>
  <c r="N33" i="21"/>
  <c r="D33" i="48"/>
  <c r="E33" i="48"/>
  <c r="F33" i="48"/>
  <c r="L9" i="21"/>
  <c r="N9" i="21"/>
  <c r="D9" i="48"/>
  <c r="E9" i="48"/>
  <c r="F9" i="48"/>
  <c r="D30" i="48"/>
  <c r="E30" i="48"/>
  <c r="F30" i="48"/>
  <c r="L30" i="21"/>
  <c r="N30" i="21"/>
  <c r="D68" i="48"/>
  <c r="E68" i="48"/>
  <c r="F68" i="48"/>
  <c r="L68" i="21"/>
  <c r="N68" i="21"/>
  <c r="L24" i="21"/>
  <c r="N24" i="21"/>
  <c r="D24" i="48"/>
  <c r="E24" i="48"/>
  <c r="F24" i="48"/>
  <c r="L16" i="21"/>
  <c r="N16" i="21"/>
  <c r="D16" i="48"/>
  <c r="E16" i="48"/>
  <c r="F16" i="48"/>
  <c r="L23" i="21"/>
  <c r="N23" i="21"/>
  <c r="D23" i="48"/>
  <c r="E23" i="48"/>
  <c r="F23" i="48"/>
  <c r="L42" i="21"/>
  <c r="N42" i="21"/>
  <c r="D42" i="48"/>
  <c r="E42" i="48"/>
  <c r="F42" i="48"/>
  <c r="D36" i="48"/>
  <c r="E36" i="48"/>
  <c r="F36" i="48"/>
  <c r="L36" i="21"/>
  <c r="N36" i="21"/>
  <c r="L55" i="21"/>
  <c r="N55" i="21"/>
  <c r="D55" i="48"/>
  <c r="E55" i="48"/>
  <c r="F55" i="48"/>
  <c r="D37" i="48"/>
  <c r="E37" i="48"/>
  <c r="F37" i="48"/>
  <c r="L37" i="21"/>
  <c r="N37" i="21"/>
  <c r="L51" i="21"/>
  <c r="N51" i="21"/>
  <c r="D51" i="48"/>
  <c r="E51" i="48"/>
  <c r="F51" i="48"/>
  <c r="L34" i="21"/>
  <c r="N34" i="21"/>
  <c r="D34" i="48"/>
  <c r="E34" i="48"/>
  <c r="F34" i="48"/>
  <c r="D8" i="48"/>
  <c r="E8" i="48"/>
  <c r="F8" i="48"/>
  <c r="L8" i="21"/>
  <c r="N8" i="21"/>
  <c r="K20" i="21"/>
  <c r="E9" i="45"/>
  <c r="D72" i="48"/>
  <c r="E72" i="48"/>
  <c r="F72" i="48"/>
  <c r="L72" i="21"/>
  <c r="N72" i="21"/>
  <c r="L54" i="21"/>
  <c r="N54" i="21"/>
  <c r="D54" i="48"/>
  <c r="E54" i="48"/>
  <c r="F54" i="48"/>
  <c r="D71" i="48"/>
  <c r="E71" i="48"/>
  <c r="F71" i="48"/>
  <c r="L71" i="21"/>
  <c r="N71" i="21"/>
  <c r="L46" i="21"/>
  <c r="N46" i="21"/>
  <c r="D46" i="48"/>
  <c r="E46" i="48"/>
  <c r="F46" i="48"/>
  <c r="D61" i="48"/>
  <c r="E61" i="48"/>
  <c r="F61" i="48"/>
  <c r="L61" i="21"/>
  <c r="N61" i="21"/>
  <c r="L50" i="21"/>
  <c r="N50" i="21"/>
  <c r="D50" i="48"/>
  <c r="E50" i="48"/>
  <c r="F50" i="48"/>
  <c r="L67" i="21"/>
  <c r="N67" i="21"/>
  <c r="D67" i="48"/>
  <c r="E67" i="48"/>
  <c r="F67" i="48"/>
  <c r="L49" i="21"/>
  <c r="N49" i="21"/>
  <c r="D49" i="48"/>
  <c r="E49" i="48"/>
  <c r="F49" i="48"/>
  <c r="L48" i="21"/>
  <c r="N48" i="21"/>
  <c r="D48" i="48"/>
  <c r="E48" i="48"/>
  <c r="F48" i="48"/>
  <c r="D25" i="48"/>
  <c r="E25" i="48"/>
  <c r="F25" i="48"/>
  <c r="L25" i="21"/>
  <c r="N25" i="21"/>
  <c r="D19" i="48"/>
  <c r="E19" i="48"/>
  <c r="F19" i="48"/>
  <c r="L19" i="21"/>
  <c r="N19" i="21"/>
  <c r="L43" i="21"/>
  <c r="N43" i="21"/>
  <c r="D43" i="48"/>
  <c r="E43" i="48"/>
  <c r="F43" i="48"/>
  <c r="L29" i="21"/>
  <c r="N29" i="21"/>
  <c r="D29" i="48"/>
  <c r="E29" i="48"/>
  <c r="F29" i="48"/>
  <c r="L45" i="21"/>
  <c r="N45" i="21"/>
  <c r="D45" i="48"/>
  <c r="E45" i="48"/>
  <c r="F45" i="48"/>
  <c r="D56" i="48"/>
  <c r="E56" i="48"/>
  <c r="F56" i="48"/>
  <c r="L56" i="21"/>
  <c r="N56" i="21"/>
  <c r="D18" i="48"/>
  <c r="E18" i="48"/>
  <c r="F18" i="48"/>
  <c r="L18" i="21"/>
  <c r="N18" i="21"/>
  <c r="D14" i="48"/>
  <c r="E14" i="48"/>
  <c r="F14" i="48"/>
  <c r="L14" i="21"/>
  <c r="N14" i="21"/>
  <c r="L13" i="21"/>
  <c r="N13" i="21"/>
  <c r="D13" i="48"/>
  <c r="E13" i="48"/>
  <c r="F13" i="48"/>
  <c r="L65" i="21"/>
  <c r="N65" i="21"/>
  <c r="D65" i="48"/>
  <c r="E65" i="48"/>
  <c r="F65" i="48"/>
  <c r="D40" i="48"/>
  <c r="E40" i="48"/>
  <c r="F40" i="48"/>
  <c r="L40" i="21"/>
  <c r="N40" i="21"/>
  <c r="D31" i="48"/>
  <c r="E31" i="48"/>
  <c r="F31" i="48"/>
  <c r="L31" i="21"/>
  <c r="N31" i="21"/>
  <c r="D26" i="48"/>
  <c r="E26" i="48"/>
  <c r="F26" i="48"/>
  <c r="L26" i="21"/>
  <c r="N26" i="21"/>
  <c r="D22" i="48"/>
  <c r="E22" i="48"/>
  <c r="F22" i="48"/>
  <c r="L22" i="21"/>
  <c r="N22" i="21"/>
  <c r="L44" i="21"/>
  <c r="N44" i="21"/>
  <c r="D44" i="48"/>
  <c r="E44" i="48"/>
  <c r="F44" i="48"/>
  <c r="D21" i="48"/>
  <c r="E21" i="48"/>
  <c r="F21" i="48"/>
  <c r="L21" i="21"/>
  <c r="N21" i="21"/>
  <c r="L60" i="21"/>
  <c r="N60" i="21"/>
  <c r="D60" i="48"/>
  <c r="E60" i="48"/>
  <c r="F60" i="48"/>
  <c r="L52" i="21"/>
  <c r="N52" i="21"/>
  <c r="D52" i="48"/>
  <c r="E52" i="48"/>
  <c r="F52" i="48"/>
  <c r="D38" i="48"/>
  <c r="E38" i="48"/>
  <c r="F38" i="48"/>
  <c r="L38" i="21"/>
  <c r="N38" i="21"/>
  <c r="D47" i="48"/>
  <c r="E47" i="48"/>
  <c r="F47" i="48"/>
  <c r="L47" i="21"/>
  <c r="N47" i="21"/>
  <c r="D63" i="48"/>
  <c r="E63" i="48"/>
  <c r="F63" i="48"/>
  <c r="L63" i="21"/>
  <c r="N63" i="21"/>
  <c r="D64" i="48"/>
  <c r="E64" i="48"/>
  <c r="F64" i="48"/>
  <c r="L64" i="21"/>
  <c r="N64" i="21"/>
  <c r="L66" i="21"/>
  <c r="N66" i="21"/>
  <c r="D66" i="48"/>
  <c r="E66" i="48"/>
  <c r="F66" i="48"/>
  <c r="L28" i="21"/>
  <c r="N28" i="21"/>
  <c r="D28" i="48"/>
  <c r="E28" i="48"/>
  <c r="F28" i="48"/>
  <c r="D41" i="48"/>
  <c r="E41" i="48"/>
  <c r="F41" i="48"/>
  <c r="L41" i="21"/>
  <c r="N41" i="21"/>
  <c r="L57" i="21"/>
  <c r="N57" i="21"/>
  <c r="D57" i="48"/>
  <c r="E57" i="48"/>
  <c r="F57" i="48"/>
  <c r="H41" i="48"/>
  <c r="I41" i="48"/>
  <c r="J41" i="48"/>
  <c r="H64" i="48"/>
  <c r="I64" i="48"/>
  <c r="J64" i="48"/>
  <c r="H63" i="48"/>
  <c r="I63" i="48"/>
  <c r="J63" i="48"/>
  <c r="H47" i="48"/>
  <c r="I47" i="48"/>
  <c r="J47" i="48"/>
  <c r="H38" i="48"/>
  <c r="I38" i="48"/>
  <c r="J38" i="48"/>
  <c r="H21" i="48"/>
  <c r="I21" i="48"/>
  <c r="J21" i="48"/>
  <c r="H22" i="48"/>
  <c r="I22" i="48"/>
  <c r="J22" i="48"/>
  <c r="H26" i="48"/>
  <c r="I26" i="48"/>
  <c r="J26" i="48"/>
  <c r="H31" i="48"/>
  <c r="I31" i="48"/>
  <c r="J31" i="48"/>
  <c r="H40" i="48"/>
  <c r="I40" i="48"/>
  <c r="J40" i="48"/>
  <c r="H14" i="48"/>
  <c r="I14" i="48"/>
  <c r="J14" i="48"/>
  <c r="H18" i="48"/>
  <c r="I18" i="48"/>
  <c r="J18" i="48"/>
  <c r="H56" i="48"/>
  <c r="I56" i="48"/>
  <c r="J56" i="48"/>
  <c r="H19" i="48"/>
  <c r="I19" i="48"/>
  <c r="J19" i="48"/>
  <c r="H25" i="48"/>
  <c r="I25" i="48"/>
  <c r="J25" i="48"/>
  <c r="H61" i="48"/>
  <c r="I61" i="48"/>
  <c r="J61" i="48"/>
  <c r="H71" i="48"/>
  <c r="I71" i="48"/>
  <c r="J71" i="48"/>
  <c r="H72" i="48"/>
  <c r="I72" i="48"/>
  <c r="J72" i="48"/>
  <c r="H8" i="48"/>
  <c r="I8" i="48"/>
  <c r="J8" i="48"/>
  <c r="H37" i="48"/>
  <c r="I37" i="48"/>
  <c r="J37" i="48"/>
  <c r="H36" i="48"/>
  <c r="I36" i="48"/>
  <c r="J36" i="48"/>
  <c r="H68" i="48"/>
  <c r="I68" i="48"/>
  <c r="J68" i="48"/>
  <c r="H30" i="48"/>
  <c r="I30" i="48"/>
  <c r="J30" i="48"/>
  <c r="H15" i="48"/>
  <c r="I15" i="48"/>
  <c r="J15" i="48"/>
  <c r="H27" i="48"/>
  <c r="I27" i="48"/>
  <c r="J27" i="48"/>
  <c r="H69" i="48"/>
  <c r="I69" i="48"/>
  <c r="J69" i="48"/>
  <c r="H11" i="48"/>
  <c r="I11" i="48"/>
  <c r="J11" i="48"/>
  <c r="H17" i="48"/>
  <c r="I17" i="48"/>
  <c r="J17" i="48"/>
  <c r="H70" i="48"/>
  <c r="I70" i="48"/>
  <c r="J70" i="48"/>
  <c r="H58" i="48"/>
  <c r="I58" i="48"/>
  <c r="J58" i="48"/>
  <c r="H5" i="48"/>
  <c r="I5" i="48"/>
  <c r="J5" i="48"/>
  <c r="H10" i="48"/>
  <c r="I10" i="48"/>
  <c r="J10" i="48"/>
  <c r="H32" i="48"/>
  <c r="I32" i="48"/>
  <c r="J32" i="48"/>
  <c r="H53" i="48"/>
  <c r="I53" i="48"/>
  <c r="J53" i="48"/>
  <c r="H57" i="48"/>
  <c r="I57" i="48"/>
  <c r="J57" i="48"/>
  <c r="H28" i="48"/>
  <c r="I28" i="48"/>
  <c r="J28" i="48"/>
  <c r="H66" i="48"/>
  <c r="I66" i="48"/>
  <c r="J66" i="48"/>
  <c r="H52" i="48"/>
  <c r="I52" i="48"/>
  <c r="J52" i="48"/>
  <c r="H60" i="48"/>
  <c r="I60" i="48"/>
  <c r="J60" i="48"/>
  <c r="H44" i="48"/>
  <c r="I44" i="48"/>
  <c r="J44" i="48"/>
  <c r="H65" i="48"/>
  <c r="I65" i="48"/>
  <c r="J65" i="48"/>
  <c r="H13" i="48"/>
  <c r="I13" i="48"/>
  <c r="J13" i="48"/>
  <c r="H45" i="48"/>
  <c r="I45" i="48"/>
  <c r="J45" i="48"/>
  <c r="H29" i="48"/>
  <c r="I29" i="48"/>
  <c r="J29" i="48"/>
  <c r="H43" i="48"/>
  <c r="I43" i="48"/>
  <c r="J43" i="48"/>
  <c r="H48" i="48"/>
  <c r="I48" i="48"/>
  <c r="J48" i="48"/>
  <c r="H49" i="48"/>
  <c r="I49" i="48"/>
  <c r="J49" i="48"/>
  <c r="H67" i="48"/>
  <c r="I67" i="48"/>
  <c r="J67" i="48"/>
  <c r="H50" i="48"/>
  <c r="I50" i="48"/>
  <c r="J50" i="48"/>
  <c r="H46" i="48"/>
  <c r="I46" i="48"/>
  <c r="J46" i="48"/>
  <c r="H54" i="48"/>
  <c r="I54" i="48"/>
  <c r="J54" i="48"/>
  <c r="H34" i="48"/>
  <c r="I34" i="48"/>
  <c r="J34" i="48"/>
  <c r="H51" i="48"/>
  <c r="I51" i="48"/>
  <c r="J51" i="48"/>
  <c r="H55" i="48"/>
  <c r="I55" i="48"/>
  <c r="J55" i="48"/>
  <c r="H42" i="48"/>
  <c r="I42" i="48"/>
  <c r="J42" i="48"/>
  <c r="H23" i="48"/>
  <c r="I23" i="48"/>
  <c r="J23" i="48"/>
  <c r="H16" i="48"/>
  <c r="I16" i="48"/>
  <c r="J16" i="48"/>
  <c r="H24" i="48"/>
  <c r="I24" i="48"/>
  <c r="J24" i="48"/>
  <c r="H9" i="48"/>
  <c r="I9" i="48"/>
  <c r="J9" i="48"/>
  <c r="H33" i="48"/>
  <c r="I33" i="48"/>
  <c r="J33" i="48"/>
  <c r="H59" i="48"/>
  <c r="I59" i="48"/>
  <c r="J59" i="48"/>
  <c r="H6" i="48"/>
  <c r="I6" i="48"/>
  <c r="J6" i="48"/>
  <c r="H7" i="48"/>
  <c r="I7" i="48"/>
  <c r="J7" i="48"/>
  <c r="H35" i="48"/>
  <c r="I35" i="48"/>
  <c r="J35" i="48"/>
  <c r="H62" i="48"/>
  <c r="I62" i="48"/>
  <c r="J62" i="48"/>
  <c r="J9" i="45"/>
  <c r="L9" i="45"/>
  <c r="F9" i="45"/>
  <c r="H9" i="45"/>
  <c r="D12" i="48"/>
  <c r="E12" i="48"/>
  <c r="F12" i="48"/>
  <c r="L12" i="21"/>
  <c r="N12" i="21"/>
  <c r="D20" i="48"/>
  <c r="E20" i="48"/>
  <c r="F20" i="48"/>
  <c r="L20" i="21"/>
  <c r="N20" i="21"/>
  <c r="J8" i="45"/>
  <c r="F8" i="45"/>
  <c r="H8" i="45"/>
  <c r="D39" i="48"/>
  <c r="E39" i="48"/>
  <c r="F39" i="48"/>
  <c r="L39" i="21"/>
  <c r="N39" i="21"/>
  <c r="H39" i="48"/>
  <c r="I39" i="48"/>
  <c r="J39" i="48"/>
  <c r="H20" i="48"/>
  <c r="I20" i="48"/>
  <c r="J20" i="48"/>
  <c r="H12" i="48"/>
  <c r="I12" i="48"/>
  <c r="J12" i="48"/>
  <c r="M9" i="45"/>
  <c r="O9" i="45"/>
  <c r="L8" i="45"/>
  <c r="M8" i="45"/>
  <c r="O8" i="45"/>
  <c r="G3" i="12"/>
  <c r="F73" i="12"/>
  <c r="N3" i="12"/>
  <c r="G73" i="12"/>
  <c r="P3" i="12"/>
  <c r="K4" i="21"/>
  <c r="N73" i="12"/>
  <c r="P73" i="12"/>
  <c r="K73" i="21"/>
  <c r="D4" i="48"/>
  <c r="E4" i="48"/>
  <c r="F4" i="48"/>
  <c r="L4" i="21"/>
  <c r="N4" i="21"/>
  <c r="L73" i="21"/>
  <c r="N73" i="21"/>
  <c r="H4" i="48"/>
  <c r="I4" i="48"/>
  <c r="J4" i="48"/>
  <c r="EH74" i="19"/>
  <c r="EG73" i="19"/>
  <c r="EG74" i="19"/>
  <c r="EF73" i="19"/>
  <c r="EF74" i="19"/>
  <c r="ED73" i="19"/>
  <c r="ED74" i="19"/>
  <c r="EC73" i="19"/>
  <c r="EC74" i="19"/>
  <c r="EB73" i="19"/>
  <c r="EB74" i="19"/>
  <c r="EA73" i="19"/>
  <c r="DZ74" i="19"/>
  <c r="DY73" i="19"/>
  <c r="DY74" i="19"/>
  <c r="DX73" i="19"/>
  <c r="DX74" i="19"/>
  <c r="DV73" i="19"/>
  <c r="DV74" i="19"/>
  <c r="DU73" i="19"/>
  <c r="DU74" i="19"/>
  <c r="DT73" i="19"/>
  <c r="DT74" i="19"/>
  <c r="DS73" i="19"/>
  <c r="DR74" i="19"/>
  <c r="DQ73" i="19"/>
  <c r="DQ74" i="19"/>
  <c r="DP73" i="19"/>
  <c r="DP74" i="19"/>
  <c r="DN73" i="19"/>
  <c r="DN74" i="19"/>
  <c r="DM73" i="19"/>
  <c r="DM74" i="19"/>
  <c r="DL73" i="19"/>
  <c r="DL74" i="19"/>
  <c r="DK73" i="19"/>
  <c r="DJ74" i="19"/>
  <c r="DI73" i="19"/>
  <c r="DI74" i="19"/>
  <c r="DH73" i="19"/>
  <c r="DH74" i="19"/>
  <c r="DF73" i="19"/>
  <c r="DF74" i="19"/>
  <c r="DE73" i="19"/>
  <c r="DE74" i="19"/>
  <c r="DD73" i="19"/>
  <c r="DD74" i="19"/>
  <c r="DC73" i="19"/>
  <c r="DB74" i="19"/>
  <c r="DA73" i="19"/>
  <c r="DA74" i="19"/>
  <c r="CZ73" i="19"/>
  <c r="CZ74" i="19"/>
  <c r="CX73" i="19"/>
  <c r="CX74" i="19"/>
  <c r="CW73" i="19"/>
  <c r="CW74" i="19"/>
  <c r="CV73" i="19"/>
  <c r="CV74" i="19"/>
  <c r="CU73" i="19"/>
  <c r="CT74" i="19"/>
  <c r="CS73" i="19"/>
  <c r="CS74" i="19"/>
  <c r="CR73" i="19"/>
  <c r="CR74" i="19"/>
  <c r="CP73" i="19"/>
  <c r="CP74" i="19"/>
  <c r="CO73" i="19"/>
  <c r="CO74" i="19"/>
  <c r="CN73" i="19"/>
  <c r="CN74" i="19"/>
  <c r="CM73" i="19"/>
  <c r="CL74" i="19"/>
  <c r="CK73" i="19"/>
  <c r="CK74" i="19"/>
  <c r="CJ73" i="19"/>
  <c r="CJ74" i="19"/>
  <c r="CH73" i="19"/>
  <c r="CH74" i="19"/>
  <c r="CG73" i="19"/>
  <c r="CG74" i="19"/>
  <c r="CF73" i="19"/>
  <c r="CF74" i="19"/>
  <c r="CE73" i="19"/>
  <c r="CD74" i="19"/>
  <c r="CC73" i="19"/>
  <c r="CC74" i="19"/>
  <c r="CB73" i="19"/>
  <c r="CB74" i="19"/>
  <c r="BZ73" i="19"/>
  <c r="BZ74" i="19"/>
  <c r="BY73" i="19"/>
  <c r="BY74" i="19"/>
  <c r="BX73" i="19"/>
  <c r="BX74" i="19"/>
  <c r="BW73" i="19"/>
  <c r="BV74" i="19"/>
  <c r="BU73" i="19"/>
  <c r="BU74" i="19"/>
  <c r="BT73" i="19"/>
  <c r="BT74" i="19"/>
  <c r="BR73" i="19"/>
  <c r="BR74" i="19"/>
  <c r="BQ73" i="19"/>
  <c r="BQ74" i="19"/>
  <c r="BP73" i="19"/>
  <c r="BP74" i="19"/>
  <c r="BO73" i="19"/>
  <c r="BN74" i="19"/>
  <c r="BM73" i="19"/>
  <c r="BM74" i="19"/>
  <c r="BL73" i="19"/>
  <c r="BL74" i="19"/>
  <c r="BJ73" i="19"/>
  <c r="BJ74" i="19"/>
  <c r="BI73" i="19"/>
  <c r="BI74" i="19"/>
  <c r="BH73" i="19"/>
  <c r="BH74" i="19"/>
  <c r="BG73" i="19"/>
  <c r="BF74" i="19"/>
  <c r="BE73" i="19"/>
  <c r="BE74" i="19"/>
  <c r="BD73" i="19"/>
  <c r="BD74" i="19"/>
  <c r="BB73" i="19"/>
  <c r="BB74" i="19"/>
  <c r="BA73" i="19"/>
  <c r="BA74" i="19"/>
  <c r="AZ73" i="19"/>
  <c r="AZ74" i="19"/>
  <c r="AY73" i="19"/>
  <c r="AX74" i="19"/>
  <c r="AW73" i="19"/>
  <c r="AW74" i="19"/>
  <c r="AV73" i="19"/>
  <c r="AV74" i="19"/>
  <c r="AT73" i="19"/>
  <c r="AT74" i="19"/>
  <c r="AS73" i="19"/>
  <c r="AS74" i="19"/>
  <c r="AR73" i="19"/>
  <c r="AR74" i="19"/>
  <c r="AQ73" i="19"/>
  <c r="AP74" i="19"/>
  <c r="AO73" i="19"/>
  <c r="AO74" i="19"/>
  <c r="AN73" i="19"/>
  <c r="AN74" i="19"/>
  <c r="AL73" i="19"/>
  <c r="AL74" i="19"/>
  <c r="AK73" i="19"/>
  <c r="AK74" i="19"/>
  <c r="AJ73" i="19"/>
  <c r="AJ74" i="19"/>
  <c r="AI73" i="19"/>
  <c r="AH74" i="19"/>
  <c r="AG73" i="19"/>
  <c r="AG74" i="19"/>
  <c r="AF73" i="19"/>
  <c r="AF74" i="19"/>
  <c r="AD73" i="19"/>
  <c r="AD74" i="19"/>
  <c r="AC73" i="19"/>
  <c r="AC74" i="19"/>
  <c r="AB73" i="19"/>
  <c r="AB74" i="19"/>
  <c r="AA73" i="19"/>
  <c r="Z74" i="19"/>
  <c r="Y73" i="19"/>
  <c r="Y74" i="19"/>
  <c r="X73" i="19"/>
  <c r="X74" i="19"/>
  <c r="V73" i="19"/>
  <c r="V74" i="19"/>
  <c r="U73" i="19"/>
  <c r="U74" i="19"/>
  <c r="T73" i="19"/>
  <c r="T74" i="19"/>
  <c r="S73" i="19"/>
  <c r="R74" i="19"/>
  <c r="Q73" i="19"/>
  <c r="Q74" i="19"/>
  <c r="P73" i="19"/>
  <c r="P74" i="19"/>
  <c r="N73" i="19"/>
  <c r="N74" i="19"/>
  <c r="M73" i="19"/>
  <c r="M74" i="19"/>
  <c r="L73" i="19"/>
  <c r="L74" i="19"/>
  <c r="K73" i="19"/>
  <c r="J74" i="19"/>
  <c r="I73" i="19"/>
  <c r="I74" i="19"/>
  <c r="H73" i="19"/>
  <c r="H74" i="19"/>
  <c r="F73" i="19"/>
  <c r="F74" i="19"/>
  <c r="E73" i="19"/>
  <c r="E74" i="19"/>
  <c r="D73" i="19"/>
  <c r="D74" i="19"/>
  <c r="C73" i="19"/>
  <c r="G73" i="19"/>
  <c r="C74" i="19"/>
  <c r="O73" i="19"/>
  <c r="O74" i="19"/>
  <c r="K74" i="19"/>
  <c r="W73" i="19"/>
  <c r="W74" i="19"/>
  <c r="S74" i="19"/>
  <c r="AE73" i="19"/>
  <c r="AE74" i="19"/>
  <c r="AA74" i="19"/>
  <c r="AM73" i="19"/>
  <c r="AM74" i="19"/>
  <c r="AI74" i="19"/>
  <c r="AU73" i="19"/>
  <c r="AU74" i="19"/>
  <c r="AQ74" i="19"/>
  <c r="BC73" i="19"/>
  <c r="BC74" i="19"/>
  <c r="AY74" i="19"/>
  <c r="BK73" i="19"/>
  <c r="BK74" i="19"/>
  <c r="BG74" i="19"/>
  <c r="BS73" i="19"/>
  <c r="BS74" i="19"/>
  <c r="BO74" i="19"/>
  <c r="CA73" i="19"/>
  <c r="CA74" i="19"/>
  <c r="BW74" i="19"/>
  <c r="CI73" i="19"/>
  <c r="CI74" i="19"/>
  <c r="CE74" i="19"/>
  <c r="CQ73" i="19"/>
  <c r="CQ74" i="19"/>
  <c r="CM74" i="19"/>
  <c r="CY73" i="19"/>
  <c r="CY74" i="19"/>
  <c r="CU74" i="19"/>
  <c r="DG73" i="19"/>
  <c r="DG74" i="19"/>
  <c r="DC74" i="19"/>
  <c r="DO73" i="19"/>
  <c r="DO74" i="19"/>
  <c r="DK74" i="19"/>
  <c r="DW73" i="19"/>
  <c r="DW74" i="19"/>
  <c r="DS74" i="19"/>
  <c r="EE73" i="19"/>
  <c r="EE74" i="19"/>
  <c r="EA74" i="19"/>
  <c r="EI73" i="19"/>
  <c r="G74" i="19"/>
  <c r="EI74" i="19"/>
</calcChain>
</file>

<file path=xl/sharedStrings.xml><?xml version="1.0" encoding="utf-8"?>
<sst xmlns="http://schemas.openxmlformats.org/spreadsheetml/2006/main" count="815" uniqueCount="370">
  <si>
    <t>District</t>
  </si>
  <si>
    <t>STATE TOTAL</t>
  </si>
  <si>
    <t>Total</t>
  </si>
  <si>
    <t>(1)</t>
  </si>
  <si>
    <t>(2)</t>
  </si>
  <si>
    <t>(3)</t>
  </si>
  <si>
    <t>(5)</t>
  </si>
  <si>
    <t>(6)</t>
  </si>
  <si>
    <t>(7)</t>
  </si>
  <si>
    <t>(8)</t>
  </si>
  <si>
    <t>(9)</t>
  </si>
  <si>
    <t>LEA</t>
  </si>
  <si>
    <t>Revenue and Fees excludes debt service and capital outlay.</t>
  </si>
  <si>
    <t>STATE SUMMARY</t>
  </si>
  <si>
    <t>School System</t>
  </si>
  <si>
    <t>( C = A + B )</t>
  </si>
  <si>
    <t>Charter School with a District Building</t>
  </si>
  <si>
    <t>Charter School without a District Building</t>
  </si>
  <si>
    <t>(10)= ( 5+ 6+ 7+ 8 + 9)</t>
  </si>
  <si>
    <t>(11) = (4) - (10)</t>
  </si>
  <si>
    <t>(12)</t>
  </si>
  <si>
    <t>(13) = (11)/(12)</t>
  </si>
  <si>
    <t>( E = C + D )</t>
  </si>
  <si>
    <t>( A )</t>
  </si>
  <si>
    <t>( B )</t>
  </si>
  <si>
    <t>( D )</t>
  </si>
  <si>
    <t>( F = B )</t>
  </si>
  <si>
    <t>( G )</t>
  </si>
  <si>
    <t>Note: Local Revenues include Ad Valorem, Sales Tax Revenue, and Revenue for 16th Section Land.</t>
  </si>
  <si>
    <t>( I = A + F + G )</t>
  </si>
  <si>
    <t>(J = D )</t>
  </si>
  <si>
    <t>(H = F + G))</t>
  </si>
  <si>
    <t>( K = I + J )</t>
  </si>
  <si>
    <t>(3A)</t>
  </si>
  <si>
    <t>(3B)</t>
  </si>
  <si>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</si>
  <si>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</si>
  <si>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</si>
  <si>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</si>
  <si>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</si>
  <si>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</si>
  <si>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</si>
  <si>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</si>
  <si>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</si>
  <si>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</si>
  <si>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</si>
  <si>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</si>
  <si>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</si>
  <si>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</si>
  <si>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</si>
  <si>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</si>
  <si>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</si>
  <si>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</si>
  <si>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</si>
  <si>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</si>
  <si>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</si>
  <si>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</si>
  <si>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</si>
  <si>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</si>
  <si>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</si>
  <si>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</si>
  <si>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</si>
  <si>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</si>
  <si>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</si>
  <si>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</si>
  <si>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</si>
  <si>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</si>
  <si>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</si>
  <si>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</si>
  <si>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</si>
  <si>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</si>
  <si>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</si>
  <si>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</si>
  <si>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</si>
  <si>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</si>
  <si>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</si>
  <si>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</si>
  <si>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</si>
  <si>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</si>
  <si>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</si>
  <si>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</si>
  <si>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</si>
  <si>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</si>
  <si>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</si>
  <si>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</si>
  <si>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</si>
  <si>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</si>
  <si>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</si>
  <si>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</si>
  <si>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</si>
  <si>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</si>
  <si>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</si>
  <si>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</si>
  <si>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</si>
  <si>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</si>
  <si>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</si>
  <si>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</si>
  <si>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</si>
  <si>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</si>
  <si>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</si>
  <si>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</si>
  <si>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</si>
  <si>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</si>
  <si>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</si>
  <si>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</si>
  <si>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036</t>
  </si>
  <si>
    <t>Orleans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</si>
  <si>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</si>
  <si>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</si>
  <si>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</si>
  <si>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</si>
  <si>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</si>
  <si>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</si>
  <si>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</si>
  <si>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</si>
  <si>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</si>
  <si>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</si>
  <si>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</si>
  <si>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</si>
  <si>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</si>
  <si>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</si>
  <si>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</si>
  <si>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</si>
  <si>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</si>
  <si>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</si>
  <si>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</si>
  <si>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</si>
  <si>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</si>
  <si>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</si>
  <si>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</si>
  <si>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</si>
  <si>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</si>
  <si>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</si>
  <si>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</si>
  <si>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</si>
  <si>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</si>
  <si>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</si>
  <si>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</si>
  <si>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</si>
  <si>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</si>
  <si>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</si>
  <si>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</si>
  <si>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</si>
  <si>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</si>
  <si>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</si>
  <si>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</si>
  <si>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</si>
  <si>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</si>
  <si>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</si>
  <si>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</si>
  <si>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</si>
  <si>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</si>
  <si>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</si>
  <si>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</si>
  <si>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</si>
  <si>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</si>
  <si>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</si>
  <si>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</si>
  <si>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</si>
  <si>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</si>
  <si>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</si>
  <si>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</si>
  <si>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</si>
  <si>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</si>
  <si>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</si>
  <si>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</si>
  <si>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</si>
  <si>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</si>
  <si>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</si>
  <si>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</si>
  <si>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</si>
  <si>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</si>
  <si>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</si>
  <si>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KPC 350 - Ad Valorem: Renewable Taxes</t>
  </si>
  <si>
    <t>KPC 400 - Ad Valorem: Debt Service Taxes</t>
  </si>
  <si>
    <t>KPC 450 - Ad Valorem: Up to 1 % Collected by Sheriff</t>
  </si>
  <si>
    <t>KPC 500 - Ad Valorem: Result of Court Ordered Settlement</t>
  </si>
  <si>
    <t>KPC 550 - Ad Valorem: Penalties/Interest on Property Taxes</t>
  </si>
  <si>
    <t>KPC 750 - Sales and Use Taxes (Gross)</t>
  </si>
  <si>
    <t>KPC 800 - Sales/Use Taxes- Court Settlement</t>
  </si>
  <si>
    <t>KPC 850 - Penalties/Interest on Sales/Use Taxes</t>
  </si>
  <si>
    <t>KPC 2250 - Earnings from 16th Section Lands</t>
  </si>
  <si>
    <t>KPC 36940 - Assessor Fees</t>
  </si>
  <si>
    <t>KPC 36950 - Sheriff Tax Collection Fees</t>
  </si>
  <si>
    <t>KPC 36960 - Pension Accumulation Fund</t>
  </si>
  <si>
    <t>KPC 36970 - Sales Tax Collection Fees</t>
  </si>
  <si>
    <t>(4) = ( 1+ 2+ 3)</t>
  </si>
  <si>
    <t>School
System</t>
  </si>
  <si>
    <t>Totals - MFP &amp; Funded</t>
  </si>
  <si>
    <t>Total 
Revenues</t>
  </si>
  <si>
    <t>Total
Revenues
Minus
Total Fees
Collected</t>
  </si>
  <si>
    <t>Local
Revenue
Per Pupil</t>
  </si>
  <si>
    <t>* Continuation of prior year pay raises vary by LEA</t>
  </si>
  <si>
    <t>Type 5 Charter Schools Only</t>
  </si>
  <si>
    <t>Caddo</t>
  </si>
  <si>
    <t>East Baton Rouge</t>
  </si>
  <si>
    <t>Orleans*</t>
  </si>
  <si>
    <t>Continuation
of Prior Year 
Pay Raises
Per Pupil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</si>
  <si>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</si>
  <si>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</si>
  <si>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</si>
  <si>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</si>
  <si>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</si>
  <si>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</si>
  <si>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</si>
  <si>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</si>
  <si>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</si>
  <si>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</si>
  <si>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</si>
  <si>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</si>
  <si>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</si>
  <si>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</si>
  <si>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</si>
  <si>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</si>
  <si>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</si>
  <si>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</si>
  <si>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</si>
  <si>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</si>
  <si>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</si>
  <si>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</si>
  <si>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</si>
  <si>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</si>
  <si>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</si>
  <si>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</si>
  <si>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</si>
  <si>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</si>
  <si>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</si>
  <si>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</si>
  <si>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</si>
  <si>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</si>
  <si>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</si>
  <si>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</si>
  <si>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</si>
  <si>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</si>
  <si>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</si>
  <si>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</si>
  <si>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</si>
  <si>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</si>
  <si>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</si>
  <si>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</si>
  <si>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</si>
  <si>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</si>
  <si>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</si>
  <si>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</si>
  <si>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</si>
  <si>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</si>
  <si>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</si>
  <si>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</si>
  <si>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</si>
  <si>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</si>
  <si>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</si>
  <si>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</si>
  <si>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</si>
  <si>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</si>
  <si>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</si>
  <si>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</si>
  <si>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</si>
  <si>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</si>
  <si>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</si>
  <si>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</si>
  <si>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</si>
  <si>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</si>
  <si>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</si>
  <si>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</si>
  <si>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</si>
  <si>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</si>
  <si>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</si>
  <si>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</si>
  <si>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</si>
  <si>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</si>
  <si>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Level 3
Hold
Harmless &amp;
Mandated
Cost
Adjustments</t>
  </si>
  <si>
    <t>Orleans</t>
  </si>
  <si>
    <t>City of Monroe</t>
  </si>
  <si>
    <t>City of Bogalusa</t>
  </si>
  <si>
    <t>City of Baker</t>
  </si>
  <si>
    <t>LaSalle</t>
  </si>
  <si>
    <t>%
Change</t>
  </si>
  <si>
    <t>General
Fund</t>
  </si>
  <si>
    <t>Special
Fund</t>
  </si>
  <si>
    <t>Federal
NCLB</t>
  </si>
  <si>
    <t>Other
Special</t>
  </si>
  <si>
    <t>TOTAL
Col. 1-4</t>
  </si>
  <si>
    <t>Debt
Services</t>
  </si>
  <si>
    <t>Capital
Project</t>
  </si>
  <si>
    <t>TOTAL
ALL</t>
  </si>
  <si>
    <t>Total
Fees</t>
  </si>
  <si>
    <t>State Total</t>
  </si>
  <si>
    <t>Total Ad 
Valorem 
Taxes 
KPC 300, 350,
400, 450, 500,
550, 650</t>
  </si>
  <si>
    <t>Total Sales 
KPC 750, 800,
850, 900</t>
  </si>
  <si>
    <t>Total 16th
Section 
Land
Revenues
KPC 2250</t>
  </si>
  <si>
    <t>Assessor
Fees
KPC 36940</t>
  </si>
  <si>
    <t>Sheriff Tax
Collection
Fees 
KPC 36950</t>
  </si>
  <si>
    <t>Pension
Accumulation
Fund
KPC 36960</t>
  </si>
  <si>
    <t>Sales Tax
Collection
Fees
KPC 36970</t>
  </si>
  <si>
    <t>Election
Fees
KPC 36990</t>
  </si>
  <si>
    <t>Sheriff Tax
Collection
Fees
KPC 36950</t>
  </si>
  <si>
    <t>(13) = 11/12</t>
  </si>
  <si>
    <t>(11) = 4 - 10</t>
  </si>
  <si>
    <t>(10)=5+6+7+8+9</t>
  </si>
  <si>
    <t>Associated fees include Sheriff Fee, Assessor Fee, Election Fee, Pension Fund, &amp; Sales Tax Collection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</si>
  <si>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</si>
  <si>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t>KPC 650 - Ad Valorem: Taxes Collected Due to TIF</t>
  </si>
  <si>
    <t>KPC 900 - Sales/Use Taxes Collected Due to TIF</t>
  </si>
  <si>
    <t>TOTAL
MFP
Table 3
with 1st Yrs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</si>
  <si>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>Per R.S. 1990
(C)(2)(a)(iii)(bb)</t>
    </r>
  </si>
  <si>
    <t>Level 1
Low
Income
and/or
English
Language
Learner</t>
  </si>
  <si>
    <t>(4) = 1+2+3+3B</t>
  </si>
  <si>
    <t>D'Arbonne
Woods
Charter
School</t>
  </si>
  <si>
    <t>Madison
Preparatory
Academy</t>
  </si>
  <si>
    <t>Int'l
High
School
of New
Orleans</t>
  </si>
  <si>
    <t>University
View
Academy</t>
  </si>
  <si>
    <t>Lake
Charles
Charter
Academy</t>
  </si>
  <si>
    <t>Lycee
Francais
de la
Nouvelle-
Orleans</t>
  </si>
  <si>
    <t>New
Orleans
Military/
Maritime
Academy</t>
  </si>
  <si>
    <t>Noble
Minds</t>
  </si>
  <si>
    <t>Jefferson
Chamber
Foundation</t>
  </si>
  <si>
    <t>Advantage
Charter
Academy</t>
  </si>
  <si>
    <t>JCFA
Lafayette</t>
  </si>
  <si>
    <t>Tallulah
Charter
School</t>
  </si>
  <si>
    <t>Willow
Charter
Academy</t>
  </si>
  <si>
    <t>Lincoln
Prep
School</t>
  </si>
  <si>
    <t>Laurel
Oaks
Charter</t>
  </si>
  <si>
    <t>Apex
Collegiate
Academy</t>
  </si>
  <si>
    <t>Smothers
Academy</t>
  </si>
  <si>
    <t>Greater
Grace</t>
  </si>
  <si>
    <t>Iberville
Charter
Academy</t>
  </si>
  <si>
    <t>Delta
Charter
School</t>
  </si>
  <si>
    <t>Lake
Charles
College
Prep</t>
  </si>
  <si>
    <t>Northeast
Claiborne
Charter</t>
  </si>
  <si>
    <t>Acadiana
Renaissance
Charter
Academy</t>
  </si>
  <si>
    <t>Louisiana
Key
Academy</t>
  </si>
  <si>
    <t>Lafayette
Renaissance
Charter
Academy</t>
  </si>
  <si>
    <t>Impact
Charter</t>
  </si>
  <si>
    <t>Vision
Academy</t>
  </si>
  <si>
    <t>Louisiana
Virtual
Charter
Academy</t>
  </si>
  <si>
    <t>Southwest
Louisiana
Charter
School</t>
  </si>
  <si>
    <t>JS Clark
Leadership
Academy</t>
  </si>
  <si>
    <t>Tangi
Academy</t>
  </si>
  <si>
    <t>GEO Prep
Academy</t>
  </si>
  <si>
    <t>Collegiate
Academy</t>
  </si>
  <si>
    <t>Baton
Rouge
Univ. Prep</t>
  </si>
  <si>
    <t>Source: FY2016-17 Revenue and Expenditure Data; October 1, 2017 Student Count</t>
  </si>
  <si>
    <t>KPC 300 - Ad Valorem: Constitutional Taxes</t>
  </si>
  <si>
    <t>KPC 36990 - Election Fees</t>
  </si>
  <si>
    <t>February 2018 MFP &amp; Other Funded Membership by School Location or Student Residence</t>
  </si>
  <si>
    <t>MFP
Membership
per SIS</t>
  </si>
  <si>
    <t>FY2018-19 MFP State Cost Allocation Per Pupil Amounts</t>
  </si>
  <si>
    <r>
      <t xml:space="preserve">FINAL
FY2017-18
Local Revenue
Representation
</t>
    </r>
    <r>
      <rPr>
        <sz val="10"/>
        <rFont val="Arial"/>
        <family val="2"/>
      </rPr>
      <t>(Per Pupil 
per Charter
Calculation)</t>
    </r>
  </si>
  <si>
    <r>
      <t xml:space="preserve">FINAL
FY2017-18
Total Local
Revenue
Representation
</t>
    </r>
    <r>
      <rPr>
        <sz val="10"/>
        <rFont val="Arial"/>
        <family val="2"/>
      </rPr>
      <t>(With Debt
Svc. &amp; Capital
Project Amount)</t>
    </r>
  </si>
  <si>
    <r>
      <t xml:space="preserve">INITIAL
FY2018-19
Local Revenue
Representation
</t>
    </r>
    <r>
      <rPr>
        <sz val="10"/>
        <rFont val="Arial"/>
        <family val="2"/>
      </rPr>
      <t>(Based on
Projected
FY2017-18
Local Revenue)</t>
    </r>
  </si>
  <si>
    <r>
      <t xml:space="preserve">INITIAL
FY2018-19
Total Local
Revenue
Representation
</t>
    </r>
    <r>
      <rPr>
        <sz val="10"/>
        <rFont val="Arial"/>
        <family val="2"/>
      </rPr>
      <t>(With Projected
FY17-18 Debt
Service &amp; Capital
Project Revenue)</t>
    </r>
  </si>
  <si>
    <r>
      <t xml:space="preserve">INITIAL
FY2018-19
Debt Svc. &amp;
Capital Project
Amount
</t>
    </r>
    <r>
      <rPr>
        <sz val="10"/>
        <rFont val="Arial"/>
        <family val="2"/>
      </rPr>
      <t xml:space="preserve">
(Based on Projected FY17-18 Local Rev.)</t>
    </r>
  </si>
  <si>
    <r>
      <t xml:space="preserve">INITIAL
FY2018-19
Total Local Revenue
Representation
</t>
    </r>
    <r>
      <rPr>
        <sz val="10"/>
        <rFont val="Arial"/>
        <family val="2"/>
      </rPr>
      <t>(With Projected
FY17-18 Debt
Service &amp; Capital
Project Revenue)</t>
    </r>
  </si>
  <si>
    <t>FY2018-19 Initial Charter School Per Pupil Funding (July 2018)</t>
  </si>
  <si>
    <r>
      <t xml:space="preserve">FY2018-19
MFP
State Cost
Allocation
Per Pupil
</t>
    </r>
    <r>
      <rPr>
        <sz val="10"/>
        <rFont val="Arial"/>
        <family val="2"/>
      </rPr>
      <t xml:space="preserve">
(Levels 1, 2,
&amp; 3 without
Continuation
of Prior Year
Pay Raises)</t>
    </r>
  </si>
  <si>
    <t>(Based on FY2017-18 Projected Local Revenue and February 1, 2018 Students)</t>
  </si>
  <si>
    <r>
      <t xml:space="preserve">INITIAL
Per Pupil
Amount
</t>
    </r>
    <r>
      <rPr>
        <sz val="10"/>
        <rFont val="Arial"/>
        <family val="2"/>
      </rPr>
      <t>(State Cost
Allocation
Plus Local
Revenue
Representation)</t>
    </r>
  </si>
  <si>
    <r>
      <t xml:space="preserve">INITIAL
Per Pupil
Amount plus
Pay Raises
</t>
    </r>
    <r>
      <rPr>
        <sz val="10"/>
        <rFont val="Arial"/>
        <family val="2"/>
      </rPr>
      <t>(State Cost
Allocation with
Pay Raises
Plus Local
Revenue
Representation)</t>
    </r>
  </si>
  <si>
    <r>
      <t xml:space="preserve">INITIAL
Per Pupil
Amount
</t>
    </r>
    <r>
      <rPr>
        <sz val="10"/>
        <rFont val="Arial"/>
        <family val="2"/>
      </rPr>
      <t>(State Cost
Allocation plus
Local Revenue
Representation
with Debt
Svc. &amp; Capital
Project Amount)</t>
    </r>
  </si>
  <si>
    <r>
      <t xml:space="preserve">INITIAL
Per Pupil
Amount plus
Pay Raises
</t>
    </r>
    <r>
      <rPr>
        <sz val="10"/>
        <rFont val="Arial"/>
        <family val="2"/>
      </rPr>
      <t>(State Cost
Allocation with
Pay Raises plus
Local Revenue
Representation
with Debt
Svc. &amp; Capital
Project Amount)</t>
    </r>
  </si>
  <si>
    <t>Source: FY2017-18 Projected Revenue and Expenditure Data; February 1, 2018 Student Count</t>
  </si>
  <si>
    <t>Source: FY2017-2018 Projected Revenue and Expenditure Data</t>
  </si>
  <si>
    <t>City/Parish</t>
  </si>
  <si>
    <t xml:space="preserve">Type 1 &amp; 3 Charters
Acting as their own LEA
</t>
  </si>
  <si>
    <t>Type 3B
Charters</t>
  </si>
  <si>
    <t>RSD
Operated
&amp;
Type 5
Charters</t>
  </si>
  <si>
    <t>GEO Prep 
Mid-City of 
Greater 
Baton Rouge</t>
  </si>
  <si>
    <t>New Harmony
14% of Projected</t>
  </si>
  <si>
    <t>Athlos
14% of Projected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</si>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</sst>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0.39997558519241921"/>
        <bgColor indexed="0"/>
      </patternFill>
    </fill>
  </fills>
  <borders count="6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1">
    <xf numFmtId="0" fontId="0" fillId="0" borderId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/>
    <xf numFmtId="0" fontId="1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43" fontId="17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1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5" borderId="0" applyNumberFormat="0" applyBorder="0" applyAlignment="0" applyProtection="0"/>
    <xf numFmtId="0" fontId="21" fillId="29" borderId="0" applyNumberFormat="0" applyBorder="0" applyAlignment="0" applyProtection="0"/>
    <xf numFmtId="0" fontId="22" fillId="46" borderId="27" applyNumberFormat="0" applyAlignment="0" applyProtection="0"/>
    <xf numFmtId="0" fontId="23" fillId="47" borderId="28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29" applyNumberFormat="0" applyFill="0" applyAlignment="0" applyProtection="0"/>
    <xf numFmtId="0" fontId="27" fillId="0" borderId="30" applyNumberFormat="0" applyFill="0" applyAlignment="0" applyProtection="0"/>
    <xf numFmtId="0" fontId="28" fillId="0" borderId="31" applyNumberFormat="0" applyFill="0" applyAlignment="0" applyProtection="0"/>
    <xf numFmtId="0" fontId="28" fillId="0" borderId="0" applyNumberFormat="0" applyFill="0" applyBorder="0" applyAlignment="0" applyProtection="0"/>
    <xf numFmtId="0" fontId="29" fillId="33" borderId="27" applyNumberFormat="0" applyAlignment="0" applyProtection="0"/>
    <xf numFmtId="0" fontId="30" fillId="0" borderId="32" applyNumberFormat="0" applyFill="0" applyAlignment="0" applyProtection="0"/>
    <xf numFmtId="0" fontId="31" fillId="4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49" borderId="1" applyNumberFormat="0" applyFont="0" applyAlignment="0" applyProtection="0"/>
    <xf numFmtId="0" fontId="33" fillId="46" borderId="33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34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" fillId="0" borderId="0"/>
  </cellStyleXfs>
  <cellXfs count="299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6" borderId="2" xfId="0" applyFont="1" applyFill="1" applyBorder="1"/>
    <xf numFmtId="0" fontId="8" fillId="6" borderId="2" xfId="0" quotePrefix="1" applyFont="1" applyFill="1" applyBorder="1" applyAlignment="1">
      <alignment horizontal="center"/>
    </xf>
    <xf numFmtId="5" fontId="8" fillId="6" borderId="2" xfId="0" quotePrefix="1" applyNumberFormat="1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16" fillId="0" borderId="0" xfId="4" applyFont="1" applyAlignment="1">
      <alignment vertical="center"/>
    </xf>
    <xf numFmtId="0" fontId="36" fillId="0" borderId="0" xfId="4" applyFont="1" applyAlignment="1">
      <alignment vertical="center"/>
    </xf>
    <xf numFmtId="0" fontId="36" fillId="5" borderId="0" xfId="4" applyFont="1" applyFill="1" applyAlignment="1">
      <alignment vertical="center"/>
    </xf>
    <xf numFmtId="0" fontId="36" fillId="16" borderId="0" xfId="4" applyFont="1" applyFill="1" applyAlignment="1">
      <alignment vertical="center"/>
    </xf>
    <xf numFmtId="0" fontId="36" fillId="0" borderId="0" xfId="4" applyFont="1"/>
    <xf numFmtId="0" fontId="37" fillId="10" borderId="0" xfId="4" applyFont="1" applyFill="1" applyAlignment="1">
      <alignment vertical="center"/>
    </xf>
    <xf numFmtId="0" fontId="36" fillId="0" borderId="0" xfId="4" applyFont="1" applyFill="1" applyAlignment="1">
      <alignment vertical="center"/>
    </xf>
    <xf numFmtId="0" fontId="40" fillId="6" borderId="2" xfId="4" applyFont="1" applyFill="1" applyBorder="1" applyAlignment="1">
      <alignment vertical="center"/>
    </xf>
    <xf numFmtId="0" fontId="7" fillId="6" borderId="2" xfId="4" applyFont="1" applyFill="1" applyBorder="1" applyAlignment="1">
      <alignment vertical="center"/>
    </xf>
    <xf numFmtId="0" fontId="7" fillId="6" borderId="2" xfId="4" applyFont="1" applyFill="1" applyBorder="1" applyAlignment="1">
      <alignment horizontal="center" vertical="center"/>
    </xf>
    <xf numFmtId="0" fontId="7" fillId="16" borderId="23" xfId="4" applyFont="1" applyFill="1" applyBorder="1" applyAlignment="1" applyProtection="1">
      <alignment vertical="center"/>
    </xf>
    <xf numFmtId="6" fontId="7" fillId="16" borderId="23" xfId="2" applyNumberFormat="1" applyFont="1" applyFill="1" applyBorder="1" applyAlignment="1">
      <alignment vertical="center"/>
    </xf>
    <xf numFmtId="0" fontId="7" fillId="16" borderId="24" xfId="4" applyFont="1" applyFill="1" applyBorder="1" applyAlignment="1" applyProtection="1">
      <alignment vertical="center"/>
    </xf>
    <xf numFmtId="6" fontId="7" fillId="16" borderId="24" xfId="2" applyNumberFormat="1" applyFont="1" applyFill="1" applyBorder="1" applyAlignment="1">
      <alignment vertical="center"/>
    </xf>
    <xf numFmtId="0" fontId="7" fillId="16" borderId="25" xfId="4" applyFont="1" applyFill="1" applyBorder="1" applyAlignment="1" applyProtection="1">
      <alignment vertical="center"/>
    </xf>
    <xf numFmtId="6" fontId="7" fillId="16" borderId="25" xfId="2" applyNumberFormat="1" applyFont="1" applyFill="1" applyBorder="1" applyAlignment="1">
      <alignment vertical="center"/>
    </xf>
    <xf numFmtId="0" fontId="7" fillId="0" borderId="0" xfId="4" applyFont="1" applyAlignment="1">
      <alignment vertical="center"/>
    </xf>
    <xf numFmtId="0" fontId="7" fillId="0" borderId="23" xfId="4" applyFont="1" applyBorder="1" applyAlignment="1" applyProtection="1">
      <alignment vertical="center"/>
    </xf>
    <xf numFmtId="6" fontId="7" fillId="16" borderId="26" xfId="2" applyNumberFormat="1" applyFont="1" applyFill="1" applyBorder="1" applyAlignment="1">
      <alignment vertical="center"/>
    </xf>
    <xf numFmtId="0" fontId="11" fillId="10" borderId="2" xfId="4" applyFont="1" applyFill="1" applyBorder="1" applyAlignment="1" applyProtection="1">
      <alignment vertical="center"/>
    </xf>
    <xf numFmtId="6" fontId="11" fillId="10" borderId="2" xfId="2" applyNumberFormat="1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7" fillId="16" borderId="0" xfId="4" applyFont="1" applyFill="1" applyBorder="1" applyAlignment="1" applyProtection="1">
      <alignment vertical="center"/>
    </xf>
    <xf numFmtId="6" fontId="7" fillId="0" borderId="0" xfId="2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10" fillId="0" borderId="0" xfId="4" quotePrefix="1" applyFont="1" applyFill="1" applyBorder="1" applyAlignment="1">
      <alignment horizontal="left" vertical="center"/>
    </xf>
    <xf numFmtId="0" fontId="8" fillId="0" borderId="0" xfId="4" applyFont="1" applyFill="1" applyAlignment="1">
      <alignment vertical="center"/>
    </xf>
    <xf numFmtId="0" fontId="0" fillId="0" borderId="0" xfId="0" applyFill="1"/>
    <xf numFmtId="0" fontId="7" fillId="0" borderId="0" xfId="4" applyFont="1" applyFill="1" applyBorder="1" applyAlignment="1" applyProtection="1">
      <alignment vertical="center"/>
    </xf>
    <xf numFmtId="9" fontId="7" fillId="0" borderId="0" xfId="4" applyNumberFormat="1" applyFont="1" applyAlignment="1">
      <alignment vertical="center"/>
    </xf>
    <xf numFmtId="0" fontId="7" fillId="5" borderId="0" xfId="4" applyFont="1" applyFill="1" applyAlignment="1">
      <alignment vertical="center"/>
    </xf>
    <xf numFmtId="0" fontId="7" fillId="16" borderId="0" xfId="4" applyFont="1" applyFill="1" applyAlignment="1">
      <alignment vertical="center"/>
    </xf>
    <xf numFmtId="0" fontId="7" fillId="10" borderId="0" xfId="4" applyFont="1" applyFill="1" applyAlignment="1">
      <alignment vertical="center"/>
    </xf>
    <xf numFmtId="0" fontId="7" fillId="0" borderId="0" xfId="4" applyFont="1"/>
    <xf numFmtId="9" fontId="7" fillId="0" borderId="0" xfId="4" applyNumberFormat="1" applyFont="1"/>
    <xf numFmtId="0" fontId="7" fillId="10" borderId="2" xfId="4" applyFont="1" applyFill="1" applyBorder="1" applyAlignment="1" applyProtection="1">
      <alignment vertical="center"/>
    </xf>
    <xf numFmtId="6" fontId="7" fillId="10" borderId="2" xfId="2" applyNumberFormat="1" applyFont="1" applyFill="1" applyBorder="1" applyAlignment="1">
      <alignment vertical="center"/>
    </xf>
    <xf numFmtId="6" fontId="7" fillId="16" borderId="0" xfId="2" applyNumberFormat="1" applyFont="1" applyFill="1" applyBorder="1" applyAlignment="1">
      <alignment vertical="center"/>
    </xf>
    <xf numFmtId="9" fontId="7" fillId="16" borderId="0" xfId="2" applyNumberFormat="1" applyFont="1" applyFill="1" applyBorder="1" applyAlignment="1">
      <alignment vertical="center"/>
    </xf>
    <xf numFmtId="10" fontId="7" fillId="16" borderId="23" xfId="2" applyNumberFormat="1" applyFont="1" applyFill="1" applyBorder="1" applyAlignment="1">
      <alignment vertical="center"/>
    </xf>
    <xf numFmtId="10" fontId="7" fillId="16" borderId="24" xfId="2" applyNumberFormat="1" applyFont="1" applyFill="1" applyBorder="1" applyAlignment="1">
      <alignment vertical="center"/>
    </xf>
    <xf numFmtId="10" fontId="7" fillId="16" borderId="25" xfId="2" applyNumberFormat="1" applyFont="1" applyFill="1" applyBorder="1" applyAlignment="1">
      <alignment vertical="center"/>
    </xf>
    <xf numFmtId="10" fontId="7" fillId="16" borderId="26" xfId="2" applyNumberFormat="1" applyFont="1" applyFill="1" applyBorder="1" applyAlignment="1">
      <alignment vertical="center"/>
    </xf>
    <xf numFmtId="10" fontId="7" fillId="10" borderId="2" xfId="2" applyNumberFormat="1" applyFont="1" applyFill="1" applyBorder="1" applyAlignment="1">
      <alignment vertical="center"/>
    </xf>
    <xf numFmtId="0" fontId="11" fillId="13" borderId="2" xfId="4" applyFont="1" applyFill="1" applyBorder="1" applyAlignment="1">
      <alignment horizontal="center" vertical="center" wrapText="1"/>
    </xf>
    <xf numFmtId="9" fontId="11" fillId="13" borderId="3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>
      <alignment vertical="center"/>
    </xf>
    <xf numFmtId="0" fontId="7" fillId="0" borderId="45" xfId="4" applyFont="1" applyBorder="1" applyAlignment="1" applyProtection="1">
      <alignment vertical="center"/>
    </xf>
    <xf numFmtId="0" fontId="7" fillId="16" borderId="46" xfId="4" applyFont="1" applyFill="1" applyBorder="1" applyAlignment="1" applyProtection="1">
      <alignment vertical="center"/>
    </xf>
    <xf numFmtId="0" fontId="7" fillId="16" borderId="47" xfId="4" applyFont="1" applyFill="1" applyBorder="1" applyAlignment="1" applyProtection="1">
      <alignment vertical="center"/>
    </xf>
    <xf numFmtId="0" fontId="7" fillId="0" borderId="45" xfId="4" applyFont="1" applyFill="1" applyBorder="1" applyAlignment="1" applyProtection="1">
      <alignment vertical="center"/>
    </xf>
    <xf numFmtId="0" fontId="7" fillId="16" borderId="48" xfId="4" applyFont="1" applyFill="1" applyBorder="1" applyAlignment="1" applyProtection="1">
      <alignment vertical="center"/>
    </xf>
    <xf numFmtId="0" fontId="7" fillId="6" borderId="8" xfId="4" applyFont="1" applyFill="1" applyBorder="1" applyAlignment="1">
      <alignment vertical="center"/>
    </xf>
    <xf numFmtId="0" fontId="7" fillId="0" borderId="23" xfId="4" applyFont="1" applyFill="1" applyBorder="1" applyAlignment="1" applyProtection="1">
      <alignment vertical="center"/>
    </xf>
    <xf numFmtId="0" fontId="11" fillId="6" borderId="17" xfId="4" applyFont="1" applyFill="1" applyBorder="1" applyAlignment="1">
      <alignment horizontal="center" vertical="center"/>
    </xf>
    <xf numFmtId="38" fontId="7" fillId="16" borderId="23" xfId="2" applyNumberFormat="1" applyFont="1" applyFill="1" applyBorder="1" applyAlignment="1">
      <alignment vertical="center"/>
    </xf>
    <xf numFmtId="38" fontId="7" fillId="16" borderId="24" xfId="2" applyNumberFormat="1" applyFont="1" applyFill="1" applyBorder="1" applyAlignment="1">
      <alignment vertical="center"/>
    </xf>
    <xf numFmtId="38" fontId="7" fillId="16" borderId="25" xfId="2" applyNumberFormat="1" applyFont="1" applyFill="1" applyBorder="1" applyAlignment="1">
      <alignment vertical="center"/>
    </xf>
    <xf numFmtId="38" fontId="11" fillId="53" borderId="49" xfId="2" applyNumberFormat="1" applyFont="1" applyFill="1" applyBorder="1" applyAlignment="1">
      <alignment vertical="center"/>
    </xf>
    <xf numFmtId="38" fontId="11" fillId="54" borderId="49" xfId="2" applyNumberFormat="1" applyFont="1" applyFill="1" applyBorder="1" applyAlignment="1">
      <alignment vertical="center"/>
    </xf>
    <xf numFmtId="38" fontId="7" fillId="53" borderId="23" xfId="2" applyNumberFormat="1" applyFont="1" applyFill="1" applyBorder="1" applyAlignment="1">
      <alignment vertical="center"/>
    </xf>
    <xf numFmtId="38" fontId="7" fillId="53" borderId="24" xfId="2" applyNumberFormat="1" applyFont="1" applyFill="1" applyBorder="1" applyAlignment="1">
      <alignment vertical="center"/>
    </xf>
    <xf numFmtId="38" fontId="7" fillId="53" borderId="25" xfId="2" applyNumberFormat="1" applyFont="1" applyFill="1" applyBorder="1" applyAlignment="1">
      <alignment vertical="center"/>
    </xf>
    <xf numFmtId="38" fontId="7" fillId="52" borderId="23" xfId="2" applyNumberFormat="1" applyFont="1" applyFill="1" applyBorder="1" applyAlignment="1">
      <alignment vertical="center"/>
    </xf>
    <xf numFmtId="38" fontId="7" fillId="52" borderId="24" xfId="2" applyNumberFormat="1" applyFont="1" applyFill="1" applyBorder="1" applyAlignment="1">
      <alignment vertical="center"/>
    </xf>
    <xf numFmtId="38" fontId="7" fillId="52" borderId="25" xfId="2" applyNumberFormat="1" applyFont="1" applyFill="1" applyBorder="1" applyAlignment="1">
      <alignment vertical="center"/>
    </xf>
    <xf numFmtId="38" fontId="11" fillId="52" borderId="49" xfId="2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40" xfId="0" applyFont="1" applyBorder="1" applyProtection="1"/>
    <xf numFmtId="3" fontId="7" fillId="0" borderId="41" xfId="0" applyNumberFormat="1" applyFont="1" applyFill="1" applyBorder="1"/>
    <xf numFmtId="7" fontId="7" fillId="0" borderId="0" xfId="0" applyNumberFormat="1" applyFont="1" applyBorder="1"/>
    <xf numFmtId="0" fontId="7" fillId="0" borderId="37" xfId="0" applyFont="1" applyBorder="1" applyProtection="1"/>
    <xf numFmtId="3" fontId="7" fillId="0" borderId="38" xfId="0" applyNumberFormat="1" applyFont="1" applyFill="1" applyBorder="1"/>
    <xf numFmtId="0" fontId="7" fillId="0" borderId="35" xfId="0" applyFont="1" applyBorder="1" applyProtection="1"/>
    <xf numFmtId="3" fontId="7" fillId="0" borderId="18" xfId="0" applyNumberFormat="1" applyFont="1" applyFill="1" applyBorder="1"/>
    <xf numFmtId="0" fontId="7" fillId="2" borderId="4" xfId="0" applyFont="1" applyFill="1" applyBorder="1" applyProtection="1"/>
    <xf numFmtId="0" fontId="7" fillId="2" borderId="2" xfId="0" applyFont="1" applyFill="1" applyBorder="1" applyProtection="1"/>
    <xf numFmtId="0" fontId="7" fillId="0" borderId="13" xfId="0" applyFont="1" applyBorder="1" applyProtection="1"/>
    <xf numFmtId="38" fontId="7" fillId="0" borderId="15" xfId="0" applyNumberFormat="1" applyFont="1" applyBorder="1"/>
    <xf numFmtId="0" fontId="7" fillId="0" borderId="9" xfId="0" applyFont="1" applyBorder="1"/>
    <xf numFmtId="0" fontId="7" fillId="0" borderId="9" xfId="0" quotePrefix="1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46" fillId="0" borderId="0" xfId="3" applyFont="1" applyBorder="1"/>
    <xf numFmtId="0" fontId="46" fillId="0" borderId="10" xfId="3" applyFont="1" applyBorder="1"/>
    <xf numFmtId="0" fontId="10" fillId="16" borderId="0" xfId="4" quotePrefix="1" applyFont="1" applyFill="1" applyBorder="1" applyAlignment="1">
      <alignment horizontal="left"/>
    </xf>
    <xf numFmtId="0" fontId="7" fillId="0" borderId="41" xfId="0" applyFont="1" applyBorder="1" applyAlignment="1" applyProtection="1">
      <alignment vertical="center"/>
    </xf>
    <xf numFmtId="38" fontId="7" fillId="0" borderId="41" xfId="0" applyNumberFormat="1" applyFont="1" applyBorder="1" applyAlignment="1">
      <alignment vertical="center"/>
    </xf>
    <xf numFmtId="7" fontId="7" fillId="0" borderId="0" xfId="0" applyNumberFormat="1" applyFont="1" applyBorder="1" applyAlignment="1">
      <alignment vertical="center"/>
    </xf>
    <xf numFmtId="0" fontId="7" fillId="0" borderId="38" xfId="0" applyFont="1" applyBorder="1" applyAlignment="1" applyProtection="1">
      <alignment vertical="center"/>
    </xf>
    <xf numFmtId="38" fontId="7" fillId="0" borderId="38" xfId="0" applyNumberFormat="1" applyFont="1" applyBorder="1" applyAlignment="1">
      <alignment vertical="center"/>
    </xf>
    <xf numFmtId="0" fontId="7" fillId="0" borderId="18" xfId="0" applyFont="1" applyBorder="1" applyAlignment="1" applyProtection="1">
      <alignment vertical="center"/>
    </xf>
    <xf numFmtId="38" fontId="7" fillId="0" borderId="18" xfId="0" applyNumberFormat="1" applyFont="1" applyBorder="1" applyAlignment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38" fontId="11" fillId="0" borderId="15" xfId="0" applyNumberFormat="1" applyFont="1" applyBorder="1" applyAlignment="1">
      <alignment vertical="center"/>
    </xf>
    <xf numFmtId="164" fontId="8" fillId="6" borderId="2" xfId="0" quotePrefix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0" borderId="41" xfId="9" applyFont="1" applyBorder="1" applyAlignment="1" applyProtection="1">
      <alignment horizontal="left" vertical="center"/>
    </xf>
    <xf numFmtId="38" fontId="10" fillId="0" borderId="41" xfId="9" applyNumberFormat="1" applyFont="1" applyBorder="1" applyAlignment="1" applyProtection="1">
      <alignment vertical="center"/>
    </xf>
    <xf numFmtId="38" fontId="10" fillId="51" borderId="41" xfId="9" applyNumberFormat="1" applyFont="1" applyFill="1" applyBorder="1" applyAlignment="1" applyProtection="1">
      <alignment vertical="center"/>
    </xf>
    <xf numFmtId="0" fontId="10" fillId="0" borderId="38" xfId="9" applyFont="1" applyBorder="1" applyAlignment="1" applyProtection="1">
      <alignment horizontal="left" vertical="center"/>
    </xf>
    <xf numFmtId="38" fontId="10" fillId="0" borderId="38" xfId="9" applyNumberFormat="1" applyFont="1" applyBorder="1" applyAlignment="1" applyProtection="1">
      <alignment vertical="center"/>
    </xf>
    <xf numFmtId="38" fontId="10" fillId="51" borderId="38" xfId="9" applyNumberFormat="1" applyFont="1" applyFill="1" applyBorder="1" applyAlignment="1" applyProtection="1">
      <alignment vertical="center"/>
    </xf>
    <xf numFmtId="0" fontId="10" fillId="0" borderId="18" xfId="9" applyFont="1" applyBorder="1" applyAlignment="1" applyProtection="1">
      <alignment horizontal="left" vertical="center"/>
    </xf>
    <xf numFmtId="38" fontId="10" fillId="0" borderId="18" xfId="9" applyNumberFormat="1" applyFont="1" applyBorder="1" applyAlignment="1" applyProtection="1">
      <alignment vertical="center"/>
    </xf>
    <xf numFmtId="38" fontId="10" fillId="51" borderId="18" xfId="9" applyNumberFormat="1" applyFont="1" applyFill="1" applyBorder="1" applyAlignment="1" applyProtection="1">
      <alignment vertical="center"/>
    </xf>
    <xf numFmtId="0" fontId="10" fillId="0" borderId="53" xfId="9" applyFont="1" applyBorder="1" applyAlignment="1" applyProtection="1">
      <alignment horizontal="left" vertical="center"/>
    </xf>
    <xf numFmtId="38" fontId="10" fillId="0" borderId="53" xfId="9" applyNumberFormat="1" applyFont="1" applyBorder="1" applyAlignment="1" applyProtection="1">
      <alignment vertical="center"/>
    </xf>
    <xf numFmtId="38" fontId="10" fillId="51" borderId="53" xfId="9" applyNumberFormat="1" applyFont="1" applyFill="1" applyBorder="1" applyAlignment="1" applyProtection="1">
      <alignment vertical="center"/>
    </xf>
    <xf numFmtId="0" fontId="11" fillId="17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11" fillId="23" borderId="2" xfId="0" quotePrefix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13" borderId="2" xfId="0" quotePrefix="1" applyFont="1" applyFill="1" applyBorder="1" applyAlignment="1">
      <alignment horizontal="center" vertical="center" wrapText="1"/>
    </xf>
    <xf numFmtId="0" fontId="11" fillId="23" borderId="2" xfId="0" applyFont="1" applyFill="1" applyBorder="1" applyAlignment="1">
      <alignment horizontal="center" vertical="center"/>
    </xf>
    <xf numFmtId="0" fontId="11" fillId="23" borderId="2" xfId="0" applyFont="1" applyFill="1" applyBorder="1" applyAlignment="1">
      <alignment horizontal="center" vertical="center" wrapText="1"/>
    </xf>
    <xf numFmtId="6" fontId="7" fillId="23" borderId="23" xfId="2" applyNumberFormat="1" applyFont="1" applyFill="1" applyBorder="1" applyAlignment="1">
      <alignment vertical="center"/>
    </xf>
    <xf numFmtId="6" fontId="7" fillId="23" borderId="24" xfId="2" applyNumberFormat="1" applyFont="1" applyFill="1" applyBorder="1" applyAlignment="1">
      <alignment vertical="center"/>
    </xf>
    <xf numFmtId="6" fontId="7" fillId="17" borderId="23" xfId="2" applyNumberFormat="1" applyFont="1" applyFill="1" applyBorder="1" applyAlignment="1">
      <alignment vertical="center"/>
    </xf>
    <xf numFmtId="6" fontId="7" fillId="17" borderId="24" xfId="2" applyNumberFormat="1" applyFont="1" applyFill="1" applyBorder="1" applyAlignment="1">
      <alignment vertical="center"/>
    </xf>
    <xf numFmtId="0" fontId="11" fillId="55" borderId="2" xfId="0" applyFont="1" applyFill="1" applyBorder="1" applyAlignment="1">
      <alignment horizontal="center" vertical="center" wrapText="1"/>
    </xf>
    <xf numFmtId="0" fontId="11" fillId="55" borderId="8" xfId="0" applyFont="1" applyFill="1" applyBorder="1" applyAlignment="1">
      <alignment horizontal="center" vertical="center" wrapText="1"/>
    </xf>
    <xf numFmtId="0" fontId="10" fillId="0" borderId="41" xfId="9" applyNumberFormat="1" applyFont="1" applyBorder="1" applyAlignment="1" applyProtection="1">
      <alignment horizontal="center" vertical="center"/>
    </xf>
    <xf numFmtId="0" fontId="10" fillId="0" borderId="38" xfId="9" applyNumberFormat="1" applyFont="1" applyBorder="1" applyAlignment="1" applyProtection="1">
      <alignment horizontal="center" vertical="center"/>
    </xf>
    <xf numFmtId="0" fontId="10" fillId="0" borderId="18" xfId="9" applyNumberFormat="1" applyFont="1" applyBorder="1" applyAlignment="1" applyProtection="1">
      <alignment horizontal="center" vertical="center"/>
    </xf>
    <xf numFmtId="0" fontId="10" fillId="0" borderId="53" xfId="9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10" fillId="3" borderId="12" xfId="6" applyFont="1" applyFill="1" applyBorder="1" applyAlignment="1">
      <alignment horizontal="center" vertical="center" wrapText="1"/>
    </xf>
    <xf numFmtId="0" fontId="10" fillId="3" borderId="11" xfId="6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50" xfId="7" applyFont="1" applyFill="1" applyBorder="1" applyAlignment="1">
      <alignment horizontal="right" vertical="center" wrapText="1"/>
    </xf>
    <xf numFmtId="0" fontId="10" fillId="0" borderId="50" xfId="7" applyFont="1" applyFill="1" applyBorder="1" applyAlignment="1">
      <alignment horizontal="left" vertical="center" wrapText="1"/>
    </xf>
    <xf numFmtId="38" fontId="7" fillId="0" borderId="0" xfId="0" applyNumberFormat="1" applyFont="1" applyAlignment="1">
      <alignment vertical="center"/>
    </xf>
    <xf numFmtId="0" fontId="10" fillId="0" borderId="51" xfId="7" applyFont="1" applyFill="1" applyBorder="1" applyAlignment="1">
      <alignment horizontal="right" vertical="center" wrapText="1"/>
    </xf>
    <xf numFmtId="0" fontId="10" fillId="0" borderId="51" xfId="7" applyFont="1" applyFill="1" applyBorder="1" applyAlignment="1">
      <alignment horizontal="left" vertical="center" wrapText="1"/>
    </xf>
    <xf numFmtId="0" fontId="10" fillId="0" borderId="52" xfId="7" applyFont="1" applyFill="1" applyBorder="1" applyAlignment="1">
      <alignment horizontal="right" vertical="center" wrapText="1"/>
    </xf>
    <xf numFmtId="0" fontId="10" fillId="0" borderId="52" xfId="7" applyFont="1" applyFill="1" applyBorder="1" applyAlignment="1">
      <alignment horizontal="left" vertical="center" wrapText="1"/>
    </xf>
    <xf numFmtId="165" fontId="14" fillId="54" borderId="49" xfId="1" applyNumberFormat="1" applyFont="1" applyFill="1" applyBorder="1" applyAlignment="1">
      <alignment horizontal="right" vertical="center" wrapText="1"/>
    </xf>
    <xf numFmtId="165" fontId="14" fillId="54" borderId="49" xfId="1" applyNumberFormat="1" applyFont="1" applyFill="1" applyBorder="1" applyAlignment="1">
      <alignment horizontal="left" vertical="center" wrapText="1"/>
    </xf>
    <xf numFmtId="38" fontId="11" fillId="0" borderId="0" xfId="0" applyNumberFormat="1" applyFont="1" applyFill="1" applyBorder="1" applyAlignment="1">
      <alignment vertical="center"/>
    </xf>
    <xf numFmtId="165" fontId="11" fillId="0" borderId="0" xfId="1" applyNumberFormat="1" applyFont="1" applyAlignment="1">
      <alignment vertical="center"/>
    </xf>
    <xf numFmtId="38" fontId="7" fillId="0" borderId="0" xfId="1" applyNumberFormat="1" applyFont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165" fontId="7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10" fillId="3" borderId="2" xfId="6" applyFont="1" applyFill="1" applyBorder="1" applyAlignment="1">
      <alignment horizontal="center" vertical="center" wrapText="1"/>
    </xf>
    <xf numFmtId="6" fontId="7" fillId="0" borderId="41" xfId="0" applyNumberFormat="1" applyFont="1" applyBorder="1"/>
    <xf numFmtId="6" fontId="7" fillId="0" borderId="42" xfId="0" applyNumberFormat="1" applyFont="1" applyBorder="1"/>
    <xf numFmtId="6" fontId="7" fillId="0" borderId="38" xfId="0" applyNumberFormat="1" applyFont="1" applyBorder="1"/>
    <xf numFmtId="6" fontId="7" fillId="16" borderId="38" xfId="0" applyNumberFormat="1" applyFont="1" applyFill="1" applyBorder="1"/>
    <xf numFmtId="6" fontId="7" fillId="0" borderId="39" xfId="0" applyNumberFormat="1" applyFont="1" applyBorder="1"/>
    <xf numFmtId="6" fontId="7" fillId="0" borderId="18" xfId="0" applyNumberFormat="1" applyFont="1" applyBorder="1"/>
    <xf numFmtId="6" fontId="7" fillId="16" borderId="18" xfId="0" applyNumberFormat="1" applyFont="1" applyFill="1" applyBorder="1"/>
    <xf numFmtId="6" fontId="7" fillId="0" borderId="36" xfId="0" applyNumberFormat="1" applyFont="1" applyBorder="1"/>
    <xf numFmtId="6" fontId="7" fillId="17" borderId="41" xfId="0" applyNumberFormat="1" applyFont="1" applyFill="1" applyBorder="1"/>
    <xf numFmtId="6" fontId="7" fillId="2" borderId="5" xfId="0" applyNumberFormat="1" applyFont="1" applyFill="1" applyBorder="1" applyProtection="1"/>
    <xf numFmtId="6" fontId="7" fillId="2" borderId="6" xfId="0" applyNumberFormat="1" applyFont="1" applyFill="1" applyBorder="1" applyProtection="1"/>
    <xf numFmtId="6" fontId="7" fillId="0" borderId="7" xfId="0" applyNumberFormat="1" applyFont="1" applyBorder="1"/>
    <xf numFmtId="6" fontId="7" fillId="0" borderId="8" xfId="0" applyNumberFormat="1" applyFont="1" applyBorder="1"/>
    <xf numFmtId="6" fontId="7" fillId="0" borderId="41" xfId="0" applyNumberFormat="1" applyFont="1" applyBorder="1" applyAlignment="1">
      <alignment vertical="center"/>
    </xf>
    <xf numFmtId="6" fontId="7" fillId="0" borderId="42" xfId="0" applyNumberFormat="1" applyFont="1" applyBorder="1" applyAlignment="1">
      <alignment vertical="center"/>
    </xf>
    <xf numFmtId="6" fontId="7" fillId="0" borderId="38" xfId="0" applyNumberFormat="1" applyFont="1" applyBorder="1" applyAlignment="1">
      <alignment vertical="center"/>
    </xf>
    <xf numFmtId="6" fontId="7" fillId="16" borderId="38" xfId="0" applyNumberFormat="1" applyFont="1" applyFill="1" applyBorder="1" applyAlignment="1">
      <alignment vertical="center"/>
    </xf>
    <xf numFmtId="6" fontId="7" fillId="0" borderId="39" xfId="0" applyNumberFormat="1" applyFont="1" applyBorder="1" applyAlignment="1">
      <alignment vertical="center"/>
    </xf>
    <xf numFmtId="6" fontId="7" fillId="0" borderId="18" xfId="0" applyNumberFormat="1" applyFont="1" applyBorder="1" applyAlignment="1">
      <alignment vertical="center"/>
    </xf>
    <xf numFmtId="6" fontId="7" fillId="16" borderId="18" xfId="0" applyNumberFormat="1" applyFont="1" applyFill="1" applyBorder="1" applyAlignment="1">
      <alignment vertical="center"/>
    </xf>
    <xf numFmtId="6" fontId="7" fillId="0" borderId="36" xfId="0" applyNumberFormat="1" applyFont="1" applyBorder="1" applyAlignment="1">
      <alignment vertical="center"/>
    </xf>
    <xf numFmtId="6" fontId="7" fillId="2" borderId="5" xfId="0" applyNumberFormat="1" applyFont="1" applyFill="1" applyBorder="1" applyAlignment="1" applyProtection="1">
      <alignment vertical="center"/>
    </xf>
    <xf numFmtId="6" fontId="7" fillId="2" borderId="6" xfId="0" applyNumberFormat="1" applyFont="1" applyFill="1" applyBorder="1" applyAlignment="1" applyProtection="1">
      <alignment vertical="center"/>
    </xf>
    <xf numFmtId="6" fontId="11" fillId="0" borderId="22" xfId="0" applyNumberFormat="1" applyFont="1" applyBorder="1" applyAlignment="1">
      <alignment vertical="center"/>
    </xf>
    <xf numFmtId="6" fontId="11" fillId="0" borderId="7" xfId="0" applyNumberFormat="1" applyFont="1" applyBorder="1" applyAlignment="1">
      <alignment vertical="center"/>
    </xf>
    <xf numFmtId="6" fontId="11" fillId="0" borderId="8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99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0" fontId="47" fillId="0" borderId="0" xfId="0" applyFont="1" applyAlignment="1">
      <alignment horizontal="left" vertical="center"/>
    </xf>
    <xf numFmtId="0" fontId="10" fillId="27" borderId="2" xfId="9" applyFont="1" applyFill="1" applyBorder="1" applyAlignment="1">
      <alignment horizontal="center" vertical="center" wrapText="1"/>
    </xf>
    <xf numFmtId="0" fontId="14" fillId="50" borderId="2" xfId="9" applyFont="1" applyFill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/>
    </xf>
    <xf numFmtId="38" fontId="14" fillId="0" borderId="49" xfId="9" applyNumberFormat="1" applyFont="1" applyFill="1" applyBorder="1" applyAlignment="1">
      <alignment horizontal="left" vertical="center" wrapText="1"/>
    </xf>
    <xf numFmtId="38" fontId="47" fillId="0" borderId="49" xfId="0" applyNumberFormat="1" applyFont="1" applyBorder="1" applyAlignment="1">
      <alignment horizontal="center" vertical="center"/>
    </xf>
    <xf numFmtId="38" fontId="47" fillId="0" borderId="49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38" fontId="7" fillId="0" borderId="23" xfId="2" applyNumberFormat="1" applyFont="1" applyFill="1" applyBorder="1" applyAlignment="1">
      <alignment vertical="center"/>
    </xf>
    <xf numFmtId="38" fontId="7" fillId="0" borderId="24" xfId="2" applyNumberFormat="1" applyFont="1" applyFill="1" applyBorder="1" applyAlignment="1">
      <alignment vertical="center"/>
    </xf>
    <xf numFmtId="38" fontId="7" fillId="0" borderId="25" xfId="2" applyNumberFormat="1" applyFont="1" applyFill="1" applyBorder="1" applyAlignment="1">
      <alignment vertical="center"/>
    </xf>
    <xf numFmtId="0" fontId="7" fillId="56" borderId="2" xfId="9" applyFont="1" applyFill="1" applyBorder="1" applyAlignment="1">
      <alignment horizontal="center" vertical="center" wrapText="1"/>
    </xf>
    <xf numFmtId="0" fontId="7" fillId="51" borderId="2" xfId="9" applyFont="1" applyFill="1" applyBorder="1" applyAlignment="1">
      <alignment horizontal="center" vertical="center" wrapText="1"/>
    </xf>
    <xf numFmtId="0" fontId="7" fillId="57" borderId="2" xfId="9" applyFont="1" applyFill="1" applyBorder="1" applyAlignment="1">
      <alignment horizontal="center" vertical="center" wrapText="1"/>
    </xf>
    <xf numFmtId="0" fontId="7" fillId="58" borderId="2" xfId="9" applyFont="1" applyFill="1" applyBorder="1" applyAlignment="1">
      <alignment horizontal="center" vertical="center" wrapText="1"/>
    </xf>
    <xf numFmtId="38" fontId="10" fillId="0" borderId="41" xfId="9" applyNumberFormat="1" applyFont="1" applyFill="1" applyBorder="1" applyAlignment="1" applyProtection="1">
      <alignment vertical="center"/>
    </xf>
    <xf numFmtId="38" fontId="10" fillId="0" borderId="38" xfId="9" applyNumberFormat="1" applyFont="1" applyFill="1" applyBorder="1" applyAlignment="1" applyProtection="1">
      <alignment vertical="center"/>
    </xf>
    <xf numFmtId="38" fontId="10" fillId="0" borderId="18" xfId="9" applyNumberFormat="1" applyFont="1" applyFill="1" applyBorder="1" applyAlignment="1" applyProtection="1">
      <alignment vertical="center"/>
    </xf>
    <xf numFmtId="38" fontId="10" fillId="0" borderId="53" xfId="9" applyNumberFormat="1" applyFont="1" applyFill="1" applyBorder="1" applyAlignment="1" applyProtection="1">
      <alignment vertical="center"/>
    </xf>
    <xf numFmtId="0" fontId="11" fillId="53" borderId="18" xfId="4" applyFont="1" applyFill="1" applyBorder="1" applyAlignment="1">
      <alignment horizontal="center" vertical="center" wrapText="1"/>
    </xf>
    <xf numFmtId="0" fontId="7" fillId="6" borderId="14" xfId="4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vertical="center" wrapText="1"/>
    </xf>
    <xf numFmtId="0" fontId="7" fillId="6" borderId="18" xfId="0" quotePrefix="1" applyFont="1" applyFill="1" applyBorder="1" applyAlignment="1">
      <alignment horizontal="center" vertical="center" wrapText="1"/>
    </xf>
    <xf numFmtId="5" fontId="7" fillId="6" borderId="18" xfId="0" quotePrefix="1" applyNumberFormat="1" applyFont="1" applyFill="1" applyBorder="1" applyAlignment="1">
      <alignment horizontal="center" vertical="center" wrapText="1"/>
    </xf>
    <xf numFmtId="164" fontId="45" fillId="6" borderId="18" xfId="0" quotePrefix="1" applyNumberFormat="1" applyFont="1" applyFill="1" applyBorder="1" applyAlignment="1">
      <alignment horizontal="center" vertical="center" wrapText="1"/>
    </xf>
    <xf numFmtId="5" fontId="45" fillId="6" borderId="18" xfId="0" quotePrefix="1" applyNumberFormat="1" applyFont="1" applyFill="1" applyBorder="1" applyAlignment="1">
      <alignment horizontal="center" vertical="center" wrapText="1"/>
    </xf>
    <xf numFmtId="0" fontId="45" fillId="6" borderId="10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6" fontId="7" fillId="16" borderId="54" xfId="2" applyNumberFormat="1" applyFont="1" applyFill="1" applyBorder="1" applyAlignment="1">
      <alignment vertical="center"/>
    </xf>
    <xf numFmtId="6" fontId="7" fillId="16" borderId="55" xfId="2" applyNumberFormat="1" applyFont="1" applyFill="1" applyBorder="1" applyAlignment="1">
      <alignment vertical="center"/>
    </xf>
    <xf numFmtId="6" fontId="7" fillId="16" borderId="56" xfId="2" applyNumberFormat="1" applyFont="1" applyFill="1" applyBorder="1" applyAlignment="1">
      <alignment vertical="center"/>
    </xf>
    <xf numFmtId="6" fontId="7" fillId="16" borderId="57" xfId="2" applyNumberFormat="1" applyFont="1" applyFill="1" applyBorder="1" applyAlignment="1">
      <alignment vertical="center"/>
    </xf>
    <xf numFmtId="6" fontId="11" fillId="10" borderId="14" xfId="2" applyNumberFormat="1" applyFont="1" applyFill="1" applyBorder="1" applyAlignment="1">
      <alignment vertical="center"/>
    </xf>
    <xf numFmtId="0" fontId="7" fillId="0" borderId="0" xfId="4" applyFont="1" applyFill="1" applyBorder="1" applyAlignment="1" applyProtection="1"/>
    <xf numFmtId="0" fontId="7" fillId="0" borderId="17" xfId="4" applyFont="1" applyFill="1" applyBorder="1" applyAlignment="1">
      <alignment horizontal="center" vertical="center"/>
    </xf>
    <xf numFmtId="6" fontId="7" fillId="0" borderId="17" xfId="2" applyNumberFormat="1" applyFont="1" applyFill="1" applyBorder="1" applyAlignment="1">
      <alignment vertical="center"/>
    </xf>
    <xf numFmtId="0" fontId="36" fillId="0" borderId="0" xfId="4" applyFont="1" applyFill="1" applyBorder="1" applyAlignment="1">
      <alignment vertical="center"/>
    </xf>
    <xf numFmtId="0" fontId="36" fillId="0" borderId="0" xfId="4" applyFont="1" applyFill="1" applyBorder="1"/>
    <xf numFmtId="0" fontId="36" fillId="0" borderId="0" xfId="4" applyFont="1" applyFill="1"/>
    <xf numFmtId="0" fontId="11" fillId="17" borderId="58" xfId="4" applyFont="1" applyFill="1" applyBorder="1" applyAlignment="1">
      <alignment horizontal="center" vertical="center" wrapText="1"/>
    </xf>
    <xf numFmtId="0" fontId="7" fillId="6" borderId="59" xfId="4" applyFont="1" applyFill="1" applyBorder="1" applyAlignment="1">
      <alignment horizontal="center" vertical="center"/>
    </xf>
    <xf numFmtId="6" fontId="7" fillId="16" borderId="60" xfId="2" applyNumberFormat="1" applyFont="1" applyFill="1" applyBorder="1" applyAlignment="1">
      <alignment vertical="center"/>
    </xf>
    <xf numFmtId="6" fontId="7" fillId="16" borderId="61" xfId="2" applyNumberFormat="1" applyFont="1" applyFill="1" applyBorder="1" applyAlignment="1">
      <alignment vertical="center"/>
    </xf>
    <xf numFmtId="6" fontId="7" fillId="16" borderId="62" xfId="2" applyNumberFormat="1" applyFont="1" applyFill="1" applyBorder="1" applyAlignment="1">
      <alignment vertical="center"/>
    </xf>
    <xf numFmtId="6" fontId="7" fillId="16" borderId="63" xfId="2" applyNumberFormat="1" applyFont="1" applyFill="1" applyBorder="1" applyAlignment="1">
      <alignment vertical="center"/>
    </xf>
    <xf numFmtId="6" fontId="11" fillId="10" borderId="64" xfId="2" applyNumberFormat="1" applyFont="1" applyFill="1" applyBorder="1" applyAlignment="1">
      <alignment vertical="center"/>
    </xf>
    <xf numFmtId="0" fontId="40" fillId="0" borderId="0" xfId="100" applyFont="1"/>
    <xf numFmtId="0" fontId="40" fillId="0" borderId="0" xfId="100" applyFont="1" applyFill="1" applyBorder="1"/>
    <xf numFmtId="0" fontId="40" fillId="0" borderId="0" xfId="100" applyFont="1" applyFill="1"/>
    <xf numFmtId="0" fontId="41" fillId="0" borderId="0" xfId="100" applyFont="1" applyAlignment="1">
      <alignment vertical="center"/>
    </xf>
    <xf numFmtId="0" fontId="41" fillId="0" borderId="0" xfId="100" applyFont="1" applyFill="1" applyBorder="1" applyAlignment="1">
      <alignment vertical="center"/>
    </xf>
    <xf numFmtId="0" fontId="7" fillId="0" borderId="0" xfId="100" applyFont="1" applyFill="1" applyAlignment="1">
      <alignment vertical="center"/>
    </xf>
    <xf numFmtId="0" fontId="39" fillId="17" borderId="3" xfId="100" applyFont="1" applyFill="1" applyBorder="1" applyAlignment="1">
      <alignment horizontal="center" vertical="center"/>
    </xf>
    <xf numFmtId="0" fontId="11" fillId="17" borderId="14" xfId="100" applyFont="1" applyFill="1" applyBorder="1" applyAlignment="1">
      <alignment horizontal="center" vertical="center"/>
    </xf>
    <xf numFmtId="0" fontId="11" fillId="0" borderId="7" xfId="100" applyFont="1" applyFill="1" applyBorder="1" applyAlignment="1">
      <alignment horizontal="center" vertical="center" wrapText="1"/>
    </xf>
    <xf numFmtId="0" fontId="11" fillId="17" borderId="2" xfId="100" applyFont="1" applyFill="1" applyBorder="1" applyAlignment="1">
      <alignment horizontal="center" vertical="center" wrapText="1"/>
    </xf>
    <xf numFmtId="0" fontId="11" fillId="5" borderId="2" xfId="11" applyFont="1" applyFill="1" applyBorder="1" applyAlignment="1">
      <alignment horizontal="center" vertical="center" wrapText="1"/>
    </xf>
    <xf numFmtId="0" fontId="11" fillId="16" borderId="17" xfId="100" applyFont="1" applyFill="1" applyBorder="1" applyAlignment="1">
      <alignment horizontal="center" vertical="center" wrapText="1"/>
    </xf>
    <xf numFmtId="0" fontId="11" fillId="23" borderId="2" xfId="100" applyFont="1" applyFill="1" applyBorder="1" applyAlignment="1">
      <alignment horizontal="center" vertical="center" wrapText="1"/>
    </xf>
    <xf numFmtId="0" fontId="7" fillId="0" borderId="0" xfId="100" applyFont="1" applyFill="1" applyBorder="1" applyAlignment="1">
      <alignment vertical="center"/>
    </xf>
    <xf numFmtId="0" fontId="10" fillId="0" borderId="0" xfId="100" quotePrefix="1" applyFont="1" applyFill="1" applyBorder="1" applyAlignment="1">
      <alignment horizontal="left" vertical="center"/>
    </xf>
    <xf numFmtId="0" fontId="10" fillId="3" borderId="2" xfId="7" applyFont="1" applyFill="1" applyBorder="1" applyAlignment="1">
      <alignment vertical="center"/>
    </xf>
    <xf numFmtId="0" fontId="10" fillId="59" borderId="2" xfId="6" applyFont="1" applyFill="1" applyBorder="1" applyAlignment="1">
      <alignment horizontal="center" vertical="center" wrapText="1"/>
    </xf>
    <xf numFmtId="0" fontId="10" fillId="59" borderId="11" xfId="6" applyFont="1" applyFill="1" applyBorder="1" applyAlignment="1">
      <alignment horizontal="center" vertical="center" wrapText="1"/>
    </xf>
    <xf numFmtId="6" fontId="7" fillId="0" borderId="18" xfId="0" applyNumberFormat="1" applyFont="1" applyFill="1" applyBorder="1"/>
    <xf numFmtId="0" fontId="7" fillId="60" borderId="2" xfId="9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18" borderId="19" xfId="4" applyFont="1" applyFill="1" applyBorder="1" applyAlignment="1">
      <alignment horizontal="center" vertical="center"/>
    </xf>
    <xf numFmtId="0" fontId="11" fillId="18" borderId="20" xfId="4" applyFont="1" applyFill="1" applyBorder="1" applyAlignment="1">
      <alignment horizontal="center" vertical="center"/>
    </xf>
    <xf numFmtId="0" fontId="11" fillId="18" borderId="21" xfId="4" applyFont="1" applyFill="1" applyBorder="1" applyAlignment="1">
      <alignment horizontal="center" vertical="center"/>
    </xf>
    <xf numFmtId="0" fontId="11" fillId="15" borderId="19" xfId="4" applyFont="1" applyFill="1" applyBorder="1" applyAlignment="1">
      <alignment horizontal="center" vertical="center"/>
    </xf>
    <xf numFmtId="0" fontId="11" fillId="15" borderId="20" xfId="4" applyFont="1" applyFill="1" applyBorder="1" applyAlignment="1">
      <alignment horizontal="center" vertical="center"/>
    </xf>
    <xf numFmtId="0" fontId="11" fillId="15" borderId="21" xfId="4" applyFont="1" applyFill="1" applyBorder="1" applyAlignment="1">
      <alignment horizontal="center" vertical="center"/>
    </xf>
    <xf numFmtId="0" fontId="11" fillId="17" borderId="3" xfId="4" applyFont="1" applyFill="1" applyBorder="1" applyAlignment="1">
      <alignment horizontal="center" vertical="center"/>
    </xf>
    <xf numFmtId="0" fontId="11" fillId="17" borderId="14" xfId="4" applyFont="1" applyFill="1" applyBorder="1" applyAlignment="1">
      <alignment horizontal="center" vertical="center"/>
    </xf>
    <xf numFmtId="0" fontId="7" fillId="6" borderId="3" xfId="4" applyFont="1" applyFill="1" applyBorder="1" applyAlignment="1">
      <alignment horizontal="center" vertical="center"/>
    </xf>
    <xf numFmtId="0" fontId="7" fillId="6" borderId="14" xfId="4" applyFont="1" applyFill="1" applyBorder="1" applyAlignment="1">
      <alignment horizontal="center" vertical="center"/>
    </xf>
    <xf numFmtId="0" fontId="11" fillId="23" borderId="14" xfId="4" applyFont="1" applyFill="1" applyBorder="1" applyAlignment="1">
      <alignment horizontal="center" vertical="center"/>
    </xf>
    <xf numFmtId="0" fontId="11" fillId="23" borderId="2" xfId="4" applyFont="1" applyFill="1" applyBorder="1" applyAlignment="1">
      <alignment horizontal="center" vertical="center"/>
    </xf>
    <xf numFmtId="0" fontId="11" fillId="55" borderId="3" xfId="4" applyFont="1" applyFill="1" applyBorder="1" applyAlignment="1">
      <alignment horizontal="center" vertical="center"/>
    </xf>
    <xf numFmtId="0" fontId="11" fillId="55" borderId="16" xfId="4" applyFont="1" applyFill="1" applyBorder="1" applyAlignment="1">
      <alignment horizontal="center" vertical="center"/>
    </xf>
    <xf numFmtId="0" fontId="11" fillId="55" borderId="14" xfId="4" applyFont="1" applyFill="1" applyBorder="1" applyAlignment="1">
      <alignment horizontal="center" vertical="center"/>
    </xf>
    <xf numFmtId="0" fontId="11" fillId="17" borderId="44" xfId="4" applyFont="1" applyFill="1" applyBorder="1" applyAlignment="1">
      <alignment horizontal="center" vertical="center"/>
    </xf>
    <xf numFmtId="0" fontId="11" fillId="17" borderId="43" xfId="4" applyFont="1" applyFill="1" applyBorder="1" applyAlignment="1">
      <alignment horizontal="center" vertical="center"/>
    </xf>
    <xf numFmtId="0" fontId="11" fillId="17" borderId="36" xfId="4" applyFont="1" applyFill="1" applyBorder="1" applyAlignment="1">
      <alignment horizontal="center" vertical="center"/>
    </xf>
    <xf numFmtId="0" fontId="11" fillId="17" borderId="10" xfId="4" applyFont="1" applyFill="1" applyBorder="1" applyAlignment="1">
      <alignment horizontal="center" vertical="center"/>
    </xf>
    <xf numFmtId="0" fontId="43" fillId="0" borderId="0" xfId="100" applyFont="1" applyAlignment="1">
      <alignment horizontal="center" vertical="center"/>
    </xf>
    <xf numFmtId="0" fontId="42" fillId="0" borderId="0" xfId="100" applyFont="1" applyAlignment="1">
      <alignment horizontal="center" vertical="center"/>
    </xf>
    <xf numFmtId="0" fontId="11" fillId="17" borderId="2" xfId="100" applyFont="1" applyFill="1" applyBorder="1" applyAlignment="1">
      <alignment horizontal="center" vertical="center"/>
    </xf>
    <xf numFmtId="0" fontId="11" fillId="23" borderId="2" xfId="10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7" fillId="19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26" borderId="2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center" vertical="center"/>
    </xf>
    <xf numFmtId="9" fontId="11" fillId="53" borderId="65" xfId="4" applyNumberFormat="1" applyFont="1" applyFill="1" applyBorder="1" applyAlignment="1">
      <alignment horizontal="center" vertical="center" wrapText="1"/>
    </xf>
  </cellXfs>
  <cellStyles count="101"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omma" xfId="1" builtinId="3"/>
    <cellStyle name="Comma 2" xfId="10"/>
    <cellStyle name="Comma 2 2" xfId="46"/>
    <cellStyle name="Comma 3" xfId="47"/>
    <cellStyle name="Comma 3 2" xfId="48"/>
    <cellStyle name="Comma 4" xfId="49"/>
    <cellStyle name="Comma 5" xfId="50"/>
    <cellStyle name="Comma 5 2" xfId="51"/>
    <cellStyle name="Comma 5 3" xfId="52"/>
    <cellStyle name="Comma 5 4" xfId="53"/>
    <cellStyle name="Comma 6" xfId="54"/>
    <cellStyle name="Comma 6 2" xfId="55"/>
    <cellStyle name="Comma 7" xfId="56"/>
    <cellStyle name="Comma 7 2" xfId="57"/>
    <cellStyle name="Currency 2" xfId="2"/>
    <cellStyle name="Currency 2 2" xfId="58"/>
    <cellStyle name="Currency 3" xfId="59"/>
    <cellStyle name="Currency 3 2" xfId="60"/>
    <cellStyle name="Currency 4" xfId="98"/>
    <cellStyle name="Explanatory Text 2" xfId="61"/>
    <cellStyle name="Good 2" xfId="62"/>
    <cellStyle name="Heading 1 2" xfId="63"/>
    <cellStyle name="Heading 2 2" xfId="64"/>
    <cellStyle name="Heading 3 2" xfId="65"/>
    <cellStyle name="Heading 4 2" xfId="66"/>
    <cellStyle name="Hyperlink" xfId="3" builtinId="8"/>
    <cellStyle name="Input 2" xfId="67"/>
    <cellStyle name="Linked Cell 2" xfId="68"/>
    <cellStyle name="Neutral 2" xfId="69"/>
    <cellStyle name="Normal" xfId="0" builtinId="0"/>
    <cellStyle name="Normal 10" xfId="18"/>
    <cellStyle name="Normal 10 2" xfId="70"/>
    <cellStyle name="Normal 11" xfId="71"/>
    <cellStyle name="Normal 11 2" xfId="72"/>
    <cellStyle name="Normal 12" xfId="73"/>
    <cellStyle name="Normal 12 2" xfId="74"/>
    <cellStyle name="Normal 13" xfId="75"/>
    <cellStyle name="Normal 14" xfId="76"/>
    <cellStyle name="Normal 15" xfId="77"/>
    <cellStyle name="Normal 16" xfId="78"/>
    <cellStyle name="Normal 17" xfId="79"/>
    <cellStyle name="Normal 18" xfId="97"/>
    <cellStyle name="Normal 2" xfId="11"/>
    <cellStyle name="Normal 2 2" xfId="13"/>
    <cellStyle name="Normal 2 3" xfId="80"/>
    <cellStyle name="Normal 2 3 2" xfId="81"/>
    <cellStyle name="Normal 2 4" xfId="82"/>
    <cellStyle name="Normal 2 5" xfId="83"/>
    <cellStyle name="Normal 3" xfId="8"/>
    <cellStyle name="Normal 3 2" xfId="84"/>
    <cellStyle name="Normal 4" xfId="12"/>
    <cellStyle name="Normal 4 2" xfId="85"/>
    <cellStyle name="Normal 5" xfId="14"/>
    <cellStyle name="Normal 5 2" xfId="86"/>
    <cellStyle name="Normal 6" xfId="15"/>
    <cellStyle name="Normal 6 2" xfId="87"/>
    <cellStyle name="Normal 7" xfId="17"/>
    <cellStyle name="Normal 7 2" xfId="88"/>
    <cellStyle name="Normal 8" xfId="4"/>
    <cellStyle name="Normal 8 2" xfId="100"/>
    <cellStyle name="Normal 9" xfId="5"/>
    <cellStyle name="Normal 9 2" xfId="16"/>
    <cellStyle name="Normal_AFR Queries" xfId="6"/>
    <cellStyle name="Normal_Sheet1 2 2" xfId="9"/>
    <cellStyle name="Normal_Sheet1_1" xfId="7"/>
    <cellStyle name="Note 2" xfId="89"/>
    <cellStyle name="Output 2" xfId="90"/>
    <cellStyle name="Percent" xfId="99" builtinId="5"/>
    <cellStyle name="Percent 2" xfId="91"/>
    <cellStyle name="Percent 2 2" xfId="92"/>
    <cellStyle name="Percent 3" xfId="93"/>
    <cellStyle name="Title 2" xfId="94"/>
    <cellStyle name="Total 2" xfId="95"/>
    <cellStyle name="Warning Text 2" xfId="96"/>
  </cellStyles>
  <dxfs count="56"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3399"/>
      <color rgb="FFFFFFCC"/>
      <color rgb="FFFFFF99"/>
      <color rgb="FFCC00FF"/>
      <color rgb="FF0000FF"/>
      <color rgb="FF5D9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8-2019/Budget%20Letter/July%202018/FY2018-19%20MFP%20Budget%20Letter_Jul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EDFIN_AC/Charters/2018-19/PER%20PUPIL%20CALCULATIONS/Local%20Revenue%20Projections%20for%20FY2017-18%20AFR%20Data/LEADS%20Projected%20Revenue%20Surv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5A2_Legacy Type 2"/>
      <sheetName val="5A2A_New Vision"/>
      <sheetName val="5A2B_Glencoe"/>
      <sheetName val="5A2C_ISL"/>
      <sheetName val="5A2D_Avoyelles"/>
      <sheetName val="5A2E_Delhi"/>
      <sheetName val="5A2F_Belle Chasse"/>
      <sheetName val="5A2H_MAX"/>
      <sheetName val="5A3_OJJ"/>
      <sheetName val="5A4_NOCCA"/>
      <sheetName val="5A5_LSMSA"/>
      <sheetName val="5A6_Thrive"/>
      <sheetName val="5B2_RSD LA"/>
      <sheetName val="5C1_New Type 2"/>
      <sheetName val="5C1A_Madison"/>
      <sheetName val="5C1B_DArbonne"/>
      <sheetName val="5C1C_Intl High"/>
      <sheetName val="5C1D_NOMMA"/>
      <sheetName val="5C1E_LFNO"/>
      <sheetName val="5C1F_L.C. Charter"/>
      <sheetName val="5C1G_JS Clark"/>
      <sheetName val="5C1H_Southwest"/>
      <sheetName val="5C1I_LA Key"/>
      <sheetName val="5C1J_Jeff Chamber"/>
      <sheetName val="5C1M_GEO Mid"/>
      <sheetName val="5C1N_Delta"/>
      <sheetName val="5C1O_Impact"/>
      <sheetName val="5C1P_Vision"/>
      <sheetName val="5C1Q_Advantage"/>
      <sheetName val="5C1R_Iberville"/>
      <sheetName val="5C1S_LC Col Prep"/>
      <sheetName val="5C1T_Northeast"/>
      <sheetName val="5C1U_Acadiana Ren"/>
      <sheetName val="5C1V_Laf Ren"/>
      <sheetName val="5C1W_Willow"/>
      <sheetName val="5C1X_Tangi"/>
      <sheetName val="5C1Y_GEO"/>
      <sheetName val="5C1Z_Lincoln Prep"/>
      <sheetName val="5C1AA_Laurel"/>
      <sheetName val="5C1AB_Apex"/>
      <sheetName val="5C1AC_Smothers"/>
      <sheetName val="5C1AD_Greater"/>
      <sheetName val="5C1AE_Noble Minds"/>
      <sheetName val="5C1AF_JCFA-Laf"/>
      <sheetName val="5C1AG_Collegiate"/>
      <sheetName val="5C1AH_BRUP"/>
      <sheetName val="5C1AI_Harmony"/>
      <sheetName val="5C1AJ_Athlos"/>
      <sheetName val="5C2_LAVCA"/>
      <sheetName val="5C3_UnvView"/>
      <sheetName val="6_Local Deduct Calc"/>
      <sheetName val="7_Local Revenue"/>
      <sheetName val="8_2.1.18 SIS"/>
      <sheetName val="8A_2.1.18 RSD Op &amp; 5s"/>
      <sheetName val="Source Data"/>
      <sheetName val="Per Pupil_Weighted Funding"/>
      <sheetName val="Placeholder_Tallulah"/>
    </sheetNames>
    <sheetDataSet>
      <sheetData sheetId="0"/>
      <sheetData sheetId="1"/>
      <sheetData sheetId="2"/>
      <sheetData sheetId="3"/>
      <sheetData sheetId="4"/>
      <sheetData sheetId="5">
        <row r="7">
          <cell r="AF7">
            <v>715</v>
          </cell>
          <cell r="AK7">
            <v>168.92251077699507</v>
          </cell>
        </row>
        <row r="8">
          <cell r="AF8">
            <v>1461</v>
          </cell>
          <cell r="AK8">
            <v>168.92249015748033</v>
          </cell>
        </row>
        <row r="9">
          <cell r="AF9">
            <v>570</v>
          </cell>
          <cell r="AK9">
            <v>168.92254224968198</v>
          </cell>
        </row>
        <row r="10">
          <cell r="AF10">
            <v>1322</v>
          </cell>
          <cell r="AK10">
            <v>168.92255054432349</v>
          </cell>
        </row>
        <row r="11">
          <cell r="AF11">
            <v>712</v>
          </cell>
          <cell r="AK11">
            <v>168.92248949980907</v>
          </cell>
        </row>
        <row r="12">
          <cell r="AF12">
            <v>1166</v>
          </cell>
          <cell r="AK12">
            <v>168.92256637168143</v>
          </cell>
        </row>
        <row r="13">
          <cell r="AF13">
            <v>235</v>
          </cell>
          <cell r="AK13">
            <v>168.92272096251736</v>
          </cell>
        </row>
        <row r="14">
          <cell r="AF14">
            <v>974</v>
          </cell>
          <cell r="AK14">
            <v>168.92252453166816</v>
          </cell>
        </row>
        <row r="15">
          <cell r="AF15">
            <v>878</v>
          </cell>
          <cell r="AK15">
            <v>168.92251502777285</v>
          </cell>
          <cell r="AM15">
            <v>4812.3300530093593</v>
          </cell>
        </row>
        <row r="16">
          <cell r="AF16">
            <v>460</v>
          </cell>
          <cell r="AK16">
            <v>168.92252484910364</v>
          </cell>
        </row>
        <row r="17">
          <cell r="AF17">
            <v>1558</v>
          </cell>
          <cell r="AK17">
            <v>168.92283364958888</v>
          </cell>
        </row>
        <row r="18">
          <cell r="AF18">
            <v>38</v>
          </cell>
          <cell r="AK18">
            <v>168.92261001517451</v>
          </cell>
        </row>
        <row r="19">
          <cell r="AF19">
            <v>1282</v>
          </cell>
          <cell r="AK19">
            <v>168.92261457550714</v>
          </cell>
        </row>
        <row r="20">
          <cell r="AF20">
            <v>1101</v>
          </cell>
          <cell r="AK20">
            <v>168.9225988700565</v>
          </cell>
        </row>
        <row r="21">
          <cell r="AF21">
            <v>1226</v>
          </cell>
          <cell r="AK21">
            <v>100</v>
          </cell>
        </row>
        <row r="22">
          <cell r="AF22">
            <v>0</v>
          </cell>
          <cell r="AK22">
            <v>168.92245229395047</v>
          </cell>
        </row>
        <row r="23">
          <cell r="AF23">
            <v>148</v>
          </cell>
          <cell r="AK23">
            <v>407.47808368049266</v>
          </cell>
          <cell r="AM23">
            <v>3102.7104917587394</v>
          </cell>
        </row>
        <row r="24">
          <cell r="AF24">
            <v>978</v>
          </cell>
          <cell r="AK24">
            <v>168.92227979274611</v>
          </cell>
        </row>
        <row r="25">
          <cell r="AF25">
            <v>696</v>
          </cell>
          <cell r="AK25">
            <v>168.92267227774855</v>
          </cell>
        </row>
        <row r="26">
          <cell r="AF26">
            <v>977</v>
          </cell>
          <cell r="AK26">
            <v>100</v>
          </cell>
        </row>
        <row r="27">
          <cell r="AF27">
            <v>980</v>
          </cell>
          <cell r="AK27">
            <v>168.92266488115166</v>
          </cell>
        </row>
        <row r="28">
          <cell r="AF28">
            <v>1115</v>
          </cell>
          <cell r="AK28">
            <v>168.92268217584675</v>
          </cell>
        </row>
        <row r="29">
          <cell r="AF29">
            <v>1063</v>
          </cell>
          <cell r="AK29">
            <v>168.92256236719919</v>
          </cell>
        </row>
        <row r="30">
          <cell r="AF30">
            <v>0</v>
          </cell>
          <cell r="AK30">
            <v>450.95100742311769</v>
          </cell>
        </row>
        <row r="31">
          <cell r="AF31">
            <v>727</v>
          </cell>
          <cell r="AK31">
            <v>168.92269883824844</v>
          </cell>
        </row>
        <row r="32">
          <cell r="AF32">
            <v>394</v>
          </cell>
          <cell r="AK32">
            <v>405.00045040434026</v>
          </cell>
        </row>
        <row r="33">
          <cell r="AF33">
            <v>1242</v>
          </cell>
          <cell r="AK33">
            <v>168.92253396859007</v>
          </cell>
        </row>
        <row r="34">
          <cell r="AF34">
            <v>361</v>
          </cell>
          <cell r="AK34">
            <v>231.38934259520011</v>
          </cell>
        </row>
        <row r="35">
          <cell r="AF35">
            <v>673</v>
          </cell>
          <cell r="AK35">
            <v>168.92251815980629</v>
          </cell>
        </row>
        <row r="36">
          <cell r="AF36">
            <v>1326</v>
          </cell>
          <cell r="AK36">
            <v>168.92249300838992</v>
          </cell>
        </row>
        <row r="37">
          <cell r="AF37">
            <v>621</v>
          </cell>
          <cell r="AK37">
            <v>168.9225816835667</v>
          </cell>
        </row>
        <row r="38">
          <cell r="AF38">
            <v>1243</v>
          </cell>
          <cell r="AK38">
            <v>168.92250981013913</v>
          </cell>
        </row>
        <row r="39">
          <cell r="AF39">
            <v>1036</v>
          </cell>
          <cell r="AK39">
            <v>168.92278953922789</v>
          </cell>
        </row>
        <row r="40">
          <cell r="AF40">
            <v>1236</v>
          </cell>
          <cell r="AK40">
            <v>168.92260221136539</v>
          </cell>
        </row>
        <row r="41">
          <cell r="AF41">
            <v>885</v>
          </cell>
          <cell r="AK41">
            <v>168.9225719575829</v>
          </cell>
        </row>
        <row r="42">
          <cell r="AF42">
            <v>377</v>
          </cell>
          <cell r="AK42">
            <v>168.92252166583822</v>
          </cell>
        </row>
        <row r="43">
          <cell r="AF43">
            <v>1185</v>
          </cell>
          <cell r="AK43">
            <v>168.92251676445935</v>
          </cell>
        </row>
        <row r="44">
          <cell r="AF44">
            <v>0</v>
          </cell>
          <cell r="AK44">
            <v>422.48756729043834</v>
          </cell>
        </row>
        <row r="45">
          <cell r="AF45">
            <v>0</v>
          </cell>
          <cell r="AK45">
            <v>286.56304347826085</v>
          </cell>
        </row>
        <row r="46">
          <cell r="AF46">
            <v>1045</v>
          </cell>
          <cell r="AK46">
            <v>168.92251055041751</v>
          </cell>
        </row>
        <row r="47">
          <cell r="AF47">
            <v>58</v>
          </cell>
          <cell r="AK47">
            <v>168.92248062015503</v>
          </cell>
        </row>
        <row r="48">
          <cell r="AF48">
            <v>901</v>
          </cell>
          <cell r="AK48">
            <v>168.9226169539219</v>
          </cell>
        </row>
        <row r="49">
          <cell r="AF49">
            <v>1302</v>
          </cell>
          <cell r="AK49">
            <v>168.92245989304814</v>
          </cell>
        </row>
        <row r="50">
          <cell r="AF50">
            <v>1022</v>
          </cell>
          <cell r="AK50">
            <v>168.92250516173434</v>
          </cell>
        </row>
        <row r="51">
          <cell r="AF51">
            <v>0</v>
          </cell>
          <cell r="AK51">
            <v>410.64117203490252</v>
          </cell>
        </row>
        <row r="52">
          <cell r="AF52">
            <v>1361</v>
          </cell>
          <cell r="AK52">
            <v>168.92241379310346</v>
          </cell>
        </row>
        <row r="53">
          <cell r="AF53">
            <v>0</v>
          </cell>
          <cell r="AK53">
            <v>390.97777777777776</v>
          </cell>
        </row>
        <row r="54">
          <cell r="AF54">
            <v>608</v>
          </cell>
          <cell r="AK54">
            <v>168.9225806451613</v>
          </cell>
        </row>
        <row r="55">
          <cell r="AF55">
            <v>764</v>
          </cell>
          <cell r="AK55">
            <v>168.92253469417724</v>
          </cell>
        </row>
        <row r="56">
          <cell r="AF56">
            <v>1031</v>
          </cell>
          <cell r="AK56">
            <v>168.92252882497732</v>
          </cell>
        </row>
        <row r="57">
          <cell r="AF57">
            <v>811</v>
          </cell>
          <cell r="AK57">
            <v>168.92255484183735</v>
          </cell>
        </row>
        <row r="58">
          <cell r="AF58">
            <v>917</v>
          </cell>
          <cell r="AK58">
            <v>168.92253818912204</v>
          </cell>
        </row>
        <row r="59">
          <cell r="AF59">
            <v>801</v>
          </cell>
          <cell r="AK59">
            <v>168.92254922496858</v>
          </cell>
        </row>
        <row r="60">
          <cell r="AF60">
            <v>1011</v>
          </cell>
          <cell r="AK60">
            <v>168.92322097378278</v>
          </cell>
        </row>
        <row r="61">
          <cell r="AF61">
            <v>840</v>
          </cell>
          <cell r="AK61">
            <v>168.92254672897195</v>
          </cell>
        </row>
        <row r="62">
          <cell r="AF62">
            <v>1202</v>
          </cell>
          <cell r="AK62">
            <v>168.92244764397907</v>
          </cell>
        </row>
        <row r="63">
          <cell r="AF63">
            <v>850</v>
          </cell>
          <cell r="AK63">
            <v>168.92254714981988</v>
          </cell>
        </row>
        <row r="64">
          <cell r="AF64">
            <v>1125</v>
          </cell>
          <cell r="AK64">
            <v>168.92256981900994</v>
          </cell>
        </row>
        <row r="65">
          <cell r="AF65">
            <v>746</v>
          </cell>
          <cell r="AK65">
            <v>168.92244579019339</v>
          </cell>
        </row>
        <row r="66">
          <cell r="AF66">
            <v>1123</v>
          </cell>
          <cell r="AK66">
            <v>168.92253521126761</v>
          </cell>
        </row>
        <row r="67">
          <cell r="AF67">
            <v>67</v>
          </cell>
          <cell r="AK67">
            <v>168.92240675197385</v>
          </cell>
        </row>
        <row r="68">
          <cell r="AF68">
            <v>853</v>
          </cell>
          <cell r="AK68">
            <v>168.92242242242241</v>
          </cell>
        </row>
        <row r="69">
          <cell r="AF69">
            <v>369</v>
          </cell>
          <cell r="AK69">
            <v>423.11448931116388</v>
          </cell>
        </row>
        <row r="70">
          <cell r="AF70">
            <v>1284</v>
          </cell>
          <cell r="AK70">
            <v>168.92235734331152</v>
          </cell>
        </row>
        <row r="71">
          <cell r="AF71">
            <v>812</v>
          </cell>
          <cell r="AK71">
            <v>168.92251334906246</v>
          </cell>
        </row>
        <row r="72">
          <cell r="AF72">
            <v>1331</v>
          </cell>
          <cell r="AK72">
            <v>168.92268822637695</v>
          </cell>
        </row>
        <row r="73">
          <cell r="AF73">
            <v>1002</v>
          </cell>
          <cell r="AK73">
            <v>168.92248062015503</v>
          </cell>
        </row>
        <row r="74">
          <cell r="AF74">
            <v>1277</v>
          </cell>
          <cell r="AK74">
            <v>168.92239119035133</v>
          </cell>
        </row>
        <row r="75">
          <cell r="AF75">
            <v>1226</v>
          </cell>
          <cell r="AK75">
            <v>168.92246870195476</v>
          </cell>
        </row>
        <row r="76">
          <cell r="AF76">
            <v>716</v>
          </cell>
          <cell r="AK76">
            <v>212.27579108348795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P7">
            <v>4857</v>
          </cell>
        </row>
        <row r="8">
          <cell r="P8">
            <v>0</v>
          </cell>
        </row>
        <row r="9">
          <cell r="P9">
            <v>7854</v>
          </cell>
        </row>
        <row r="10">
          <cell r="P10">
            <v>0</v>
          </cell>
        </row>
        <row r="11">
          <cell r="P11">
            <v>1511</v>
          </cell>
        </row>
        <row r="12">
          <cell r="P12">
            <v>3509</v>
          </cell>
        </row>
        <row r="13">
          <cell r="P13">
            <v>5210</v>
          </cell>
        </row>
        <row r="14">
          <cell r="P14">
            <v>7710</v>
          </cell>
        </row>
        <row r="15">
          <cell r="P15">
            <v>107024</v>
          </cell>
        </row>
        <row r="16">
          <cell r="P16">
            <v>51671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7482</v>
          </cell>
        </row>
        <row r="21">
          <cell r="P21">
            <v>950</v>
          </cell>
        </row>
        <row r="22">
          <cell r="P22">
            <v>6929</v>
          </cell>
        </row>
        <row r="23">
          <cell r="P23">
            <v>145281</v>
          </cell>
        </row>
        <row r="24">
          <cell r="P24">
            <v>972</v>
          </cell>
        </row>
        <row r="25">
          <cell r="P25">
            <v>0</v>
          </cell>
        </row>
        <row r="26">
          <cell r="P26">
            <v>5506</v>
          </cell>
        </row>
        <row r="27">
          <cell r="P27">
            <v>13350</v>
          </cell>
        </row>
        <row r="28">
          <cell r="P28">
            <v>0</v>
          </cell>
        </row>
        <row r="29">
          <cell r="P29">
            <v>6894</v>
          </cell>
        </row>
        <row r="30">
          <cell r="P30">
            <v>18711</v>
          </cell>
        </row>
        <row r="31">
          <cell r="P31">
            <v>2205</v>
          </cell>
        </row>
        <row r="32">
          <cell r="P32">
            <v>70192</v>
          </cell>
        </row>
        <row r="33">
          <cell r="P33">
            <v>3564</v>
          </cell>
        </row>
        <row r="34">
          <cell r="P34">
            <v>19840</v>
          </cell>
        </row>
        <row r="35">
          <cell r="P35">
            <v>21165</v>
          </cell>
        </row>
        <row r="36">
          <cell r="P36">
            <v>1988</v>
          </cell>
        </row>
        <row r="37">
          <cell r="P37">
            <v>9707</v>
          </cell>
        </row>
        <row r="38">
          <cell r="P38">
            <v>2962</v>
          </cell>
        </row>
        <row r="39">
          <cell r="P39">
            <v>9811</v>
          </cell>
        </row>
        <row r="40">
          <cell r="P40">
            <v>18692</v>
          </cell>
        </row>
        <row r="41">
          <cell r="P41">
            <v>3112</v>
          </cell>
        </row>
        <row r="42">
          <cell r="P42">
            <v>127096</v>
          </cell>
        </row>
        <row r="43">
          <cell r="P43">
            <v>15747</v>
          </cell>
        </row>
        <row r="44">
          <cell r="P44">
            <v>1040</v>
          </cell>
        </row>
        <row r="45">
          <cell r="P45">
            <v>3264</v>
          </cell>
        </row>
        <row r="46">
          <cell r="P46">
            <v>8489</v>
          </cell>
        </row>
        <row r="47">
          <cell r="P47">
            <v>0</v>
          </cell>
        </row>
        <row r="48">
          <cell r="P48">
            <v>25317</v>
          </cell>
        </row>
        <row r="49">
          <cell r="P49">
            <v>3527</v>
          </cell>
        </row>
        <row r="50">
          <cell r="P50">
            <v>2923</v>
          </cell>
        </row>
        <row r="51">
          <cell r="P51">
            <v>11877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352</v>
          </cell>
        </row>
        <row r="56">
          <cell r="P56">
            <v>1506</v>
          </cell>
        </row>
        <row r="57">
          <cell r="P57">
            <v>4015</v>
          </cell>
        </row>
        <row r="58">
          <cell r="P58">
            <v>13936</v>
          </cell>
        </row>
        <row r="59">
          <cell r="P59">
            <v>6148</v>
          </cell>
        </row>
        <row r="60">
          <cell r="P60">
            <v>1031</v>
          </cell>
        </row>
        <row r="61">
          <cell r="P61">
            <v>28621</v>
          </cell>
        </row>
        <row r="62">
          <cell r="P62">
            <v>226</v>
          </cell>
        </row>
        <row r="63">
          <cell r="P63">
            <v>3374</v>
          </cell>
        </row>
        <row r="64">
          <cell r="P64">
            <v>6179</v>
          </cell>
        </row>
        <row r="65">
          <cell r="P65">
            <v>1581</v>
          </cell>
        </row>
        <row r="66">
          <cell r="P66">
            <v>3063</v>
          </cell>
        </row>
        <row r="67">
          <cell r="P67">
            <v>2925</v>
          </cell>
        </row>
        <row r="68">
          <cell r="P68">
            <v>3378</v>
          </cell>
        </row>
        <row r="69">
          <cell r="P69">
            <v>0</v>
          </cell>
        </row>
        <row r="70">
          <cell r="P70">
            <v>1638</v>
          </cell>
        </row>
        <row r="71">
          <cell r="P71">
            <v>18071</v>
          </cell>
        </row>
        <row r="72">
          <cell r="P72">
            <v>4061</v>
          </cell>
        </row>
        <row r="73">
          <cell r="P73">
            <v>1114</v>
          </cell>
        </row>
        <row r="74">
          <cell r="P74">
            <v>1326</v>
          </cell>
        </row>
        <row r="75">
          <cell r="P75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32">
          <cell r="C32">
            <v>3</v>
          </cell>
        </row>
        <row r="42">
          <cell r="C42">
            <v>37</v>
          </cell>
        </row>
        <row r="44">
          <cell r="C44">
            <v>3</v>
          </cell>
        </row>
      </sheetData>
      <sheetData sheetId="56">
        <row r="32">
          <cell r="C32">
            <v>765</v>
          </cell>
        </row>
        <row r="42">
          <cell r="C42">
            <v>37</v>
          </cell>
        </row>
        <row r="44">
          <cell r="C44">
            <v>10</v>
          </cell>
        </row>
        <row r="50">
          <cell r="C50">
            <v>1</v>
          </cell>
        </row>
        <row r="51">
          <cell r="C51">
            <v>3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>
        <row r="7">
          <cell r="H7">
            <v>2995.3301661132714</v>
          </cell>
          <cell r="M7">
            <v>658.97263654491974</v>
          </cell>
          <cell r="R7">
            <v>179.71980996679628</v>
          </cell>
          <cell r="W7">
            <v>4492.9952491699069</v>
          </cell>
          <cell r="AB7">
            <v>1797.1980996679629</v>
          </cell>
        </row>
        <row r="8">
          <cell r="H8">
            <v>3383.4857502012196</v>
          </cell>
          <cell r="M8">
            <v>744.36686504426837</v>
          </cell>
          <cell r="R8">
            <v>203.00914501207316</v>
          </cell>
          <cell r="W8">
            <v>5075.2286253018301</v>
          </cell>
          <cell r="AB8">
            <v>2030.0914501207317</v>
          </cell>
        </row>
        <row r="9">
          <cell r="H9">
            <v>2406.5240656261053</v>
          </cell>
          <cell r="M9">
            <v>529.43529443774321</v>
          </cell>
          <cell r="R9">
            <v>144.39144393756632</v>
          </cell>
          <cell r="W9">
            <v>3609.7860984391582</v>
          </cell>
          <cell r="AB9">
            <v>1443.9144393756631</v>
          </cell>
        </row>
        <row r="10">
          <cell r="H10">
            <v>3125.7478427810584</v>
          </cell>
          <cell r="M10">
            <v>687.66452541183287</v>
          </cell>
          <cell r="R10">
            <v>187.54487056686349</v>
          </cell>
          <cell r="W10">
            <v>4688.6217641715884</v>
          </cell>
          <cell r="AB10">
            <v>1875.4487056686353</v>
          </cell>
        </row>
        <row r="11">
          <cell r="H11">
            <v>3179.2863215318648</v>
          </cell>
          <cell r="M11">
            <v>699.44299073701018</v>
          </cell>
          <cell r="R11">
            <v>190.75717929191185</v>
          </cell>
          <cell r="W11">
            <v>4768.9294822977972</v>
          </cell>
          <cell r="AB11">
            <v>1907.5717929191187</v>
          </cell>
        </row>
        <row r="12">
          <cell r="H12">
            <v>3052.4564226221978</v>
          </cell>
          <cell r="M12">
            <v>671.54041297688354</v>
          </cell>
          <cell r="R12">
            <v>183.14738535733184</v>
          </cell>
          <cell r="W12">
            <v>4578.6846339332969</v>
          </cell>
          <cell r="AB12">
            <v>1831.4738535733186</v>
          </cell>
        </row>
        <row r="13">
          <cell r="H13">
            <v>1919.1058351219881</v>
          </cell>
          <cell r="M13">
            <v>422.20328372683736</v>
          </cell>
          <cell r="R13">
            <v>115.14635010731928</v>
          </cell>
          <cell r="W13">
            <v>2878.6587526829821</v>
          </cell>
          <cell r="AB13">
            <v>1151.4635010731927</v>
          </cell>
        </row>
        <row r="14">
          <cell r="H14">
            <v>2870.3131341006124</v>
          </cell>
          <cell r="M14">
            <v>631.46888950213452</v>
          </cell>
          <cell r="R14">
            <v>172.21878804603671</v>
          </cell>
          <cell r="W14">
            <v>4305.4697011509179</v>
          </cell>
          <cell r="AB14">
            <v>1722.1878804603671</v>
          </cell>
        </row>
        <row r="15">
          <cell r="H15">
            <v>2757.0541263442633</v>
          </cell>
          <cell r="M15">
            <v>606.55190779573797</v>
          </cell>
          <cell r="R15">
            <v>165.42324758065581</v>
          </cell>
          <cell r="W15">
            <v>4135.5811895163952</v>
          </cell>
          <cell r="AB15">
            <v>1654.2324758065579</v>
          </cell>
        </row>
        <row r="16">
          <cell r="H16">
            <v>2213.4343367552165</v>
          </cell>
          <cell r="M16">
            <v>486.95555408614769</v>
          </cell>
          <cell r="R16">
            <v>132.806060205313</v>
          </cell>
          <cell r="W16">
            <v>3320.1515051328256</v>
          </cell>
          <cell r="AB16">
            <v>1328.06060205313</v>
          </cell>
        </row>
        <row r="17">
          <cell r="H17">
            <v>3276.6619482881124</v>
          </cell>
          <cell r="M17">
            <v>720.86562862338462</v>
          </cell>
          <cell r="R17">
            <v>196.59971689728673</v>
          </cell>
          <cell r="W17">
            <v>4914.9929224321686</v>
          </cell>
          <cell r="AB17">
            <v>1965.9971689728673</v>
          </cell>
        </row>
        <row r="18">
          <cell r="H18">
            <v>1700.2798483265785</v>
          </cell>
          <cell r="M18">
            <v>374.0615666318472</v>
          </cell>
          <cell r="R18">
            <v>102.01679089959471</v>
          </cell>
          <cell r="W18">
            <v>2550.4197724898677</v>
          </cell>
          <cell r="AB18">
            <v>1020.1679089959471</v>
          </cell>
        </row>
        <row r="19">
          <cell r="H19">
            <v>3297.8060920610687</v>
          </cell>
          <cell r="M19">
            <v>725.51734025343501</v>
          </cell>
          <cell r="R19">
            <v>197.86836552366407</v>
          </cell>
          <cell r="W19">
            <v>4946.7091380916027</v>
          </cell>
          <cell r="AB19">
            <v>1978.6836552366412</v>
          </cell>
        </row>
        <row r="20">
          <cell r="H20">
            <v>2931.3286556652915</v>
          </cell>
          <cell r="M20">
            <v>644.89230424636412</v>
          </cell>
          <cell r="R20">
            <v>175.87971933991753</v>
          </cell>
          <cell r="W20">
            <v>4396.9929834979375</v>
          </cell>
          <cell r="AB20">
            <v>1758.7971933991751</v>
          </cell>
        </row>
        <row r="21">
          <cell r="H21">
            <v>3186.4622105753847</v>
          </cell>
          <cell r="M21">
            <v>701.0216863265847</v>
          </cell>
          <cell r="R21">
            <v>191.18773263452312</v>
          </cell>
          <cell r="W21">
            <v>4779.6933158630773</v>
          </cell>
          <cell r="AB21">
            <v>1911.8773263452308</v>
          </cell>
        </row>
        <row r="22">
          <cell r="H22">
            <v>1509.5990644226495</v>
          </cell>
          <cell r="M22">
            <v>332.11179417298291</v>
          </cell>
          <cell r="R22">
            <v>90.57594386535898</v>
          </cell>
          <cell r="W22">
            <v>2264.3985966339742</v>
          </cell>
          <cell r="AB22">
            <v>905.75943865358965</v>
          </cell>
        </row>
        <row r="23">
          <cell r="H23">
            <v>1840.8982027991583</v>
          </cell>
          <cell r="M23">
            <v>404.99760461581491</v>
          </cell>
          <cell r="R23">
            <v>110.45389216794953</v>
          </cell>
          <cell r="W23">
            <v>2761.3473041987377</v>
          </cell>
          <cell r="AB23">
            <v>1104.5389216794952</v>
          </cell>
        </row>
        <row r="24">
          <cell r="H24">
            <v>3133.7810324991578</v>
          </cell>
          <cell r="M24">
            <v>689.43182714981469</v>
          </cell>
          <cell r="R24">
            <v>188.02686194994951</v>
          </cell>
          <cell r="W24">
            <v>4700.6715487487372</v>
          </cell>
          <cell r="AB24">
            <v>0</v>
          </cell>
        </row>
        <row r="25">
          <cell r="H25">
            <v>2748.5687364567807</v>
          </cell>
          <cell r="M25">
            <v>604.6851220204918</v>
          </cell>
          <cell r="R25">
            <v>164.91412418740686</v>
          </cell>
          <cell r="W25">
            <v>4122.8531046851722</v>
          </cell>
          <cell r="AB25">
            <v>1649.1412418740688</v>
          </cell>
        </row>
        <row r="26">
          <cell r="H26">
            <v>3157.084094412809</v>
          </cell>
          <cell r="M26">
            <v>694.558500770818</v>
          </cell>
          <cell r="R26">
            <v>189.42504566476853</v>
          </cell>
          <cell r="W26">
            <v>4735.6261416192137</v>
          </cell>
          <cell r="AB26">
            <v>1894.2504566476853</v>
          </cell>
        </row>
        <row r="27">
          <cell r="H27">
            <v>3204.8041547515436</v>
          </cell>
          <cell r="M27">
            <v>705.05691404533979</v>
          </cell>
          <cell r="R27">
            <v>192.28824928509266</v>
          </cell>
          <cell r="W27">
            <v>4807.2062321273152</v>
          </cell>
          <cell r="AB27">
            <v>1922.8824928509262</v>
          </cell>
        </row>
        <row r="28">
          <cell r="H28">
            <v>3519.5299531755004</v>
          </cell>
          <cell r="M28">
            <v>774.29658969861021</v>
          </cell>
          <cell r="R28">
            <v>211.17179719053001</v>
          </cell>
          <cell r="W28">
            <v>5279.2949297632513</v>
          </cell>
          <cell r="AB28">
            <v>2111.7179719053006</v>
          </cell>
        </row>
        <row r="29">
          <cell r="H29">
            <v>2926.8571959147812</v>
          </cell>
          <cell r="M29">
            <v>643.90858310125191</v>
          </cell>
          <cell r="R29">
            <v>175.61143175488689</v>
          </cell>
          <cell r="W29">
            <v>4390.2857938721727</v>
          </cell>
          <cell r="AB29">
            <v>1756.1143175488689</v>
          </cell>
        </row>
        <row r="30">
          <cell r="H30">
            <v>1071.3016692200281</v>
          </cell>
          <cell r="M30">
            <v>235.68636722840623</v>
          </cell>
          <cell r="R30">
            <v>64.278100153201677</v>
          </cell>
          <cell r="W30">
            <v>1606.9525038300424</v>
          </cell>
          <cell r="AB30">
            <v>642.78100153201683</v>
          </cell>
        </row>
        <row r="31">
          <cell r="H31">
            <v>2487.8142810468166</v>
          </cell>
          <cell r="M31">
            <v>547.31914183029971</v>
          </cell>
          <cell r="R31">
            <v>149.268856862809</v>
          </cell>
          <cell r="W31">
            <v>3731.7214215702247</v>
          </cell>
          <cell r="AB31">
            <v>1492.6885686280898</v>
          </cell>
        </row>
        <row r="32">
          <cell r="H32">
            <v>2131.0052013325603</v>
          </cell>
          <cell r="M32">
            <v>468.82114429316323</v>
          </cell>
          <cell r="R32">
            <v>127.8603120799536</v>
          </cell>
          <cell r="W32">
            <v>3196.5078019988405</v>
          </cell>
          <cell r="AB32">
            <v>1278.6031207995361</v>
          </cell>
        </row>
        <row r="33">
          <cell r="H33">
            <v>3124.5619289262477</v>
          </cell>
          <cell r="M33">
            <v>687.4036243637745</v>
          </cell>
          <cell r="R33">
            <v>187.4737157355749</v>
          </cell>
          <cell r="W33">
            <v>4686.842893389372</v>
          </cell>
          <cell r="AB33">
            <v>1874.7371573557489</v>
          </cell>
        </row>
        <row r="34">
          <cell r="H34">
            <v>2121.1450172047153</v>
          </cell>
          <cell r="M34">
            <v>466.65190378503735</v>
          </cell>
          <cell r="R34">
            <v>127.26870103228291</v>
          </cell>
          <cell r="W34">
            <v>3181.7175258070724</v>
          </cell>
          <cell r="AB34">
            <v>1272.6870103228293</v>
          </cell>
        </row>
        <row r="35">
          <cell r="H35">
            <v>2522.6027345924886</v>
          </cell>
          <cell r="M35">
            <v>554.9726016103474</v>
          </cell>
          <cell r="R35">
            <v>151.35616407554929</v>
          </cell>
          <cell r="W35">
            <v>3783.9041018887328</v>
          </cell>
          <cell r="AB35">
            <v>1513.5616407554928</v>
          </cell>
        </row>
        <row r="36">
          <cell r="H36">
            <v>3191.8712177867587</v>
          </cell>
          <cell r="M36">
            <v>702.2116679130869</v>
          </cell>
          <cell r="R36">
            <v>191.51227306720551</v>
          </cell>
          <cell r="W36">
            <v>4787.8068266801383</v>
          </cell>
          <cell r="AB36">
            <v>1915.1227306720555</v>
          </cell>
        </row>
        <row r="37">
          <cell r="H37">
            <v>2385.25715345052</v>
          </cell>
          <cell r="M37">
            <v>524.75657375911442</v>
          </cell>
          <cell r="R37">
            <v>143.11542920703121</v>
          </cell>
          <cell r="W37">
            <v>3577.8857301757807</v>
          </cell>
          <cell r="AB37">
            <v>1431.1542920703123</v>
          </cell>
        </row>
        <row r="38">
          <cell r="H38">
            <v>3239.3926459344143</v>
          </cell>
          <cell r="M38">
            <v>712.66638210557119</v>
          </cell>
          <cell r="R38">
            <v>194.36355875606483</v>
          </cell>
          <cell r="W38">
            <v>4859.0889689016212</v>
          </cell>
          <cell r="AB38">
            <v>1943.6355875606487</v>
          </cell>
        </row>
        <row r="39">
          <cell r="H39">
            <v>2840.2080423301841</v>
          </cell>
          <cell r="M39">
            <v>624.84576931264041</v>
          </cell>
          <cell r="R39">
            <v>170.41248253981104</v>
          </cell>
          <cell r="W39">
            <v>4260.3120634952766</v>
          </cell>
          <cell r="AB39">
            <v>1704.1248253981105</v>
          </cell>
        </row>
        <row r="40">
          <cell r="H40">
            <v>3154.4190508617007</v>
          </cell>
          <cell r="M40">
            <v>693.972191189574</v>
          </cell>
          <cell r="R40">
            <v>189.26514305170204</v>
          </cell>
          <cell r="W40">
            <v>4731.62857629255</v>
          </cell>
          <cell r="AB40">
            <v>1892.6514305170203</v>
          </cell>
        </row>
        <row r="41">
          <cell r="H41">
            <v>2765.3492297269495</v>
          </cell>
          <cell r="M41">
            <v>608.37683053992896</v>
          </cell>
          <cell r="R41">
            <v>165.92095378361697</v>
          </cell>
          <cell r="W41">
            <v>4148.0238445904242</v>
          </cell>
          <cell r="AB41">
            <v>1659.2095378361696</v>
          </cell>
        </row>
        <row r="42">
          <cell r="H42">
            <v>2105.2121892826885</v>
          </cell>
          <cell r="M42">
            <v>463.14668164219148</v>
          </cell>
          <cell r="R42">
            <v>126.31273135696131</v>
          </cell>
          <cell r="W42">
            <v>3157.818283924033</v>
          </cell>
          <cell r="AB42">
            <v>1263.1273135696131</v>
          </cell>
        </row>
        <row r="43">
          <cell r="H43">
            <v>3107.7087209260917</v>
          </cell>
          <cell r="M43">
            <v>683.69591860374021</v>
          </cell>
          <cell r="R43">
            <v>186.46252325556549</v>
          </cell>
          <cell r="W43">
            <v>4661.5630813891366</v>
          </cell>
          <cell r="AB43">
            <v>1864.6252325556547</v>
          </cell>
        </row>
        <row r="44">
          <cell r="H44">
            <v>990.24992061803459</v>
          </cell>
          <cell r="M44">
            <v>217.85498253596765</v>
          </cell>
          <cell r="R44">
            <v>59.414995237082067</v>
          </cell>
          <cell r="W44">
            <v>1485.3748809270521</v>
          </cell>
          <cell r="AB44">
            <v>594.14995237082076</v>
          </cell>
        </row>
        <row r="45">
          <cell r="H45">
            <v>1637.0520200285639</v>
          </cell>
          <cell r="M45">
            <v>360.15144440628399</v>
          </cell>
          <cell r="R45">
            <v>98.223121201713838</v>
          </cell>
          <cell r="W45">
            <v>2455.578030042846</v>
          </cell>
          <cell r="AB45">
            <v>982.2312120171382</v>
          </cell>
        </row>
        <row r="46">
          <cell r="H46">
            <v>2929.4627835766651</v>
          </cell>
          <cell r="M46">
            <v>644.48181238686641</v>
          </cell>
          <cell r="R46">
            <v>175.76776701459988</v>
          </cell>
          <cell r="W46">
            <v>4394.194175364998</v>
          </cell>
          <cell r="AB46">
            <v>1757.6776701459989</v>
          </cell>
        </row>
        <row r="47">
          <cell r="H47">
            <v>1721.1046928517972</v>
          </cell>
          <cell r="M47">
            <v>378.64303242739538</v>
          </cell>
          <cell r="R47">
            <v>103.26628157110781</v>
          </cell>
          <cell r="W47">
            <v>2581.6570392776953</v>
          </cell>
          <cell r="AB47">
            <v>1032.6628157110781</v>
          </cell>
        </row>
        <row r="48">
          <cell r="H48">
            <v>2663.0900475791545</v>
          </cell>
          <cell r="M48">
            <v>585.87981046741402</v>
          </cell>
          <cell r="R48">
            <v>159.78540285474929</v>
          </cell>
          <cell r="W48">
            <v>3994.6350713687325</v>
          </cell>
          <cell r="AB48">
            <v>1597.8540285474928</v>
          </cell>
        </row>
        <row r="49">
          <cell r="H49">
            <v>3126.0367661296386</v>
          </cell>
          <cell r="M49">
            <v>687.72808854852053</v>
          </cell>
          <cell r="R49">
            <v>187.56220596777831</v>
          </cell>
          <cell r="W49">
            <v>4689.0551491944589</v>
          </cell>
          <cell r="AB49">
            <v>1875.6220596777835</v>
          </cell>
        </row>
        <row r="50">
          <cell r="H50">
            <v>2909.2010407609491</v>
          </cell>
          <cell r="M50">
            <v>640.0242289674087</v>
          </cell>
          <cell r="R50">
            <v>174.5520624456569</v>
          </cell>
          <cell r="W50">
            <v>4363.8015611414239</v>
          </cell>
          <cell r="AB50">
            <v>1745.5206244565691</v>
          </cell>
        </row>
        <row r="51">
          <cell r="H51">
            <v>1511.0525838729127</v>
          </cell>
          <cell r="M51">
            <v>332.43156845204078</v>
          </cell>
          <cell r="R51">
            <v>90.66315503237476</v>
          </cell>
          <cell r="W51">
            <v>2266.578875809369</v>
          </cell>
          <cell r="AB51">
            <v>906.63155032374766</v>
          </cell>
        </row>
        <row r="52">
          <cell r="H52">
            <v>3222.4528709436299</v>
          </cell>
          <cell r="M52">
            <v>708.93963160759859</v>
          </cell>
          <cell r="R52">
            <v>193.3471722566178</v>
          </cell>
          <cell r="W52">
            <v>4833.6793064154454</v>
          </cell>
          <cell r="AB52">
            <v>1933.4717225661777</v>
          </cell>
        </row>
        <row r="53">
          <cell r="H53">
            <v>1549.3264333975069</v>
          </cell>
          <cell r="M53">
            <v>340.85181534745152</v>
          </cell>
          <cell r="R53">
            <v>92.959586003850404</v>
          </cell>
          <cell r="W53">
            <v>2323.9896500962604</v>
          </cell>
          <cell r="AB53">
            <v>929.59586003850404</v>
          </cell>
        </row>
        <row r="54">
          <cell r="H54">
            <v>2347.288805789859</v>
          </cell>
          <cell r="M54">
            <v>516.40353727376908</v>
          </cell>
          <cell r="R54">
            <v>140.83732834739155</v>
          </cell>
          <cell r="W54">
            <v>3520.9332086847894</v>
          </cell>
          <cell r="AB54">
            <v>1408.3732834739153</v>
          </cell>
        </row>
        <row r="55">
          <cell r="H55">
            <v>3003.5975285198456</v>
          </cell>
          <cell r="M55">
            <v>660.79145627436594</v>
          </cell>
          <cell r="R55">
            <v>180.21585171119071</v>
          </cell>
          <cell r="W55">
            <v>4505.3962927797675</v>
          </cell>
          <cell r="AB55">
            <v>1802.158517111907</v>
          </cell>
        </row>
        <row r="56">
          <cell r="H56">
            <v>2904.3262148871777</v>
          </cell>
          <cell r="M56">
            <v>638.95176727517901</v>
          </cell>
          <cell r="R56">
            <v>174.25957289323065</v>
          </cell>
          <cell r="W56">
            <v>4356.4893223307663</v>
          </cell>
          <cell r="AB56">
            <v>1742.5957289323062</v>
          </cell>
        </row>
        <row r="57">
          <cell r="H57">
            <v>2595.1543606578848</v>
          </cell>
          <cell r="M57">
            <v>570.93395934473472</v>
          </cell>
          <cell r="R57">
            <v>155.70926163947308</v>
          </cell>
          <cell r="W57">
            <v>3892.7315409868274</v>
          </cell>
          <cell r="AB57">
            <v>1557.0926163947308</v>
          </cell>
        </row>
        <row r="58">
          <cell r="H58">
            <v>2733.5928972970642</v>
          </cell>
          <cell r="M58">
            <v>601.39043740535396</v>
          </cell>
          <cell r="R58">
            <v>164.01557383782384</v>
          </cell>
          <cell r="W58">
            <v>4100.3893459455958</v>
          </cell>
          <cell r="AB58">
            <v>1640.1557383782383</v>
          </cell>
        </row>
        <row r="59">
          <cell r="H59">
            <v>3015.1133399615983</v>
          </cell>
          <cell r="M59">
            <v>663.32493479155164</v>
          </cell>
          <cell r="R59">
            <v>180.90680039769586</v>
          </cell>
          <cell r="W59">
            <v>4522.670009942397</v>
          </cell>
          <cell r="AB59">
            <v>1809.0680039769588</v>
          </cell>
        </row>
        <row r="60">
          <cell r="H60">
            <v>2653.2118205596757</v>
          </cell>
          <cell r="M60">
            <v>583.70660052312871</v>
          </cell>
          <cell r="R60">
            <v>159.19270923358056</v>
          </cell>
          <cell r="W60">
            <v>3979.8177308395143</v>
          </cell>
          <cell r="AB60">
            <v>1591.9270923358056</v>
          </cell>
        </row>
        <row r="61">
          <cell r="H61">
            <v>2697.6611004949918</v>
          </cell>
          <cell r="M61">
            <v>593.48544210889816</v>
          </cell>
          <cell r="R61">
            <v>161.8596660296995</v>
          </cell>
          <cell r="W61">
            <v>4046.4916507424882</v>
          </cell>
          <cell r="AB61">
            <v>1618.596660296995</v>
          </cell>
        </row>
        <row r="62">
          <cell r="H62">
            <v>3024.583254556972</v>
          </cell>
          <cell r="M62">
            <v>665.40831600253398</v>
          </cell>
          <cell r="R62">
            <v>181.4749952734183</v>
          </cell>
          <cell r="W62">
            <v>4536.8748818354579</v>
          </cell>
          <cell r="AB62">
            <v>1814.7499527341834</v>
          </cell>
        </row>
        <row r="63">
          <cell r="H63">
            <v>3027.9782551212452</v>
          </cell>
          <cell r="M63">
            <v>666.15521612667408</v>
          </cell>
          <cell r="R63">
            <v>181.67869530727472</v>
          </cell>
          <cell r="W63">
            <v>4541.967382681868</v>
          </cell>
          <cell r="AB63">
            <v>1816.7869530727471</v>
          </cell>
        </row>
        <row r="64">
          <cell r="H64">
            <v>3367.3226636256404</v>
          </cell>
          <cell r="M64">
            <v>740.81098599764084</v>
          </cell>
          <cell r="R64">
            <v>202.03935981753844</v>
          </cell>
          <cell r="W64">
            <v>5050.9839954384606</v>
          </cell>
          <cell r="AB64">
            <v>2020.3935981753841</v>
          </cell>
        </row>
        <row r="65">
          <cell r="H65">
            <v>3540.0245269903962</v>
          </cell>
          <cell r="M65">
            <v>778.80539593788717</v>
          </cell>
          <cell r="R65">
            <v>212.40147161942375</v>
          </cell>
          <cell r="W65">
            <v>5310.0367904855939</v>
          </cell>
          <cell r="AB65">
            <v>2124.0147161942373</v>
          </cell>
        </row>
        <row r="66">
          <cell r="H66">
            <v>2973.5323122118016</v>
          </cell>
          <cell r="M66">
            <v>654.17710868659628</v>
          </cell>
          <cell r="R66">
            <v>178.41193873270808</v>
          </cell>
          <cell r="W66">
            <v>4460.2984683177028</v>
          </cell>
          <cell r="AB66">
            <v>1784.1193873270811</v>
          </cell>
        </row>
        <row r="67">
          <cell r="H67">
            <v>1734.6424912171883</v>
          </cell>
          <cell r="M67">
            <v>381.62134806778147</v>
          </cell>
          <cell r="R67">
            <v>104.0785494730313</v>
          </cell>
          <cell r="W67">
            <v>2601.9637368257822</v>
          </cell>
          <cell r="AB67">
            <v>1040.7854947303128</v>
          </cell>
        </row>
        <row r="68">
          <cell r="H68">
            <v>3345.7575505756845</v>
          </cell>
          <cell r="M68">
            <v>736.06666112665073</v>
          </cell>
          <cell r="R68">
            <v>200.74545303454113</v>
          </cell>
          <cell r="W68">
            <v>5018.6363258635274</v>
          </cell>
          <cell r="AB68">
            <v>2007.4545303454111</v>
          </cell>
        </row>
        <row r="69">
          <cell r="H69">
            <v>2069.0624677615842</v>
          </cell>
          <cell r="M69">
            <v>455.19374290754848</v>
          </cell>
          <cell r="R69">
            <v>124.14374806569505</v>
          </cell>
          <cell r="W69">
            <v>3103.5937016423763</v>
          </cell>
          <cell r="AB69">
            <v>1241.4374806569506</v>
          </cell>
        </row>
        <row r="70">
          <cell r="H70">
            <v>3185.0591377926658</v>
          </cell>
          <cell r="M70">
            <v>700.71301031438645</v>
          </cell>
          <cell r="R70">
            <v>191.10354826755992</v>
          </cell>
          <cell r="W70">
            <v>4777.5887066889991</v>
          </cell>
          <cell r="AB70">
            <v>1911.0354826755995</v>
          </cell>
        </row>
        <row r="71">
          <cell r="H71">
            <v>2576.0636594318939</v>
          </cell>
          <cell r="M71">
            <v>566.73400507501663</v>
          </cell>
          <cell r="R71">
            <v>154.56381956591363</v>
          </cell>
          <cell r="W71">
            <v>3864.0954891478409</v>
          </cell>
          <cell r="AB71">
            <v>1545.6381956591365</v>
          </cell>
        </row>
        <row r="72">
          <cell r="H72">
            <v>2979.1425415582175</v>
          </cell>
          <cell r="M72">
            <v>655.4113591428079</v>
          </cell>
          <cell r="R72">
            <v>178.74855249349307</v>
          </cell>
          <cell r="W72">
            <v>4468.713812337327</v>
          </cell>
          <cell r="AB72">
            <v>1787.4855249349307</v>
          </cell>
        </row>
        <row r="73">
          <cell r="H73">
            <v>2894.9018159324983</v>
          </cell>
          <cell r="M73">
            <v>636.87839950514967</v>
          </cell>
          <cell r="R73">
            <v>173.6941089559499</v>
          </cell>
          <cell r="W73">
            <v>4342.3527238987472</v>
          </cell>
          <cell r="AB73">
            <v>1736.9410895594988</v>
          </cell>
        </row>
        <row r="74">
          <cell r="H74">
            <v>3242.8396107058652</v>
          </cell>
          <cell r="M74">
            <v>713.42471435529035</v>
          </cell>
          <cell r="R74">
            <v>194.5703766423519</v>
          </cell>
          <cell r="W74">
            <v>4864.2594160587978</v>
          </cell>
          <cell r="AB74">
            <v>1945.703766423519</v>
          </cell>
        </row>
        <row r="75">
          <cell r="H75">
            <v>3190.5335502451608</v>
          </cell>
          <cell r="M75">
            <v>701.91738105393551</v>
          </cell>
          <cell r="R75">
            <v>191.43201301470964</v>
          </cell>
          <cell r="W75">
            <v>4785.8003253677416</v>
          </cell>
          <cell r="AB75">
            <v>1914.3201301470965</v>
          </cell>
        </row>
        <row r="76">
          <cell r="H76">
            <v>2572.1040866627254</v>
          </cell>
          <cell r="M76">
            <v>562.52646116843925</v>
          </cell>
          <cell r="R76">
            <v>156.7598461536212</v>
          </cell>
          <cell r="W76">
            <v>3887.429255842535</v>
          </cell>
          <cell r="AB76">
            <v>1503.1641574467419</v>
          </cell>
        </row>
      </sheetData>
      <sheetData sheetId="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PRE200"/>
      <sheetName val="Emailed Spreadsheets"/>
      <sheetName val="Before Corrections"/>
    </sheetNames>
    <sheetDataSet>
      <sheetData sheetId="0">
        <row r="5">
          <cell r="C5">
            <v>1985000</v>
          </cell>
          <cell r="D5">
            <v>0</v>
          </cell>
          <cell r="E5">
            <v>0</v>
          </cell>
          <cell r="F5">
            <v>0</v>
          </cell>
          <cell r="H5">
            <v>0</v>
          </cell>
          <cell r="I5">
            <v>0</v>
          </cell>
          <cell r="K5">
            <v>9374000</v>
          </cell>
          <cell r="L5">
            <v>0</v>
          </cell>
          <cell r="M5">
            <v>0</v>
          </cell>
          <cell r="N5">
            <v>0</v>
          </cell>
          <cell r="P5">
            <v>0</v>
          </cell>
          <cell r="Q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289315</v>
          </cell>
          <cell r="AB5">
            <v>0</v>
          </cell>
          <cell r="AC5">
            <v>0</v>
          </cell>
          <cell r="AD5">
            <v>0</v>
          </cell>
          <cell r="AF5">
            <v>0</v>
          </cell>
          <cell r="AG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N5">
            <v>0</v>
          </cell>
          <cell r="AO5">
            <v>0</v>
          </cell>
          <cell r="AQ5">
            <v>16920</v>
          </cell>
          <cell r="AR5">
            <v>0</v>
          </cell>
          <cell r="AS5">
            <v>0</v>
          </cell>
          <cell r="AT5">
            <v>0</v>
          </cell>
          <cell r="AV5">
            <v>0</v>
          </cell>
          <cell r="AW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D5">
            <v>0</v>
          </cell>
          <cell r="BE5">
            <v>0</v>
          </cell>
          <cell r="BG5">
            <v>11850000</v>
          </cell>
          <cell r="BH5">
            <v>0</v>
          </cell>
          <cell r="BI5">
            <v>0</v>
          </cell>
          <cell r="BJ5">
            <v>0</v>
          </cell>
          <cell r="BL5">
            <v>0</v>
          </cell>
          <cell r="BM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T5">
            <v>0</v>
          </cell>
          <cell r="BU5">
            <v>0</v>
          </cell>
          <cell r="BW5">
            <v>120000</v>
          </cell>
          <cell r="BX5">
            <v>0</v>
          </cell>
          <cell r="BY5">
            <v>0</v>
          </cell>
          <cell r="BZ5">
            <v>0</v>
          </cell>
          <cell r="CB5">
            <v>0</v>
          </cell>
          <cell r="CC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J5">
            <v>0</v>
          </cell>
          <cell r="CK5">
            <v>0</v>
          </cell>
          <cell r="CM5">
            <v>495000</v>
          </cell>
          <cell r="CN5">
            <v>0</v>
          </cell>
          <cell r="CO5">
            <v>0</v>
          </cell>
          <cell r="CP5">
            <v>0</v>
          </cell>
          <cell r="CR5">
            <v>0</v>
          </cell>
          <cell r="CS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Z5">
            <v>0</v>
          </cell>
          <cell r="DA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H5">
            <v>0</v>
          </cell>
          <cell r="DI5">
            <v>0</v>
          </cell>
          <cell r="DK5">
            <v>107533</v>
          </cell>
          <cell r="DL5">
            <v>0</v>
          </cell>
          <cell r="DM5">
            <v>0</v>
          </cell>
          <cell r="DN5">
            <v>0</v>
          </cell>
          <cell r="DP5">
            <v>0</v>
          </cell>
          <cell r="DQ5">
            <v>0</v>
          </cell>
          <cell r="DS5">
            <v>187000</v>
          </cell>
          <cell r="DT5">
            <v>0</v>
          </cell>
          <cell r="DU5">
            <v>0</v>
          </cell>
          <cell r="DV5">
            <v>0</v>
          </cell>
          <cell r="DX5">
            <v>0</v>
          </cell>
          <cell r="DY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F5">
            <v>0</v>
          </cell>
          <cell r="EG5">
            <v>0</v>
          </cell>
        </row>
        <row r="6">
          <cell r="C6">
            <v>387800</v>
          </cell>
          <cell r="D6">
            <v>0</v>
          </cell>
          <cell r="E6">
            <v>0</v>
          </cell>
          <cell r="F6">
            <v>0</v>
          </cell>
          <cell r="H6">
            <v>0</v>
          </cell>
          <cell r="I6">
            <v>0</v>
          </cell>
          <cell r="K6">
            <v>466600</v>
          </cell>
          <cell r="L6">
            <v>0</v>
          </cell>
          <cell r="M6">
            <v>0</v>
          </cell>
          <cell r="N6">
            <v>1860000</v>
          </cell>
          <cell r="P6">
            <v>0</v>
          </cell>
          <cell r="Q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X6">
            <v>1590000</v>
          </cell>
          <cell r="Y6">
            <v>0</v>
          </cell>
          <cell r="AA6">
            <v>145000</v>
          </cell>
          <cell r="AB6">
            <v>0</v>
          </cell>
          <cell r="AC6">
            <v>0</v>
          </cell>
          <cell r="AD6">
            <v>0</v>
          </cell>
          <cell r="AF6">
            <v>0</v>
          </cell>
          <cell r="AG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N6">
            <v>0</v>
          </cell>
          <cell r="AO6">
            <v>0</v>
          </cell>
          <cell r="AQ6">
            <v>1200</v>
          </cell>
          <cell r="AR6">
            <v>0</v>
          </cell>
          <cell r="AS6">
            <v>0</v>
          </cell>
          <cell r="AT6">
            <v>2590</v>
          </cell>
          <cell r="AV6">
            <v>2350</v>
          </cell>
          <cell r="AW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D6">
            <v>0</v>
          </cell>
          <cell r="BE6">
            <v>0</v>
          </cell>
          <cell r="BG6">
            <v>7400000</v>
          </cell>
          <cell r="BH6">
            <v>0</v>
          </cell>
          <cell r="BI6">
            <v>0</v>
          </cell>
          <cell r="BJ6">
            <v>0</v>
          </cell>
          <cell r="BL6">
            <v>0</v>
          </cell>
          <cell r="BM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T6">
            <v>0</v>
          </cell>
          <cell r="BU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B6">
            <v>0</v>
          </cell>
          <cell r="CC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J6">
            <v>0</v>
          </cell>
          <cell r="CK6">
            <v>0</v>
          </cell>
          <cell r="CM6">
            <v>1440</v>
          </cell>
          <cell r="CN6">
            <v>0</v>
          </cell>
          <cell r="CO6">
            <v>0</v>
          </cell>
          <cell r="CP6">
            <v>0</v>
          </cell>
          <cell r="CR6">
            <v>0</v>
          </cell>
          <cell r="CS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Z6">
            <v>0</v>
          </cell>
          <cell r="DA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H6">
            <v>0</v>
          </cell>
          <cell r="DI6">
            <v>0</v>
          </cell>
          <cell r="DK6">
            <v>28000</v>
          </cell>
          <cell r="DL6">
            <v>0</v>
          </cell>
          <cell r="DM6">
            <v>0</v>
          </cell>
          <cell r="DN6">
            <v>60390</v>
          </cell>
          <cell r="DP6">
            <v>51770</v>
          </cell>
          <cell r="DQ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X6">
            <v>0</v>
          </cell>
          <cell r="DY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F6">
            <v>0</v>
          </cell>
          <cell r="EG6">
            <v>0</v>
          </cell>
        </row>
        <row r="7">
          <cell r="C7">
            <v>4465760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0</v>
          </cell>
          <cell r="K7">
            <v>53945508</v>
          </cell>
          <cell r="L7">
            <v>0</v>
          </cell>
          <cell r="M7">
            <v>0</v>
          </cell>
          <cell r="N7">
            <v>0</v>
          </cell>
          <cell r="P7">
            <v>0</v>
          </cell>
          <cell r="Q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X7">
            <v>18626485</v>
          </cell>
          <cell r="Y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F7">
            <v>0</v>
          </cell>
          <cell r="AG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N7">
            <v>0</v>
          </cell>
          <cell r="AO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G7">
            <v>64500000</v>
          </cell>
          <cell r="BH7">
            <v>0</v>
          </cell>
          <cell r="BI7">
            <v>0</v>
          </cell>
          <cell r="BJ7">
            <v>0</v>
          </cell>
          <cell r="BL7">
            <v>0</v>
          </cell>
          <cell r="BM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T7">
            <v>0</v>
          </cell>
          <cell r="BU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B7">
            <v>0</v>
          </cell>
          <cell r="CC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J7">
            <v>0</v>
          </cell>
          <cell r="CK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R7">
            <v>0</v>
          </cell>
          <cell r="CS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Z7">
            <v>0</v>
          </cell>
          <cell r="DA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H7">
            <v>0</v>
          </cell>
          <cell r="DI7">
            <v>0</v>
          </cell>
          <cell r="DK7">
            <v>1967500</v>
          </cell>
          <cell r="DL7">
            <v>0</v>
          </cell>
          <cell r="DM7">
            <v>0</v>
          </cell>
          <cell r="DN7">
            <v>633883</v>
          </cell>
          <cell r="DP7">
            <v>0</v>
          </cell>
          <cell r="DQ7">
            <v>0</v>
          </cell>
          <cell r="DS7">
            <v>580141</v>
          </cell>
          <cell r="DT7">
            <v>0</v>
          </cell>
          <cell r="DU7">
            <v>0</v>
          </cell>
          <cell r="DV7">
            <v>0</v>
          </cell>
          <cell r="DX7">
            <v>0</v>
          </cell>
          <cell r="DY7">
            <v>0</v>
          </cell>
          <cell r="EA7">
            <v>6000</v>
          </cell>
          <cell r="EB7">
            <v>0</v>
          </cell>
          <cell r="EC7">
            <v>0</v>
          </cell>
          <cell r="ED7">
            <v>0</v>
          </cell>
          <cell r="EF7">
            <v>0</v>
          </cell>
          <cell r="EG7">
            <v>0</v>
          </cell>
        </row>
        <row r="8">
          <cell r="C8">
            <v>980292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K8">
            <v>6049629</v>
          </cell>
          <cell r="L8">
            <v>0</v>
          </cell>
          <cell r="M8">
            <v>0</v>
          </cell>
          <cell r="N8">
            <v>0</v>
          </cell>
          <cell r="P8">
            <v>0</v>
          </cell>
          <cell r="Q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165000</v>
          </cell>
          <cell r="AB8">
            <v>0</v>
          </cell>
          <cell r="AC8">
            <v>0</v>
          </cell>
          <cell r="AD8">
            <v>0</v>
          </cell>
          <cell r="AF8">
            <v>0</v>
          </cell>
          <cell r="AG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N8">
            <v>0</v>
          </cell>
          <cell r="AO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G8">
            <v>4910755</v>
          </cell>
          <cell r="BH8">
            <v>0</v>
          </cell>
          <cell r="BI8">
            <v>0</v>
          </cell>
          <cell r="BJ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T8">
            <v>0</v>
          </cell>
          <cell r="BU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B8">
            <v>0</v>
          </cell>
          <cell r="CC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J8">
            <v>0</v>
          </cell>
          <cell r="CK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R8">
            <v>0</v>
          </cell>
          <cell r="CS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Z8">
            <v>0</v>
          </cell>
          <cell r="DA8">
            <v>0</v>
          </cell>
          <cell r="DC8">
            <v>84000</v>
          </cell>
          <cell r="DD8">
            <v>0</v>
          </cell>
          <cell r="DE8">
            <v>0</v>
          </cell>
          <cell r="DF8">
            <v>0</v>
          </cell>
          <cell r="DH8">
            <v>0</v>
          </cell>
          <cell r="DI8">
            <v>0</v>
          </cell>
          <cell r="DK8">
            <v>260000</v>
          </cell>
          <cell r="DL8">
            <v>0</v>
          </cell>
          <cell r="DM8">
            <v>0</v>
          </cell>
          <cell r="DN8">
            <v>0</v>
          </cell>
          <cell r="DP8">
            <v>0</v>
          </cell>
          <cell r="DQ8">
            <v>0</v>
          </cell>
          <cell r="DS8">
            <v>105200</v>
          </cell>
          <cell r="DT8">
            <v>0</v>
          </cell>
          <cell r="DU8">
            <v>0</v>
          </cell>
          <cell r="DV8">
            <v>0</v>
          </cell>
          <cell r="DX8">
            <v>0</v>
          </cell>
          <cell r="DY8">
            <v>0</v>
          </cell>
          <cell r="EA8">
            <v>18000</v>
          </cell>
          <cell r="EB8">
            <v>0</v>
          </cell>
          <cell r="EC8">
            <v>0</v>
          </cell>
          <cell r="ED8">
            <v>0</v>
          </cell>
          <cell r="EF8">
            <v>0</v>
          </cell>
          <cell r="EG8">
            <v>0</v>
          </cell>
        </row>
        <row r="9">
          <cell r="C9">
            <v>481014</v>
          </cell>
          <cell r="D9">
            <v>0</v>
          </cell>
          <cell r="E9">
            <v>0</v>
          </cell>
          <cell r="F9">
            <v>0</v>
          </cell>
          <cell r="H9">
            <v>0</v>
          </cell>
          <cell r="I9">
            <v>0</v>
          </cell>
          <cell r="K9">
            <v>1993255</v>
          </cell>
          <cell r="L9">
            <v>660000</v>
          </cell>
          <cell r="M9">
            <v>0</v>
          </cell>
          <cell r="N9">
            <v>0</v>
          </cell>
          <cell r="P9">
            <v>0</v>
          </cell>
          <cell r="Q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94005</v>
          </cell>
          <cell r="AB9">
            <v>12500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G9">
            <v>5479577</v>
          </cell>
          <cell r="BH9">
            <v>2255466</v>
          </cell>
          <cell r="BI9">
            <v>0</v>
          </cell>
          <cell r="BJ9">
            <v>0</v>
          </cell>
          <cell r="BL9">
            <v>0</v>
          </cell>
          <cell r="BM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T9">
            <v>0</v>
          </cell>
          <cell r="BU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B9">
            <v>0</v>
          </cell>
          <cell r="CC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J9">
            <v>0</v>
          </cell>
          <cell r="CK9">
            <v>0</v>
          </cell>
          <cell r="CM9">
            <v>136300</v>
          </cell>
          <cell r="CN9">
            <v>0</v>
          </cell>
          <cell r="CO9">
            <v>0</v>
          </cell>
          <cell r="CP9">
            <v>0</v>
          </cell>
          <cell r="CR9">
            <v>0</v>
          </cell>
          <cell r="CS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Z9">
            <v>0</v>
          </cell>
          <cell r="DA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H9">
            <v>0</v>
          </cell>
          <cell r="DI9">
            <v>0</v>
          </cell>
          <cell r="DK9">
            <v>17380</v>
          </cell>
          <cell r="DL9">
            <v>12500</v>
          </cell>
          <cell r="DM9">
            <v>0</v>
          </cell>
          <cell r="DN9">
            <v>0</v>
          </cell>
          <cell r="DP9">
            <v>0</v>
          </cell>
          <cell r="DQ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X9">
            <v>0</v>
          </cell>
          <cell r="DY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F9">
            <v>0</v>
          </cell>
          <cell r="EG9">
            <v>0</v>
          </cell>
        </row>
        <row r="10">
          <cell r="C10">
            <v>1350100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K10">
            <v>7104731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X10">
            <v>3930573</v>
          </cell>
          <cell r="Y10">
            <v>0</v>
          </cell>
          <cell r="AA10">
            <v>287633</v>
          </cell>
          <cell r="AB10">
            <v>0</v>
          </cell>
          <cell r="AC10">
            <v>0</v>
          </cell>
          <cell r="AD10">
            <v>0</v>
          </cell>
          <cell r="AF10">
            <v>42532</v>
          </cell>
          <cell r="AG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G10">
            <v>11435522</v>
          </cell>
          <cell r="BH10">
            <v>0</v>
          </cell>
          <cell r="BI10">
            <v>0</v>
          </cell>
          <cell r="BJ10">
            <v>0</v>
          </cell>
          <cell r="BL10">
            <v>0</v>
          </cell>
          <cell r="BM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T10">
            <v>0</v>
          </cell>
          <cell r="BU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B10">
            <v>0</v>
          </cell>
          <cell r="CC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J10">
            <v>0</v>
          </cell>
          <cell r="CK10">
            <v>0</v>
          </cell>
          <cell r="CM10">
            <v>13</v>
          </cell>
          <cell r="CN10">
            <v>0</v>
          </cell>
          <cell r="CO10">
            <v>0</v>
          </cell>
          <cell r="CP10">
            <v>0</v>
          </cell>
          <cell r="CR10">
            <v>0</v>
          </cell>
          <cell r="CS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Z10">
            <v>0</v>
          </cell>
          <cell r="DA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H10">
            <v>0</v>
          </cell>
          <cell r="DI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P10">
            <v>0</v>
          </cell>
          <cell r="DQ10">
            <v>0</v>
          </cell>
          <cell r="DS10">
            <v>212852</v>
          </cell>
          <cell r="DT10">
            <v>0</v>
          </cell>
          <cell r="DU10">
            <v>0</v>
          </cell>
          <cell r="DV10">
            <v>0</v>
          </cell>
          <cell r="DX10">
            <v>0</v>
          </cell>
          <cell r="DY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F10">
            <v>0</v>
          </cell>
          <cell r="EG10">
            <v>0</v>
          </cell>
        </row>
        <row r="11">
          <cell r="C11">
            <v>2025095</v>
          </cell>
          <cell r="D11">
            <v>0</v>
          </cell>
          <cell r="E11">
            <v>0</v>
          </cell>
          <cell r="F11">
            <v>0</v>
          </cell>
          <cell r="H11">
            <v>0</v>
          </cell>
          <cell r="I11">
            <v>0</v>
          </cell>
          <cell r="K11">
            <v>2682902</v>
          </cell>
          <cell r="L11">
            <v>0</v>
          </cell>
          <cell r="M11">
            <v>0</v>
          </cell>
          <cell r="N11">
            <v>15592635</v>
          </cell>
          <cell r="P11">
            <v>0</v>
          </cell>
          <cell r="Q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807160</v>
          </cell>
          <cell r="Y11">
            <v>0</v>
          </cell>
          <cell r="AA11">
            <v>393018</v>
          </cell>
          <cell r="AB11">
            <v>0</v>
          </cell>
          <cell r="AC11">
            <v>0</v>
          </cell>
          <cell r="AD11">
            <v>0</v>
          </cell>
          <cell r="AF11">
            <v>0</v>
          </cell>
          <cell r="AG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N11">
            <v>0</v>
          </cell>
          <cell r="AO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G11">
            <v>2400000</v>
          </cell>
          <cell r="BH11">
            <v>0</v>
          </cell>
          <cell r="BI11">
            <v>0</v>
          </cell>
          <cell r="BJ11">
            <v>2400000</v>
          </cell>
          <cell r="BL11">
            <v>0</v>
          </cell>
          <cell r="BM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T11">
            <v>0</v>
          </cell>
          <cell r="BU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B11">
            <v>0</v>
          </cell>
          <cell r="CC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J11">
            <v>0</v>
          </cell>
          <cell r="CK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R11">
            <v>0</v>
          </cell>
          <cell r="CS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Z11">
            <v>0</v>
          </cell>
          <cell r="DA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H11">
            <v>0</v>
          </cell>
          <cell r="DI11">
            <v>0</v>
          </cell>
          <cell r="DK11">
            <v>149791</v>
          </cell>
          <cell r="DL11">
            <v>0</v>
          </cell>
          <cell r="DM11">
            <v>0</v>
          </cell>
          <cell r="DN11">
            <v>496053</v>
          </cell>
          <cell r="DP11">
            <v>26731</v>
          </cell>
          <cell r="DQ11">
            <v>0</v>
          </cell>
          <cell r="DS11">
            <v>36800</v>
          </cell>
          <cell r="DT11">
            <v>0</v>
          </cell>
          <cell r="DU11">
            <v>0</v>
          </cell>
          <cell r="DV11">
            <v>0</v>
          </cell>
          <cell r="DX11">
            <v>0</v>
          </cell>
          <cell r="DY11">
            <v>0</v>
          </cell>
          <cell r="EA11">
            <v>1674</v>
          </cell>
          <cell r="EB11">
            <v>0</v>
          </cell>
          <cell r="EC11">
            <v>0</v>
          </cell>
          <cell r="ED11">
            <v>0</v>
          </cell>
          <cell r="EF11">
            <v>0</v>
          </cell>
          <cell r="EG11">
            <v>0</v>
          </cell>
        </row>
        <row r="12">
          <cell r="C12">
            <v>3266687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  <cell r="K12">
            <v>9884739</v>
          </cell>
          <cell r="L12">
            <v>0</v>
          </cell>
          <cell r="M12">
            <v>0</v>
          </cell>
          <cell r="N12">
            <v>35451268</v>
          </cell>
          <cell r="P12">
            <v>0</v>
          </cell>
          <cell r="Q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13178618</v>
          </cell>
          <cell r="Y12">
            <v>0</v>
          </cell>
          <cell r="AA12">
            <v>1115350</v>
          </cell>
          <cell r="AB12">
            <v>0</v>
          </cell>
          <cell r="AC12">
            <v>0</v>
          </cell>
          <cell r="AD12">
            <v>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N12">
            <v>0</v>
          </cell>
          <cell r="AO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42400000</v>
          </cell>
          <cell r="BL12">
            <v>0</v>
          </cell>
          <cell r="BM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T12">
            <v>0</v>
          </cell>
          <cell r="BU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B12">
            <v>0</v>
          </cell>
          <cell r="CC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J12">
            <v>0</v>
          </cell>
          <cell r="CK12">
            <v>0</v>
          </cell>
          <cell r="CM12">
            <v>9728</v>
          </cell>
          <cell r="CN12">
            <v>0</v>
          </cell>
          <cell r="CO12">
            <v>0</v>
          </cell>
          <cell r="CP12">
            <v>0</v>
          </cell>
          <cell r="CR12">
            <v>0</v>
          </cell>
          <cell r="CS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Z12">
            <v>0</v>
          </cell>
          <cell r="DA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H12">
            <v>0</v>
          </cell>
          <cell r="DI12">
            <v>0</v>
          </cell>
          <cell r="DK12">
            <v>419089</v>
          </cell>
          <cell r="DL12">
            <v>0</v>
          </cell>
          <cell r="DM12">
            <v>0</v>
          </cell>
          <cell r="DN12">
            <v>1126759</v>
          </cell>
          <cell r="DP12">
            <v>414884</v>
          </cell>
          <cell r="DQ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466066</v>
          </cell>
          <cell r="DX12">
            <v>0</v>
          </cell>
          <cell r="DY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F12">
            <v>0</v>
          </cell>
          <cell r="EG12">
            <v>0</v>
          </cell>
        </row>
        <row r="13">
          <cell r="C13">
            <v>13000000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  <cell r="K13">
            <v>85000000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20000000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X13">
            <v>8502000</v>
          </cell>
          <cell r="Y13">
            <v>0</v>
          </cell>
          <cell r="AA13">
            <v>2000000</v>
          </cell>
          <cell r="AB13">
            <v>0</v>
          </cell>
          <cell r="AC13">
            <v>0</v>
          </cell>
          <cell r="AD13">
            <v>0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N13">
            <v>0</v>
          </cell>
          <cell r="AO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G13">
            <v>76900000</v>
          </cell>
          <cell r="BH13">
            <v>0</v>
          </cell>
          <cell r="BI13">
            <v>0</v>
          </cell>
          <cell r="BJ13">
            <v>0</v>
          </cell>
          <cell r="BL13">
            <v>0</v>
          </cell>
          <cell r="BM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T13">
            <v>0</v>
          </cell>
          <cell r="BU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B13">
            <v>0</v>
          </cell>
          <cell r="CC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J13">
            <v>0</v>
          </cell>
          <cell r="CK13">
            <v>0</v>
          </cell>
          <cell r="CM13">
            <v>20000</v>
          </cell>
          <cell r="CN13">
            <v>0</v>
          </cell>
          <cell r="CO13">
            <v>0</v>
          </cell>
          <cell r="CP13">
            <v>0</v>
          </cell>
          <cell r="CR13">
            <v>0</v>
          </cell>
          <cell r="CS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Z13">
            <v>0</v>
          </cell>
          <cell r="DA13">
            <v>0</v>
          </cell>
          <cell r="DC13">
            <v>80000</v>
          </cell>
          <cell r="DD13">
            <v>0</v>
          </cell>
          <cell r="DE13">
            <v>0</v>
          </cell>
          <cell r="DF13">
            <v>0</v>
          </cell>
          <cell r="DH13">
            <v>7500</v>
          </cell>
          <cell r="DI13">
            <v>20000</v>
          </cell>
          <cell r="DK13">
            <v>3000000</v>
          </cell>
          <cell r="DL13">
            <v>0</v>
          </cell>
          <cell r="DM13">
            <v>0</v>
          </cell>
          <cell r="DN13">
            <v>0</v>
          </cell>
          <cell r="DP13">
            <v>275000</v>
          </cell>
          <cell r="DQ13">
            <v>610000</v>
          </cell>
          <cell r="DS13">
            <v>300000</v>
          </cell>
          <cell r="DT13">
            <v>0</v>
          </cell>
          <cell r="DU13">
            <v>0</v>
          </cell>
          <cell r="DV13">
            <v>0</v>
          </cell>
          <cell r="DX13">
            <v>0</v>
          </cell>
          <cell r="DY13">
            <v>0</v>
          </cell>
          <cell r="EA13">
            <v>175000</v>
          </cell>
          <cell r="EB13">
            <v>0</v>
          </cell>
          <cell r="EC13">
            <v>0</v>
          </cell>
          <cell r="ED13">
            <v>0</v>
          </cell>
          <cell r="EF13">
            <v>0</v>
          </cell>
          <cell r="EG13">
            <v>0</v>
          </cell>
        </row>
        <row r="14">
          <cell r="C14">
            <v>10475000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  <cell r="K14">
            <v>25280043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234736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X14">
            <v>21748350</v>
          </cell>
          <cell r="Y14">
            <v>0</v>
          </cell>
          <cell r="AA14">
            <v>2185000</v>
          </cell>
          <cell r="AB14">
            <v>0</v>
          </cell>
          <cell r="AC14">
            <v>0</v>
          </cell>
          <cell r="AD14">
            <v>0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  <cell r="AQ14">
            <v>14500</v>
          </cell>
          <cell r="AR14">
            <v>0</v>
          </cell>
          <cell r="AS14">
            <v>0</v>
          </cell>
          <cell r="AT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G14">
            <v>194462500</v>
          </cell>
          <cell r="BH14">
            <v>0</v>
          </cell>
          <cell r="BI14">
            <v>0</v>
          </cell>
          <cell r="BJ14">
            <v>0</v>
          </cell>
          <cell r="BL14">
            <v>0</v>
          </cell>
          <cell r="BM14">
            <v>3595221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T14">
            <v>0</v>
          </cell>
          <cell r="BU14">
            <v>0</v>
          </cell>
          <cell r="BW14">
            <v>1684022</v>
          </cell>
          <cell r="BX14">
            <v>0</v>
          </cell>
          <cell r="BY14">
            <v>0</v>
          </cell>
          <cell r="BZ14">
            <v>0</v>
          </cell>
          <cell r="CB14">
            <v>0</v>
          </cell>
          <cell r="CC14">
            <v>56160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J14">
            <v>0</v>
          </cell>
          <cell r="CK14">
            <v>0</v>
          </cell>
          <cell r="CM14">
            <v>80000</v>
          </cell>
          <cell r="CN14">
            <v>0</v>
          </cell>
          <cell r="CO14">
            <v>0</v>
          </cell>
          <cell r="CP14">
            <v>0</v>
          </cell>
          <cell r="CR14">
            <v>0</v>
          </cell>
          <cell r="CS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Z14">
            <v>0</v>
          </cell>
          <cell r="DA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H14">
            <v>0</v>
          </cell>
          <cell r="DI14">
            <v>0</v>
          </cell>
          <cell r="DK14">
            <v>1100000</v>
          </cell>
          <cell r="DL14">
            <v>0</v>
          </cell>
          <cell r="DM14">
            <v>0</v>
          </cell>
          <cell r="DN14">
            <v>0</v>
          </cell>
          <cell r="DP14">
            <v>698842</v>
          </cell>
          <cell r="DQ14">
            <v>7538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X14">
            <v>0</v>
          </cell>
          <cell r="DY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F14">
            <v>0</v>
          </cell>
          <cell r="EG14">
            <v>0</v>
          </cell>
        </row>
        <row r="15">
          <cell r="C15">
            <v>320000</v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K15">
            <v>1300000</v>
          </cell>
          <cell r="L15">
            <v>0</v>
          </cell>
          <cell r="M15">
            <v>0</v>
          </cell>
          <cell r="N15">
            <v>575000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1090000</v>
          </cell>
          <cell r="Y15">
            <v>0</v>
          </cell>
          <cell r="AA15">
            <v>80000</v>
          </cell>
          <cell r="AB15">
            <v>0</v>
          </cell>
          <cell r="AC15">
            <v>0</v>
          </cell>
          <cell r="AD15">
            <v>0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G15">
            <v>0</v>
          </cell>
          <cell r="BH15">
            <v>2000000</v>
          </cell>
          <cell r="BI15">
            <v>0</v>
          </cell>
          <cell r="BJ15">
            <v>0</v>
          </cell>
          <cell r="BL15">
            <v>0</v>
          </cell>
          <cell r="BM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T15">
            <v>0</v>
          </cell>
          <cell r="BU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B15">
            <v>0</v>
          </cell>
          <cell r="CC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J15">
            <v>0</v>
          </cell>
          <cell r="CK15">
            <v>0</v>
          </cell>
          <cell r="CM15">
            <v>13953</v>
          </cell>
          <cell r="CN15">
            <v>0</v>
          </cell>
          <cell r="CO15">
            <v>0</v>
          </cell>
          <cell r="CP15">
            <v>0</v>
          </cell>
          <cell r="CR15">
            <v>0</v>
          </cell>
          <cell r="CS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Z15">
            <v>0</v>
          </cell>
          <cell r="DA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H15">
            <v>0</v>
          </cell>
          <cell r="DI15">
            <v>0</v>
          </cell>
          <cell r="DK15">
            <v>58000</v>
          </cell>
          <cell r="DL15">
            <v>0</v>
          </cell>
          <cell r="DM15">
            <v>0</v>
          </cell>
          <cell r="DN15">
            <v>20000</v>
          </cell>
          <cell r="DP15">
            <v>35000</v>
          </cell>
          <cell r="DQ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33000</v>
          </cell>
          <cell r="DX15">
            <v>0</v>
          </cell>
          <cell r="DY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F15">
            <v>0</v>
          </cell>
          <cell r="EG15">
            <v>0</v>
          </cell>
        </row>
        <row r="16">
          <cell r="C16">
            <v>1121648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K16">
            <v>6827223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300000</v>
          </cell>
          <cell r="AB16">
            <v>0</v>
          </cell>
          <cell r="AC16">
            <v>0</v>
          </cell>
          <cell r="AD16">
            <v>0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L16">
            <v>0</v>
          </cell>
          <cell r="BM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T16">
            <v>0</v>
          </cell>
          <cell r="BU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B16">
            <v>0</v>
          </cell>
          <cell r="CC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J16">
            <v>0</v>
          </cell>
          <cell r="CK16">
            <v>0</v>
          </cell>
          <cell r="CM16">
            <v>500000</v>
          </cell>
          <cell r="CN16">
            <v>0</v>
          </cell>
          <cell r="CO16">
            <v>0</v>
          </cell>
          <cell r="CP16">
            <v>0</v>
          </cell>
          <cell r="CR16">
            <v>0</v>
          </cell>
          <cell r="CS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Z16">
            <v>0</v>
          </cell>
          <cell r="DA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H16">
            <v>0</v>
          </cell>
          <cell r="DI16">
            <v>0</v>
          </cell>
          <cell r="DK16">
            <v>300000</v>
          </cell>
          <cell r="DL16">
            <v>0</v>
          </cell>
          <cell r="DM16">
            <v>0</v>
          </cell>
          <cell r="DN16">
            <v>0</v>
          </cell>
          <cell r="DP16">
            <v>0</v>
          </cell>
          <cell r="DQ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X16">
            <v>0</v>
          </cell>
          <cell r="DY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F16">
            <v>0</v>
          </cell>
          <cell r="EG16">
            <v>0</v>
          </cell>
        </row>
        <row r="17">
          <cell r="C17">
            <v>163262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K17">
            <v>229582</v>
          </cell>
          <cell r="L17">
            <v>0</v>
          </cell>
          <cell r="M17">
            <v>0</v>
          </cell>
          <cell r="N17">
            <v>463543</v>
          </cell>
          <cell r="P17">
            <v>0</v>
          </cell>
          <cell r="Q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37411</v>
          </cell>
          <cell r="AB17">
            <v>0</v>
          </cell>
          <cell r="AC17">
            <v>0</v>
          </cell>
          <cell r="AD17">
            <v>0</v>
          </cell>
          <cell r="AF17">
            <v>0</v>
          </cell>
          <cell r="AG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Q17">
            <v>997</v>
          </cell>
          <cell r="AR17">
            <v>0</v>
          </cell>
          <cell r="AS17">
            <v>0</v>
          </cell>
          <cell r="AT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G17">
            <v>2722978</v>
          </cell>
          <cell r="BH17">
            <v>0</v>
          </cell>
          <cell r="BI17">
            <v>0</v>
          </cell>
          <cell r="BJ17">
            <v>0</v>
          </cell>
          <cell r="BL17">
            <v>0</v>
          </cell>
          <cell r="BM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T17">
            <v>0</v>
          </cell>
          <cell r="BU17">
            <v>0</v>
          </cell>
          <cell r="BW17">
            <v>6620</v>
          </cell>
          <cell r="BX17">
            <v>0</v>
          </cell>
          <cell r="BY17">
            <v>0</v>
          </cell>
          <cell r="BZ17">
            <v>0</v>
          </cell>
          <cell r="CB17">
            <v>0</v>
          </cell>
          <cell r="CC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J17">
            <v>0</v>
          </cell>
          <cell r="CK17">
            <v>0</v>
          </cell>
          <cell r="CM17">
            <v>134650</v>
          </cell>
          <cell r="CN17">
            <v>0</v>
          </cell>
          <cell r="CO17">
            <v>0</v>
          </cell>
          <cell r="CP17">
            <v>0</v>
          </cell>
          <cell r="CR17">
            <v>0</v>
          </cell>
          <cell r="CS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Z17">
            <v>0</v>
          </cell>
          <cell r="DA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H17">
            <v>0</v>
          </cell>
          <cell r="DI17">
            <v>0</v>
          </cell>
          <cell r="DK17">
            <v>14333</v>
          </cell>
          <cell r="DL17">
            <v>0</v>
          </cell>
          <cell r="DM17">
            <v>0</v>
          </cell>
          <cell r="DN17">
            <v>0</v>
          </cell>
          <cell r="DP17">
            <v>0</v>
          </cell>
          <cell r="DQ17">
            <v>0</v>
          </cell>
          <cell r="DS17">
            <v>41197</v>
          </cell>
          <cell r="DT17">
            <v>0</v>
          </cell>
          <cell r="DU17">
            <v>0</v>
          </cell>
          <cell r="DV17">
            <v>0</v>
          </cell>
          <cell r="DX17">
            <v>0</v>
          </cell>
          <cell r="DY17">
            <v>0</v>
          </cell>
          <cell r="EA17">
            <v>12235</v>
          </cell>
          <cell r="EB17">
            <v>0</v>
          </cell>
          <cell r="EC17">
            <v>0</v>
          </cell>
          <cell r="ED17">
            <v>0</v>
          </cell>
          <cell r="EF17">
            <v>0</v>
          </cell>
          <cell r="EG17">
            <v>0</v>
          </cell>
        </row>
        <row r="18">
          <cell r="C18">
            <v>687922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K18">
            <v>669716</v>
          </cell>
          <cell r="L18">
            <v>0</v>
          </cell>
          <cell r="M18">
            <v>0</v>
          </cell>
          <cell r="N18">
            <v>1225609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540022</v>
          </cell>
          <cell r="Y18">
            <v>0</v>
          </cell>
          <cell r="AA18">
            <v>91908</v>
          </cell>
          <cell r="AB18">
            <v>0</v>
          </cell>
          <cell r="AC18">
            <v>0</v>
          </cell>
          <cell r="AD18">
            <v>0</v>
          </cell>
          <cell r="AF18">
            <v>0</v>
          </cell>
          <cell r="AG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Q18">
            <v>112</v>
          </cell>
          <cell r="AR18">
            <v>0</v>
          </cell>
          <cell r="AS18">
            <v>0</v>
          </cell>
          <cell r="AT18">
            <v>0</v>
          </cell>
          <cell r="AV18">
            <v>47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2457947</v>
          </cell>
          <cell r="BL18">
            <v>0</v>
          </cell>
          <cell r="BM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T18">
            <v>0</v>
          </cell>
          <cell r="BU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B18">
            <v>0</v>
          </cell>
          <cell r="CC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J18">
            <v>0</v>
          </cell>
          <cell r="CK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R18">
            <v>0</v>
          </cell>
          <cell r="CS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Z18">
            <v>0</v>
          </cell>
          <cell r="DA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H18">
            <v>0</v>
          </cell>
          <cell r="DI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P18">
            <v>0</v>
          </cell>
          <cell r="DQ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F18">
            <v>0</v>
          </cell>
          <cell r="EG18">
            <v>0</v>
          </cell>
        </row>
        <row r="19">
          <cell r="C19">
            <v>376109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K19">
            <v>5032610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146485</v>
          </cell>
          <cell r="AB19">
            <v>0</v>
          </cell>
          <cell r="AC19">
            <v>0</v>
          </cell>
          <cell r="AD19">
            <v>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  <cell r="AQ19">
            <v>7593</v>
          </cell>
          <cell r="AR19">
            <v>0</v>
          </cell>
          <cell r="AS19">
            <v>0</v>
          </cell>
          <cell r="AT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5000000</v>
          </cell>
          <cell r="BL19">
            <v>0</v>
          </cell>
          <cell r="BM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T19">
            <v>0</v>
          </cell>
          <cell r="BU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B19">
            <v>0</v>
          </cell>
          <cell r="CC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J19">
            <v>0</v>
          </cell>
          <cell r="CK19">
            <v>0</v>
          </cell>
          <cell r="CM19">
            <v>92974</v>
          </cell>
          <cell r="CN19">
            <v>0</v>
          </cell>
          <cell r="CO19">
            <v>0</v>
          </cell>
          <cell r="CP19">
            <v>0</v>
          </cell>
          <cell r="CR19">
            <v>0</v>
          </cell>
          <cell r="CS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Z19">
            <v>0</v>
          </cell>
          <cell r="DA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H19">
            <v>0</v>
          </cell>
          <cell r="DI19">
            <v>0</v>
          </cell>
          <cell r="DK19">
            <v>175215</v>
          </cell>
          <cell r="DL19">
            <v>0</v>
          </cell>
          <cell r="DM19">
            <v>0</v>
          </cell>
          <cell r="DN19">
            <v>0</v>
          </cell>
          <cell r="DP19">
            <v>0</v>
          </cell>
          <cell r="DQ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X19">
            <v>0</v>
          </cell>
          <cell r="DY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F19">
            <v>0</v>
          </cell>
          <cell r="EG19">
            <v>0</v>
          </cell>
        </row>
        <row r="20">
          <cell r="C20">
            <v>3578207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K20">
            <v>28923745</v>
          </cell>
          <cell r="L20">
            <v>0</v>
          </cell>
          <cell r="M20">
            <v>0</v>
          </cell>
          <cell r="N20">
            <v>5495103</v>
          </cell>
          <cell r="P20">
            <v>0</v>
          </cell>
          <cell r="Q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X20">
            <v>1604658</v>
          </cell>
          <cell r="Y20">
            <v>0</v>
          </cell>
          <cell r="AA20">
            <v>779371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N20">
            <v>0</v>
          </cell>
          <cell r="AO20">
            <v>0</v>
          </cell>
          <cell r="AQ20">
            <v>19932</v>
          </cell>
          <cell r="AR20">
            <v>0</v>
          </cell>
          <cell r="AS20">
            <v>0</v>
          </cell>
          <cell r="AT20">
            <v>3678</v>
          </cell>
          <cell r="AV20">
            <v>1317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G20">
            <v>13915133</v>
          </cell>
          <cell r="BH20">
            <v>0</v>
          </cell>
          <cell r="BI20">
            <v>0</v>
          </cell>
          <cell r="BJ20">
            <v>1986293</v>
          </cell>
          <cell r="BL20">
            <v>2549540</v>
          </cell>
          <cell r="BM20">
            <v>1423668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T20">
            <v>0</v>
          </cell>
          <cell r="BU20">
            <v>0</v>
          </cell>
          <cell r="BW20">
            <v>136578</v>
          </cell>
          <cell r="BX20">
            <v>0</v>
          </cell>
          <cell r="BY20">
            <v>0</v>
          </cell>
          <cell r="BZ20">
            <v>20707</v>
          </cell>
          <cell r="CB20">
            <v>33205</v>
          </cell>
          <cell r="CC20">
            <v>8266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J20">
            <v>0</v>
          </cell>
          <cell r="CK20">
            <v>0</v>
          </cell>
          <cell r="CM20">
            <v>417702</v>
          </cell>
          <cell r="CN20">
            <v>0</v>
          </cell>
          <cell r="CO20">
            <v>0</v>
          </cell>
          <cell r="CP20">
            <v>0</v>
          </cell>
          <cell r="CR20">
            <v>0</v>
          </cell>
          <cell r="CS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Z20">
            <v>0</v>
          </cell>
          <cell r="DA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H20">
            <v>0</v>
          </cell>
          <cell r="DI20">
            <v>0</v>
          </cell>
          <cell r="DK20">
            <v>1360887</v>
          </cell>
          <cell r="DL20">
            <v>0</v>
          </cell>
          <cell r="DM20">
            <v>0</v>
          </cell>
          <cell r="DN20">
            <v>229294</v>
          </cell>
          <cell r="DP20">
            <v>67155</v>
          </cell>
          <cell r="DQ20">
            <v>0</v>
          </cell>
          <cell r="DS20">
            <v>255420</v>
          </cell>
          <cell r="DT20">
            <v>0</v>
          </cell>
          <cell r="DU20">
            <v>0</v>
          </cell>
          <cell r="DV20">
            <v>0</v>
          </cell>
          <cell r="DX20">
            <v>46947</v>
          </cell>
          <cell r="DY20">
            <v>26028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F20">
            <v>0</v>
          </cell>
          <cell r="EG20">
            <v>0</v>
          </cell>
        </row>
        <row r="21">
          <cell r="C21">
            <v>19400000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K21">
            <v>138100000</v>
          </cell>
          <cell r="L21">
            <v>0</v>
          </cell>
          <cell r="M21">
            <v>0</v>
          </cell>
          <cell r="N21">
            <v>2650000</v>
          </cell>
          <cell r="P21">
            <v>0</v>
          </cell>
          <cell r="Q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3700000</v>
          </cell>
          <cell r="AB21">
            <v>0</v>
          </cell>
          <cell r="AC21">
            <v>0</v>
          </cell>
          <cell r="AD21">
            <v>0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N21">
            <v>0</v>
          </cell>
          <cell r="AO21">
            <v>0</v>
          </cell>
          <cell r="AQ21">
            <v>500000</v>
          </cell>
          <cell r="AR21">
            <v>0</v>
          </cell>
          <cell r="AS21">
            <v>0</v>
          </cell>
          <cell r="AT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G21">
            <v>97200000</v>
          </cell>
          <cell r="BH21">
            <v>0</v>
          </cell>
          <cell r="BI21">
            <v>0</v>
          </cell>
          <cell r="BJ21">
            <v>40456192</v>
          </cell>
          <cell r="BL21">
            <v>0</v>
          </cell>
          <cell r="BM21">
            <v>42237662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T21">
            <v>0</v>
          </cell>
          <cell r="BU21">
            <v>0</v>
          </cell>
          <cell r="BW21">
            <v>450000</v>
          </cell>
          <cell r="BX21">
            <v>0</v>
          </cell>
          <cell r="BY21">
            <v>0</v>
          </cell>
          <cell r="BZ21">
            <v>339341</v>
          </cell>
          <cell r="CB21">
            <v>0</v>
          </cell>
          <cell r="CC21">
            <v>222734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J21">
            <v>0</v>
          </cell>
          <cell r="CK21">
            <v>0</v>
          </cell>
          <cell r="CM21">
            <v>60000</v>
          </cell>
          <cell r="CN21">
            <v>0</v>
          </cell>
          <cell r="CO21">
            <v>0</v>
          </cell>
          <cell r="CP21">
            <v>0</v>
          </cell>
          <cell r="CR21">
            <v>0</v>
          </cell>
          <cell r="CS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Z21">
            <v>0</v>
          </cell>
          <cell r="DA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H21">
            <v>0</v>
          </cell>
          <cell r="DI21">
            <v>0</v>
          </cell>
          <cell r="DK21">
            <v>4410247</v>
          </cell>
          <cell r="DL21">
            <v>0</v>
          </cell>
          <cell r="DM21">
            <v>0</v>
          </cell>
          <cell r="DN21">
            <v>75000</v>
          </cell>
          <cell r="DP21">
            <v>0</v>
          </cell>
          <cell r="DQ21">
            <v>0</v>
          </cell>
          <cell r="DS21">
            <v>1059480</v>
          </cell>
          <cell r="DT21">
            <v>0</v>
          </cell>
          <cell r="DU21">
            <v>0</v>
          </cell>
          <cell r="DV21">
            <v>368614</v>
          </cell>
          <cell r="DX21">
            <v>0</v>
          </cell>
          <cell r="DY21">
            <v>384445</v>
          </cell>
          <cell r="EA21">
            <v>250000</v>
          </cell>
          <cell r="EB21">
            <v>0</v>
          </cell>
          <cell r="EC21">
            <v>0</v>
          </cell>
          <cell r="ED21">
            <v>0</v>
          </cell>
          <cell r="EF21">
            <v>0</v>
          </cell>
          <cell r="EG21">
            <v>0</v>
          </cell>
        </row>
        <row r="22">
          <cell r="C22">
            <v>342535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>
            <v>340756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55241</v>
          </cell>
          <cell r="AB22">
            <v>0</v>
          </cell>
          <cell r="AC22">
            <v>0</v>
          </cell>
          <cell r="AD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N22">
            <v>0</v>
          </cell>
          <cell r="AO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G22">
            <v>2369890</v>
          </cell>
          <cell r="BH22">
            <v>0</v>
          </cell>
          <cell r="BI22">
            <v>0</v>
          </cell>
          <cell r="BJ22">
            <v>0</v>
          </cell>
          <cell r="BL22">
            <v>0</v>
          </cell>
          <cell r="BM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T22">
            <v>0</v>
          </cell>
          <cell r="BU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B22">
            <v>0</v>
          </cell>
          <cell r="CC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J22">
            <v>0</v>
          </cell>
          <cell r="CK22">
            <v>0</v>
          </cell>
          <cell r="CM22">
            <v>272818</v>
          </cell>
          <cell r="CN22">
            <v>0</v>
          </cell>
          <cell r="CO22">
            <v>0</v>
          </cell>
          <cell r="CP22">
            <v>0</v>
          </cell>
          <cell r="CR22">
            <v>0</v>
          </cell>
          <cell r="CS22">
            <v>0</v>
          </cell>
          <cell r="CU22">
            <v>2953</v>
          </cell>
          <cell r="CV22">
            <v>0</v>
          </cell>
          <cell r="CW22">
            <v>0</v>
          </cell>
          <cell r="CX22">
            <v>0</v>
          </cell>
          <cell r="CZ22">
            <v>0</v>
          </cell>
          <cell r="DA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H22">
            <v>0</v>
          </cell>
          <cell r="DI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P22">
            <v>0</v>
          </cell>
          <cell r="DQ22">
            <v>0</v>
          </cell>
          <cell r="DS22">
            <v>50160</v>
          </cell>
          <cell r="DT22">
            <v>0</v>
          </cell>
          <cell r="DU22">
            <v>0</v>
          </cell>
          <cell r="DV22">
            <v>0</v>
          </cell>
          <cell r="DX22">
            <v>0</v>
          </cell>
          <cell r="DY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F22">
            <v>0</v>
          </cell>
          <cell r="EG22">
            <v>0</v>
          </cell>
        </row>
        <row r="23">
          <cell r="C23">
            <v>485000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>
            <v>2460000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N23">
            <v>0</v>
          </cell>
          <cell r="AO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G23">
            <v>1725000</v>
          </cell>
          <cell r="BH23">
            <v>0</v>
          </cell>
          <cell r="BI23">
            <v>0</v>
          </cell>
          <cell r="BJ23">
            <v>1725000</v>
          </cell>
          <cell r="BL23">
            <v>0</v>
          </cell>
          <cell r="BM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T23">
            <v>0</v>
          </cell>
          <cell r="BU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B23">
            <v>0</v>
          </cell>
          <cell r="CC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J23">
            <v>0</v>
          </cell>
          <cell r="CK23">
            <v>0</v>
          </cell>
          <cell r="CM23">
            <v>35000</v>
          </cell>
          <cell r="CN23">
            <v>0</v>
          </cell>
          <cell r="CO23">
            <v>0</v>
          </cell>
          <cell r="CP23">
            <v>0</v>
          </cell>
          <cell r="CR23">
            <v>0</v>
          </cell>
          <cell r="CS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Z23">
            <v>0</v>
          </cell>
          <cell r="DA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H23">
            <v>0</v>
          </cell>
          <cell r="DI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P23">
            <v>0</v>
          </cell>
          <cell r="DQ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F23">
            <v>0</v>
          </cell>
          <cell r="EG23">
            <v>0</v>
          </cell>
        </row>
        <row r="24">
          <cell r="C24">
            <v>1089544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K24">
            <v>5760192</v>
          </cell>
          <cell r="L24">
            <v>0</v>
          </cell>
          <cell r="M24">
            <v>0</v>
          </cell>
          <cell r="N24">
            <v>0</v>
          </cell>
          <cell r="P24">
            <v>0</v>
          </cell>
          <cell r="Q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X24">
            <v>473720</v>
          </cell>
          <cell r="Y24">
            <v>0</v>
          </cell>
          <cell r="AA24">
            <v>175759</v>
          </cell>
          <cell r="AB24">
            <v>0</v>
          </cell>
          <cell r="AC24">
            <v>0</v>
          </cell>
          <cell r="AD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N24">
            <v>0</v>
          </cell>
          <cell r="AO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G24">
            <v>7045024</v>
          </cell>
          <cell r="BH24">
            <v>0</v>
          </cell>
          <cell r="BI24">
            <v>0</v>
          </cell>
          <cell r="BJ24">
            <v>0</v>
          </cell>
          <cell r="BL24">
            <v>0</v>
          </cell>
          <cell r="BM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T24">
            <v>0</v>
          </cell>
          <cell r="BU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B24">
            <v>0</v>
          </cell>
          <cell r="CC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J24">
            <v>0</v>
          </cell>
          <cell r="CK24">
            <v>0</v>
          </cell>
          <cell r="CM24">
            <v>16362</v>
          </cell>
          <cell r="CN24">
            <v>0</v>
          </cell>
          <cell r="CO24">
            <v>0</v>
          </cell>
          <cell r="CP24">
            <v>0</v>
          </cell>
          <cell r="CR24">
            <v>0</v>
          </cell>
          <cell r="CS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Z24">
            <v>0</v>
          </cell>
          <cell r="DA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H24">
            <v>0</v>
          </cell>
          <cell r="DI24">
            <v>0</v>
          </cell>
          <cell r="DK24">
            <v>220888</v>
          </cell>
          <cell r="DL24">
            <v>0</v>
          </cell>
          <cell r="DM24">
            <v>0</v>
          </cell>
          <cell r="DN24">
            <v>0</v>
          </cell>
          <cell r="DP24">
            <v>15543</v>
          </cell>
          <cell r="DQ24">
            <v>0</v>
          </cell>
          <cell r="DS24">
            <v>167889</v>
          </cell>
          <cell r="DT24">
            <v>0</v>
          </cell>
          <cell r="DU24">
            <v>0</v>
          </cell>
          <cell r="DV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F24">
            <v>0</v>
          </cell>
          <cell r="EG24">
            <v>0</v>
          </cell>
        </row>
        <row r="25">
          <cell r="C25">
            <v>453687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K25">
            <v>885006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1100000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109003</v>
          </cell>
          <cell r="AB25">
            <v>0</v>
          </cell>
          <cell r="AC25">
            <v>0</v>
          </cell>
          <cell r="AD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N25">
            <v>0</v>
          </cell>
          <cell r="AO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G25">
            <v>3836730</v>
          </cell>
          <cell r="BH25">
            <v>0</v>
          </cell>
          <cell r="BI25">
            <v>0</v>
          </cell>
          <cell r="BJ25">
            <v>0</v>
          </cell>
          <cell r="BL25">
            <v>0</v>
          </cell>
          <cell r="BM25">
            <v>1283408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T25">
            <v>0</v>
          </cell>
          <cell r="BU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B25">
            <v>0</v>
          </cell>
          <cell r="CC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J25">
            <v>0</v>
          </cell>
          <cell r="CK25">
            <v>0</v>
          </cell>
          <cell r="CM25">
            <v>14919</v>
          </cell>
          <cell r="CN25">
            <v>0</v>
          </cell>
          <cell r="CO25">
            <v>0</v>
          </cell>
          <cell r="CP25">
            <v>0</v>
          </cell>
          <cell r="CR25">
            <v>0</v>
          </cell>
          <cell r="CS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Z25">
            <v>0</v>
          </cell>
          <cell r="DA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H25">
            <v>0</v>
          </cell>
          <cell r="DI25">
            <v>0</v>
          </cell>
          <cell r="DK25">
            <v>82743</v>
          </cell>
          <cell r="DL25">
            <v>0</v>
          </cell>
          <cell r="DM25">
            <v>0</v>
          </cell>
          <cell r="DN25">
            <v>0</v>
          </cell>
          <cell r="DP25">
            <v>0</v>
          </cell>
          <cell r="DQ25">
            <v>0</v>
          </cell>
          <cell r="DS25">
            <v>41062</v>
          </cell>
          <cell r="DT25">
            <v>0</v>
          </cell>
          <cell r="DU25">
            <v>0</v>
          </cell>
          <cell r="DV25">
            <v>0</v>
          </cell>
          <cell r="DX25">
            <v>0</v>
          </cell>
          <cell r="DY25">
            <v>14900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F25">
            <v>0</v>
          </cell>
          <cell r="EG25">
            <v>0</v>
          </cell>
        </row>
        <row r="26">
          <cell r="C26">
            <v>281000</v>
          </cell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K26">
            <v>916797</v>
          </cell>
          <cell r="L26">
            <v>0</v>
          </cell>
          <cell r="M26">
            <v>0</v>
          </cell>
          <cell r="N26">
            <v>735721</v>
          </cell>
          <cell r="P26">
            <v>0</v>
          </cell>
          <cell r="Q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963225</v>
          </cell>
          <cell r="Y26">
            <v>0</v>
          </cell>
          <cell r="AA26">
            <v>77715</v>
          </cell>
          <cell r="AB26">
            <v>0</v>
          </cell>
          <cell r="AC26">
            <v>0</v>
          </cell>
          <cell r="AD26">
            <v>0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N26">
            <v>0</v>
          </cell>
          <cell r="AO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G26">
            <v>1200000</v>
          </cell>
          <cell r="BH26">
            <v>0</v>
          </cell>
          <cell r="BI26">
            <v>0</v>
          </cell>
          <cell r="BJ26">
            <v>0</v>
          </cell>
          <cell r="BL26">
            <v>0</v>
          </cell>
          <cell r="BM26">
            <v>1200000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T26">
            <v>0</v>
          </cell>
          <cell r="BU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B26">
            <v>0</v>
          </cell>
          <cell r="CC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J26">
            <v>0</v>
          </cell>
          <cell r="CK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R26">
            <v>0</v>
          </cell>
          <cell r="CS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Z26">
            <v>0</v>
          </cell>
          <cell r="DA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H26">
            <v>0</v>
          </cell>
          <cell r="DI26">
            <v>0</v>
          </cell>
          <cell r="DK26">
            <v>45745</v>
          </cell>
          <cell r="DL26">
            <v>0</v>
          </cell>
          <cell r="DM26">
            <v>0</v>
          </cell>
          <cell r="DN26">
            <v>27745</v>
          </cell>
          <cell r="DP26">
            <v>37525</v>
          </cell>
          <cell r="DQ26">
            <v>0</v>
          </cell>
          <cell r="DS26">
            <v>28000</v>
          </cell>
          <cell r="DT26">
            <v>0</v>
          </cell>
          <cell r="DU26">
            <v>0</v>
          </cell>
          <cell r="DV26">
            <v>0</v>
          </cell>
          <cell r="DX26">
            <v>0</v>
          </cell>
          <cell r="DY26">
            <v>28000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F26">
            <v>0</v>
          </cell>
          <cell r="EG26">
            <v>0</v>
          </cell>
        </row>
        <row r="27">
          <cell r="C27">
            <v>2726037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K27">
            <v>3750596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X27">
            <v>13355712</v>
          </cell>
          <cell r="Y27">
            <v>0</v>
          </cell>
          <cell r="AA27">
            <v>430000</v>
          </cell>
          <cell r="AB27">
            <v>0</v>
          </cell>
          <cell r="AC27">
            <v>0</v>
          </cell>
          <cell r="AD27">
            <v>0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N27">
            <v>0</v>
          </cell>
          <cell r="AO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G27">
            <v>18891860</v>
          </cell>
          <cell r="BH27">
            <v>0</v>
          </cell>
          <cell r="BI27">
            <v>0</v>
          </cell>
          <cell r="BJ27">
            <v>4356405</v>
          </cell>
          <cell r="BL27">
            <v>0</v>
          </cell>
          <cell r="BM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T27">
            <v>0</v>
          </cell>
          <cell r="BU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B27">
            <v>0</v>
          </cell>
          <cell r="CC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J27">
            <v>0</v>
          </cell>
          <cell r="CK27">
            <v>0</v>
          </cell>
          <cell r="CM27">
            <v>50000</v>
          </cell>
          <cell r="CN27">
            <v>0</v>
          </cell>
          <cell r="CO27">
            <v>0</v>
          </cell>
          <cell r="CP27">
            <v>0</v>
          </cell>
          <cell r="CR27">
            <v>0</v>
          </cell>
          <cell r="CS27">
            <v>0</v>
          </cell>
          <cell r="CU27">
            <v>2000</v>
          </cell>
          <cell r="CV27">
            <v>0</v>
          </cell>
          <cell r="CW27">
            <v>0</v>
          </cell>
          <cell r="CX27">
            <v>0</v>
          </cell>
          <cell r="CZ27">
            <v>0</v>
          </cell>
          <cell r="DA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H27">
            <v>0</v>
          </cell>
          <cell r="DI27">
            <v>0</v>
          </cell>
          <cell r="DK27">
            <v>230000</v>
          </cell>
          <cell r="DL27">
            <v>0</v>
          </cell>
          <cell r="DM27">
            <v>0</v>
          </cell>
          <cell r="DN27">
            <v>0</v>
          </cell>
          <cell r="DP27">
            <v>480000</v>
          </cell>
          <cell r="DQ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X27">
            <v>0</v>
          </cell>
          <cell r="DY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F27">
            <v>0</v>
          </cell>
          <cell r="EG27">
            <v>0</v>
          </cell>
        </row>
        <row r="28">
          <cell r="C28">
            <v>1805000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K28">
            <v>20320000</v>
          </cell>
          <cell r="L28">
            <v>0</v>
          </cell>
          <cell r="M28">
            <v>0</v>
          </cell>
          <cell r="N28">
            <v>7200000</v>
          </cell>
          <cell r="P28">
            <v>3165000</v>
          </cell>
          <cell r="Q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590000</v>
          </cell>
          <cell r="AB28">
            <v>0</v>
          </cell>
          <cell r="AC28">
            <v>0</v>
          </cell>
          <cell r="AD28">
            <v>0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N28">
            <v>0</v>
          </cell>
          <cell r="AO28">
            <v>0</v>
          </cell>
          <cell r="AQ28">
            <v>30000</v>
          </cell>
          <cell r="AR28">
            <v>0</v>
          </cell>
          <cell r="AS28">
            <v>0</v>
          </cell>
          <cell r="AT28">
            <v>3500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G28">
            <v>16500000</v>
          </cell>
          <cell r="BH28">
            <v>0</v>
          </cell>
          <cell r="BI28">
            <v>0</v>
          </cell>
          <cell r="BJ28">
            <v>6400000</v>
          </cell>
          <cell r="BL28">
            <v>0</v>
          </cell>
          <cell r="BM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T28">
            <v>0</v>
          </cell>
          <cell r="BU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B28">
            <v>0</v>
          </cell>
          <cell r="CC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J28">
            <v>0</v>
          </cell>
          <cell r="CK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R28">
            <v>0</v>
          </cell>
          <cell r="CS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Z28">
            <v>0</v>
          </cell>
          <cell r="DA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H28">
            <v>0</v>
          </cell>
          <cell r="DI28">
            <v>0</v>
          </cell>
          <cell r="DK28">
            <v>707000</v>
          </cell>
          <cell r="DL28">
            <v>0</v>
          </cell>
          <cell r="DM28">
            <v>0</v>
          </cell>
          <cell r="DN28">
            <v>240000</v>
          </cell>
          <cell r="DP28">
            <v>120000</v>
          </cell>
          <cell r="DQ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F28">
            <v>0</v>
          </cell>
          <cell r="EG28">
            <v>0</v>
          </cell>
        </row>
        <row r="29">
          <cell r="C29">
            <v>1100000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K29">
            <v>4700000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244751</v>
          </cell>
          <cell r="AB29">
            <v>0</v>
          </cell>
          <cell r="AC29">
            <v>0</v>
          </cell>
          <cell r="AD29">
            <v>0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N29">
            <v>0</v>
          </cell>
          <cell r="AO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G29">
            <v>4701301</v>
          </cell>
          <cell r="BH29">
            <v>0</v>
          </cell>
          <cell r="BI29">
            <v>0</v>
          </cell>
          <cell r="BJ29">
            <v>0</v>
          </cell>
          <cell r="BL29">
            <v>0</v>
          </cell>
          <cell r="BM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T29">
            <v>0</v>
          </cell>
          <cell r="BU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B29">
            <v>0</v>
          </cell>
          <cell r="CC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J29">
            <v>0</v>
          </cell>
          <cell r="CK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R29">
            <v>0</v>
          </cell>
          <cell r="CS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Z29">
            <v>0</v>
          </cell>
          <cell r="DA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H29">
            <v>0</v>
          </cell>
          <cell r="DI29">
            <v>0</v>
          </cell>
          <cell r="DK29">
            <v>225000</v>
          </cell>
          <cell r="DL29">
            <v>0</v>
          </cell>
          <cell r="DM29">
            <v>0</v>
          </cell>
          <cell r="DN29">
            <v>0</v>
          </cell>
          <cell r="DP29">
            <v>0</v>
          </cell>
          <cell r="DQ29">
            <v>0</v>
          </cell>
          <cell r="DS29">
            <v>55000</v>
          </cell>
          <cell r="DT29">
            <v>0</v>
          </cell>
          <cell r="DU29">
            <v>0</v>
          </cell>
          <cell r="DV29">
            <v>0</v>
          </cell>
          <cell r="DX29">
            <v>0</v>
          </cell>
          <cell r="DY29">
            <v>0</v>
          </cell>
          <cell r="EA29">
            <v>5000</v>
          </cell>
          <cell r="EB29">
            <v>0</v>
          </cell>
          <cell r="EC29">
            <v>0</v>
          </cell>
          <cell r="ED29">
            <v>0</v>
          </cell>
          <cell r="EF29">
            <v>0</v>
          </cell>
          <cell r="EG29">
            <v>0</v>
          </cell>
        </row>
        <row r="30">
          <cell r="C30">
            <v>4776684</v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K30">
            <v>67201812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3500000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7147619</v>
          </cell>
          <cell r="Y30">
            <v>0</v>
          </cell>
          <cell r="AA30">
            <v>3850763</v>
          </cell>
          <cell r="AB30">
            <v>0</v>
          </cell>
          <cell r="AC30">
            <v>0</v>
          </cell>
          <cell r="AD30">
            <v>0</v>
          </cell>
          <cell r="AF30">
            <v>0</v>
          </cell>
          <cell r="AG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N30">
            <v>0</v>
          </cell>
          <cell r="AO30">
            <v>0</v>
          </cell>
          <cell r="AQ30">
            <v>311459</v>
          </cell>
          <cell r="AR30">
            <v>0</v>
          </cell>
          <cell r="AS30">
            <v>0</v>
          </cell>
          <cell r="AT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G30">
            <v>176281789</v>
          </cell>
          <cell r="BH30">
            <v>0</v>
          </cell>
          <cell r="BI30">
            <v>0</v>
          </cell>
          <cell r="BJ30">
            <v>0</v>
          </cell>
          <cell r="BL30">
            <v>11765275</v>
          </cell>
          <cell r="BM30">
            <v>5234725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T30">
            <v>0</v>
          </cell>
          <cell r="BU30">
            <v>0</v>
          </cell>
          <cell r="BW30">
            <v>64985</v>
          </cell>
          <cell r="BX30">
            <v>0</v>
          </cell>
          <cell r="BY30">
            <v>0</v>
          </cell>
          <cell r="BZ30">
            <v>0</v>
          </cell>
          <cell r="CB30">
            <v>0</v>
          </cell>
          <cell r="CC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J30">
            <v>0</v>
          </cell>
          <cell r="CK30">
            <v>0</v>
          </cell>
          <cell r="CM30">
            <v>59242</v>
          </cell>
          <cell r="CN30">
            <v>0</v>
          </cell>
          <cell r="CO30">
            <v>0</v>
          </cell>
          <cell r="CP30">
            <v>0</v>
          </cell>
          <cell r="CR30">
            <v>0</v>
          </cell>
          <cell r="CS30">
            <v>0</v>
          </cell>
          <cell r="CU30">
            <v>1036086</v>
          </cell>
          <cell r="CV30">
            <v>0</v>
          </cell>
          <cell r="CW30">
            <v>0</v>
          </cell>
          <cell r="CX30">
            <v>0</v>
          </cell>
          <cell r="CZ30">
            <v>0</v>
          </cell>
          <cell r="DA30">
            <v>43937</v>
          </cell>
          <cell r="DC30">
            <v>38510</v>
          </cell>
          <cell r="DD30">
            <v>0</v>
          </cell>
          <cell r="DE30">
            <v>0</v>
          </cell>
          <cell r="DF30">
            <v>0</v>
          </cell>
          <cell r="DH30">
            <v>0</v>
          </cell>
          <cell r="DI30">
            <v>0</v>
          </cell>
          <cell r="DK30">
            <v>2435442</v>
          </cell>
          <cell r="DL30">
            <v>0</v>
          </cell>
          <cell r="DM30">
            <v>0</v>
          </cell>
          <cell r="DN30">
            <v>0</v>
          </cell>
          <cell r="DP30">
            <v>0</v>
          </cell>
          <cell r="DQ30">
            <v>107300</v>
          </cell>
          <cell r="DS30">
            <v>16854499</v>
          </cell>
          <cell r="DT30">
            <v>0</v>
          </cell>
          <cell r="DU30">
            <v>0</v>
          </cell>
          <cell r="DV30">
            <v>0</v>
          </cell>
          <cell r="DX30">
            <v>0</v>
          </cell>
          <cell r="DY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F30">
            <v>0</v>
          </cell>
          <cell r="EG30">
            <v>0</v>
          </cell>
        </row>
        <row r="31">
          <cell r="C31">
            <v>1380000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K31">
            <v>2300000</v>
          </cell>
          <cell r="L31">
            <v>0</v>
          </cell>
          <cell r="M31">
            <v>0</v>
          </cell>
          <cell r="N31">
            <v>2463219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X31">
            <v>2273987</v>
          </cell>
          <cell r="Y31">
            <v>0</v>
          </cell>
          <cell r="AA31">
            <v>216201</v>
          </cell>
          <cell r="AB31">
            <v>0</v>
          </cell>
          <cell r="AC31">
            <v>0</v>
          </cell>
          <cell r="AD31">
            <v>0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N31">
            <v>0</v>
          </cell>
          <cell r="AO31">
            <v>0</v>
          </cell>
          <cell r="AQ31">
            <v>5020</v>
          </cell>
          <cell r="AR31">
            <v>0</v>
          </cell>
          <cell r="AS31">
            <v>0</v>
          </cell>
          <cell r="AT31">
            <v>3615</v>
          </cell>
          <cell r="AV31">
            <v>3417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G31">
            <v>9625000</v>
          </cell>
          <cell r="BH31">
            <v>0</v>
          </cell>
          <cell r="BI31">
            <v>0</v>
          </cell>
          <cell r="BJ31">
            <v>0</v>
          </cell>
          <cell r="BL31">
            <v>1330000</v>
          </cell>
          <cell r="BM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T31">
            <v>0</v>
          </cell>
          <cell r="BU31">
            <v>0</v>
          </cell>
          <cell r="BW31">
            <v>103850</v>
          </cell>
          <cell r="BX31">
            <v>0</v>
          </cell>
          <cell r="BY31">
            <v>0</v>
          </cell>
          <cell r="BZ31">
            <v>0</v>
          </cell>
          <cell r="CB31">
            <v>22360</v>
          </cell>
          <cell r="CC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J31">
            <v>0</v>
          </cell>
          <cell r="CK31">
            <v>0</v>
          </cell>
          <cell r="CM31">
            <v>30550</v>
          </cell>
          <cell r="CN31">
            <v>0</v>
          </cell>
          <cell r="CO31">
            <v>0</v>
          </cell>
          <cell r="CP31">
            <v>0</v>
          </cell>
          <cell r="CR31">
            <v>0</v>
          </cell>
          <cell r="CS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Z31">
            <v>0</v>
          </cell>
          <cell r="DA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H31">
            <v>0</v>
          </cell>
          <cell r="DI31">
            <v>0</v>
          </cell>
          <cell r="DK31">
            <v>115339</v>
          </cell>
          <cell r="DL31">
            <v>0</v>
          </cell>
          <cell r="DM31">
            <v>0</v>
          </cell>
          <cell r="DN31">
            <v>78898</v>
          </cell>
          <cell r="DP31">
            <v>72792</v>
          </cell>
          <cell r="DQ31">
            <v>0</v>
          </cell>
          <cell r="DS31">
            <v>137000</v>
          </cell>
          <cell r="DT31">
            <v>0</v>
          </cell>
          <cell r="DU31">
            <v>0</v>
          </cell>
          <cell r="DV31">
            <v>0</v>
          </cell>
          <cell r="DX31">
            <v>0</v>
          </cell>
          <cell r="DY31">
            <v>0</v>
          </cell>
          <cell r="EA31">
            <v>14049</v>
          </cell>
          <cell r="EB31">
            <v>0</v>
          </cell>
          <cell r="EC31">
            <v>0</v>
          </cell>
          <cell r="ED31">
            <v>0</v>
          </cell>
          <cell r="EF31">
            <v>0</v>
          </cell>
          <cell r="EG31">
            <v>0</v>
          </cell>
        </row>
        <row r="32">
          <cell r="C32">
            <v>9965258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K32">
            <v>62825690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1926040</v>
          </cell>
          <cell r="AB32">
            <v>0</v>
          </cell>
          <cell r="AC32">
            <v>0</v>
          </cell>
          <cell r="AD32">
            <v>0</v>
          </cell>
          <cell r="AF32">
            <v>0</v>
          </cell>
          <cell r="AG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N32">
            <v>0</v>
          </cell>
          <cell r="AO32">
            <v>0</v>
          </cell>
          <cell r="AQ32">
            <v>131304</v>
          </cell>
          <cell r="AR32">
            <v>0</v>
          </cell>
          <cell r="AS32">
            <v>0</v>
          </cell>
          <cell r="AT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G32">
            <v>65023549</v>
          </cell>
          <cell r="BH32">
            <v>0</v>
          </cell>
          <cell r="BI32">
            <v>0</v>
          </cell>
          <cell r="BJ32">
            <v>25353906</v>
          </cell>
          <cell r="BL32">
            <v>7482321</v>
          </cell>
          <cell r="BM32">
            <v>6733056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T32">
            <v>0</v>
          </cell>
          <cell r="BU32">
            <v>0</v>
          </cell>
          <cell r="BW32">
            <v>790869</v>
          </cell>
          <cell r="BX32">
            <v>0</v>
          </cell>
          <cell r="BY32">
            <v>0</v>
          </cell>
          <cell r="BZ32">
            <v>150774</v>
          </cell>
          <cell r="CB32">
            <v>0</v>
          </cell>
          <cell r="CC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J32">
            <v>0</v>
          </cell>
          <cell r="CK32">
            <v>0</v>
          </cell>
          <cell r="CM32">
            <v>313289</v>
          </cell>
          <cell r="CN32">
            <v>0</v>
          </cell>
          <cell r="CO32">
            <v>0</v>
          </cell>
          <cell r="CP32">
            <v>0</v>
          </cell>
          <cell r="CR32">
            <v>0</v>
          </cell>
          <cell r="CS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Z32">
            <v>0</v>
          </cell>
          <cell r="DA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H32">
            <v>0</v>
          </cell>
          <cell r="DI32">
            <v>0</v>
          </cell>
          <cell r="DK32">
            <v>797600</v>
          </cell>
          <cell r="DL32">
            <v>0</v>
          </cell>
          <cell r="DM32">
            <v>0</v>
          </cell>
          <cell r="DN32">
            <v>0</v>
          </cell>
          <cell r="DP32">
            <v>0</v>
          </cell>
          <cell r="DQ32">
            <v>0</v>
          </cell>
          <cell r="DS32">
            <v>740294</v>
          </cell>
          <cell r="DT32">
            <v>0</v>
          </cell>
          <cell r="DU32">
            <v>0</v>
          </cell>
          <cell r="DV32">
            <v>233929</v>
          </cell>
          <cell r="DX32">
            <v>0</v>
          </cell>
          <cell r="DY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F32">
            <v>0</v>
          </cell>
          <cell r="EG32">
            <v>0</v>
          </cell>
        </row>
        <row r="33">
          <cell r="C33">
            <v>3381681</v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K33">
            <v>6977627</v>
          </cell>
          <cell r="L33">
            <v>0</v>
          </cell>
          <cell r="M33">
            <v>0</v>
          </cell>
          <cell r="N33">
            <v>19544891</v>
          </cell>
          <cell r="P33">
            <v>0</v>
          </cell>
          <cell r="Q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X33">
            <v>10433750</v>
          </cell>
          <cell r="Y33">
            <v>0</v>
          </cell>
          <cell r="AA33">
            <v>1217602</v>
          </cell>
          <cell r="AB33">
            <v>0</v>
          </cell>
          <cell r="AC33">
            <v>0</v>
          </cell>
          <cell r="AD33">
            <v>0</v>
          </cell>
          <cell r="AF33">
            <v>0</v>
          </cell>
          <cell r="AG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N33">
            <v>0</v>
          </cell>
          <cell r="AO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G33">
            <v>13958442</v>
          </cell>
          <cell r="BH33">
            <v>0</v>
          </cell>
          <cell r="BI33">
            <v>0</v>
          </cell>
          <cell r="BJ33">
            <v>13958442</v>
          </cell>
          <cell r="BL33">
            <v>0</v>
          </cell>
          <cell r="BM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T33">
            <v>0</v>
          </cell>
          <cell r="BU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B33">
            <v>0</v>
          </cell>
          <cell r="CC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J33">
            <v>0</v>
          </cell>
          <cell r="CK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87857</v>
          </cell>
          <cell r="CR33">
            <v>0</v>
          </cell>
          <cell r="CS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Z33">
            <v>0</v>
          </cell>
          <cell r="DA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H33">
            <v>0</v>
          </cell>
          <cell r="DI33">
            <v>0</v>
          </cell>
          <cell r="DK33">
            <v>331175</v>
          </cell>
          <cell r="DL33">
            <v>0</v>
          </cell>
          <cell r="DM33">
            <v>0</v>
          </cell>
          <cell r="DN33">
            <v>624826</v>
          </cell>
          <cell r="DP33">
            <v>333558</v>
          </cell>
          <cell r="DQ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X33">
            <v>0</v>
          </cell>
          <cell r="DY33">
            <v>0</v>
          </cell>
          <cell r="EA33">
            <v>1573</v>
          </cell>
          <cell r="EB33">
            <v>0</v>
          </cell>
          <cell r="EC33">
            <v>0</v>
          </cell>
          <cell r="ED33">
            <v>0</v>
          </cell>
          <cell r="EF33">
            <v>0</v>
          </cell>
          <cell r="EG33">
            <v>0</v>
          </cell>
        </row>
        <row r="34">
          <cell r="C34">
            <v>345200</v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K34">
            <v>2100500</v>
          </cell>
          <cell r="L34">
            <v>0</v>
          </cell>
          <cell r="M34">
            <v>0</v>
          </cell>
          <cell r="N34">
            <v>545500</v>
          </cell>
          <cell r="P34">
            <v>0</v>
          </cell>
          <cell r="Q34">
            <v>365800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125400</v>
          </cell>
          <cell r="AB34">
            <v>0</v>
          </cell>
          <cell r="AC34">
            <v>0</v>
          </cell>
          <cell r="AD34">
            <v>0</v>
          </cell>
          <cell r="AF34">
            <v>0</v>
          </cell>
          <cell r="AG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N34">
            <v>0</v>
          </cell>
          <cell r="AO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G34">
            <v>4350000</v>
          </cell>
          <cell r="BH34">
            <v>0</v>
          </cell>
          <cell r="BI34">
            <v>0</v>
          </cell>
          <cell r="BJ34">
            <v>0</v>
          </cell>
          <cell r="BL34">
            <v>1440200</v>
          </cell>
          <cell r="BM34">
            <v>696200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T34">
            <v>0</v>
          </cell>
          <cell r="BU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B34">
            <v>0</v>
          </cell>
          <cell r="CC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J34">
            <v>0</v>
          </cell>
          <cell r="CK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R34">
            <v>0</v>
          </cell>
          <cell r="CS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Z34">
            <v>0</v>
          </cell>
          <cell r="DA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H34">
            <v>0</v>
          </cell>
          <cell r="DI34">
            <v>0</v>
          </cell>
          <cell r="DK34">
            <v>82800</v>
          </cell>
          <cell r="DL34">
            <v>0</v>
          </cell>
          <cell r="DM34">
            <v>0</v>
          </cell>
          <cell r="DN34">
            <v>18000</v>
          </cell>
          <cell r="DP34">
            <v>0</v>
          </cell>
          <cell r="DQ34">
            <v>12100</v>
          </cell>
          <cell r="DS34">
            <v>81000</v>
          </cell>
          <cell r="DT34">
            <v>0</v>
          </cell>
          <cell r="DU34">
            <v>0</v>
          </cell>
          <cell r="DV34">
            <v>0</v>
          </cell>
          <cell r="DX34">
            <v>0</v>
          </cell>
          <cell r="DY34">
            <v>33500</v>
          </cell>
          <cell r="EA34">
            <v>16000</v>
          </cell>
          <cell r="EB34">
            <v>0</v>
          </cell>
          <cell r="EC34">
            <v>0</v>
          </cell>
          <cell r="ED34">
            <v>0</v>
          </cell>
          <cell r="EF34">
            <v>0</v>
          </cell>
          <cell r="EG34">
            <v>0</v>
          </cell>
        </row>
        <row r="35">
          <cell r="C35">
            <v>1780563</v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K35">
            <v>6382254</v>
          </cell>
          <cell r="L35">
            <v>0</v>
          </cell>
          <cell r="M35">
            <v>0</v>
          </cell>
          <cell r="N35">
            <v>6786966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X35">
            <v>822203</v>
          </cell>
          <cell r="Y35">
            <v>0</v>
          </cell>
          <cell r="AA35">
            <v>333164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N35">
            <v>0</v>
          </cell>
          <cell r="AO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G35">
            <v>9543184</v>
          </cell>
          <cell r="BH35">
            <v>0</v>
          </cell>
          <cell r="BI35">
            <v>0</v>
          </cell>
          <cell r="BJ35">
            <v>9543184</v>
          </cell>
          <cell r="BL35">
            <v>0</v>
          </cell>
          <cell r="BM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T35">
            <v>0</v>
          </cell>
          <cell r="BU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B35">
            <v>0</v>
          </cell>
          <cell r="CC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J35">
            <v>0</v>
          </cell>
          <cell r="CK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R35">
            <v>0</v>
          </cell>
          <cell r="CS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Z35">
            <v>0</v>
          </cell>
          <cell r="DA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H35">
            <v>0</v>
          </cell>
          <cell r="DI35">
            <v>0</v>
          </cell>
          <cell r="DK35">
            <v>250132</v>
          </cell>
          <cell r="DL35">
            <v>0</v>
          </cell>
          <cell r="DM35">
            <v>0</v>
          </cell>
          <cell r="DN35">
            <v>208049</v>
          </cell>
          <cell r="DP35">
            <v>25422</v>
          </cell>
          <cell r="DQ35">
            <v>0</v>
          </cell>
          <cell r="DS35">
            <v>32368</v>
          </cell>
          <cell r="DT35">
            <v>0</v>
          </cell>
          <cell r="DU35">
            <v>0</v>
          </cell>
          <cell r="DV35">
            <v>32368</v>
          </cell>
          <cell r="DX35">
            <v>0</v>
          </cell>
          <cell r="DY35">
            <v>0</v>
          </cell>
          <cell r="EA35">
            <v>45106</v>
          </cell>
          <cell r="EB35">
            <v>0</v>
          </cell>
          <cell r="EC35">
            <v>0</v>
          </cell>
          <cell r="ED35">
            <v>0</v>
          </cell>
          <cell r="EF35">
            <v>0</v>
          </cell>
          <cell r="EG35">
            <v>0</v>
          </cell>
        </row>
        <row r="36">
          <cell r="C36">
            <v>1605000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K36">
            <v>3500000</v>
          </cell>
          <cell r="L36">
            <v>0</v>
          </cell>
          <cell r="M36">
            <v>0</v>
          </cell>
          <cell r="N36">
            <v>3375000</v>
          </cell>
          <cell r="P36">
            <v>0</v>
          </cell>
          <cell r="Q36">
            <v>2400000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X36">
            <v>6336000</v>
          </cell>
          <cell r="Y36">
            <v>0</v>
          </cell>
          <cell r="AA36">
            <v>540000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N36">
            <v>0</v>
          </cell>
          <cell r="AO36">
            <v>0</v>
          </cell>
          <cell r="AQ36">
            <v>20000</v>
          </cell>
          <cell r="AR36">
            <v>0</v>
          </cell>
          <cell r="AS36">
            <v>0</v>
          </cell>
          <cell r="AT36">
            <v>15000</v>
          </cell>
          <cell r="AV36">
            <v>33000</v>
          </cell>
          <cell r="AW36">
            <v>13000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G36">
            <v>46370000</v>
          </cell>
          <cell r="BH36">
            <v>0</v>
          </cell>
          <cell r="BI36">
            <v>0</v>
          </cell>
          <cell r="BJ36">
            <v>0</v>
          </cell>
          <cell r="BL36">
            <v>1930000</v>
          </cell>
          <cell r="BM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T36">
            <v>0</v>
          </cell>
          <cell r="BU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B36">
            <v>0</v>
          </cell>
          <cell r="CC36">
            <v>0</v>
          </cell>
          <cell r="CE36">
            <v>1460000</v>
          </cell>
          <cell r="CF36">
            <v>0</v>
          </cell>
          <cell r="CG36">
            <v>0</v>
          </cell>
          <cell r="CH36">
            <v>0</v>
          </cell>
          <cell r="CJ36">
            <v>0</v>
          </cell>
          <cell r="CK36">
            <v>0</v>
          </cell>
          <cell r="CM36">
            <v>5000</v>
          </cell>
          <cell r="CN36">
            <v>0</v>
          </cell>
          <cell r="CO36">
            <v>0</v>
          </cell>
          <cell r="CP36">
            <v>0</v>
          </cell>
          <cell r="CR36">
            <v>0</v>
          </cell>
          <cell r="CS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Z36">
            <v>0</v>
          </cell>
          <cell r="DA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H36">
            <v>0</v>
          </cell>
          <cell r="DI36">
            <v>0</v>
          </cell>
          <cell r="DK36">
            <v>208600</v>
          </cell>
          <cell r="DL36">
            <v>0</v>
          </cell>
          <cell r="DM36">
            <v>0</v>
          </cell>
          <cell r="DN36">
            <v>139440</v>
          </cell>
          <cell r="DP36">
            <v>260896</v>
          </cell>
          <cell r="DQ36">
            <v>99600</v>
          </cell>
          <cell r="DS36">
            <v>40000</v>
          </cell>
          <cell r="DT36">
            <v>0</v>
          </cell>
          <cell r="DU36">
            <v>0</v>
          </cell>
          <cell r="DV36">
            <v>0</v>
          </cell>
          <cell r="DX36">
            <v>0</v>
          </cell>
          <cell r="DY36">
            <v>0</v>
          </cell>
          <cell r="EA36">
            <v>7100</v>
          </cell>
          <cell r="EB36">
            <v>0</v>
          </cell>
          <cell r="EC36">
            <v>0</v>
          </cell>
          <cell r="ED36">
            <v>0</v>
          </cell>
          <cell r="EF36">
            <v>0</v>
          </cell>
          <cell r="EG36">
            <v>0</v>
          </cell>
        </row>
        <row r="37">
          <cell r="C37">
            <v>491784</v>
          </cell>
          <cell r="D37">
            <v>0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  <cell r="K37">
            <v>563731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X37">
            <v>1287453</v>
          </cell>
          <cell r="Y37">
            <v>0</v>
          </cell>
          <cell r="AA37">
            <v>119000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N37">
            <v>0</v>
          </cell>
          <cell r="AO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G37">
            <v>2046794</v>
          </cell>
          <cell r="BH37">
            <v>0</v>
          </cell>
          <cell r="BI37">
            <v>0</v>
          </cell>
          <cell r="BJ37">
            <v>0</v>
          </cell>
          <cell r="BL37">
            <v>1047733</v>
          </cell>
          <cell r="BM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T37">
            <v>0</v>
          </cell>
          <cell r="BU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B37">
            <v>0</v>
          </cell>
          <cell r="CC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J37">
            <v>0</v>
          </cell>
          <cell r="CK37">
            <v>0</v>
          </cell>
          <cell r="CM37">
            <v>20300</v>
          </cell>
          <cell r="CN37">
            <v>0</v>
          </cell>
          <cell r="CO37">
            <v>0</v>
          </cell>
          <cell r="CP37">
            <v>0</v>
          </cell>
          <cell r="CR37">
            <v>0</v>
          </cell>
          <cell r="CS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Z37">
            <v>0</v>
          </cell>
          <cell r="DA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H37">
            <v>0</v>
          </cell>
          <cell r="DI37">
            <v>0</v>
          </cell>
          <cell r="DK37">
            <v>33866</v>
          </cell>
          <cell r="DL37">
            <v>0</v>
          </cell>
          <cell r="DM37">
            <v>0</v>
          </cell>
          <cell r="DN37">
            <v>0</v>
          </cell>
          <cell r="DP37">
            <v>41342</v>
          </cell>
          <cell r="DQ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X37">
            <v>0</v>
          </cell>
          <cell r="DY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F37">
            <v>0</v>
          </cell>
          <cell r="EG37">
            <v>0</v>
          </cell>
        </row>
        <row r="38">
          <cell r="C38">
            <v>839926</v>
          </cell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  <cell r="K38">
            <v>3128650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121945</v>
          </cell>
          <cell r="AB38">
            <v>0</v>
          </cell>
          <cell r="AC38">
            <v>0</v>
          </cell>
          <cell r="AD38">
            <v>0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N38">
            <v>0</v>
          </cell>
          <cell r="AO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G38">
            <v>3294376</v>
          </cell>
          <cell r="BH38">
            <v>0</v>
          </cell>
          <cell r="BI38">
            <v>0</v>
          </cell>
          <cell r="BJ38">
            <v>0</v>
          </cell>
          <cell r="BL38">
            <v>0</v>
          </cell>
          <cell r="BM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T38">
            <v>0</v>
          </cell>
          <cell r="BU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B38">
            <v>0</v>
          </cell>
          <cell r="CC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J38">
            <v>0</v>
          </cell>
          <cell r="CK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R38">
            <v>0</v>
          </cell>
          <cell r="CS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Z38">
            <v>0</v>
          </cell>
          <cell r="DA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H38">
            <v>0</v>
          </cell>
          <cell r="DI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P38">
            <v>0</v>
          </cell>
          <cell r="DQ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F38">
            <v>0</v>
          </cell>
          <cell r="EG38">
            <v>0</v>
          </cell>
        </row>
        <row r="39">
          <cell r="C39">
            <v>1507229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K39">
            <v>2268946</v>
          </cell>
          <cell r="L39">
            <v>0</v>
          </cell>
          <cell r="M39">
            <v>0</v>
          </cell>
          <cell r="N39">
            <v>2817162</v>
          </cell>
          <cell r="P39">
            <v>0</v>
          </cell>
          <cell r="Q39">
            <v>570804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X39">
            <v>790512</v>
          </cell>
          <cell r="Y39">
            <v>0</v>
          </cell>
          <cell r="AA39">
            <v>148052</v>
          </cell>
          <cell r="AB39">
            <v>0</v>
          </cell>
          <cell r="AC39">
            <v>0</v>
          </cell>
          <cell r="AD39">
            <v>81694</v>
          </cell>
          <cell r="AF39">
            <v>58807</v>
          </cell>
          <cell r="AG39">
            <v>25055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N39">
            <v>0</v>
          </cell>
          <cell r="AO39">
            <v>0</v>
          </cell>
          <cell r="AQ39">
            <v>1985</v>
          </cell>
          <cell r="AR39">
            <v>0</v>
          </cell>
          <cell r="AS39">
            <v>0</v>
          </cell>
          <cell r="AT39">
            <v>1308</v>
          </cell>
          <cell r="AV39">
            <v>483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G39">
            <v>14072321</v>
          </cell>
          <cell r="BH39">
            <v>0</v>
          </cell>
          <cell r="BI39">
            <v>0</v>
          </cell>
          <cell r="BJ39">
            <v>0</v>
          </cell>
          <cell r="BL39">
            <v>0</v>
          </cell>
          <cell r="BM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T39">
            <v>0</v>
          </cell>
          <cell r="BU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B39">
            <v>0</v>
          </cell>
          <cell r="CC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J39">
            <v>0</v>
          </cell>
          <cell r="CK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R39">
            <v>0</v>
          </cell>
          <cell r="CS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Z39">
            <v>0</v>
          </cell>
          <cell r="DA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H39">
            <v>0</v>
          </cell>
          <cell r="DI39">
            <v>0</v>
          </cell>
          <cell r="DK39">
            <v>313608</v>
          </cell>
          <cell r="DL39">
            <v>0</v>
          </cell>
          <cell r="DM39">
            <v>0</v>
          </cell>
          <cell r="DN39">
            <v>0</v>
          </cell>
          <cell r="DP39">
            <v>0</v>
          </cell>
          <cell r="DQ39">
            <v>0</v>
          </cell>
          <cell r="DS39">
            <v>165315</v>
          </cell>
          <cell r="DT39">
            <v>0</v>
          </cell>
          <cell r="DU39">
            <v>0</v>
          </cell>
          <cell r="DV39">
            <v>0</v>
          </cell>
          <cell r="DX39">
            <v>0</v>
          </cell>
          <cell r="DY39">
            <v>0</v>
          </cell>
          <cell r="EA39">
            <v>4363</v>
          </cell>
          <cell r="EB39">
            <v>0</v>
          </cell>
          <cell r="EC39">
            <v>0</v>
          </cell>
          <cell r="ED39">
            <v>0</v>
          </cell>
          <cell r="EF39">
            <v>0</v>
          </cell>
          <cell r="EG39">
            <v>0</v>
          </cell>
        </row>
        <row r="40">
          <cell r="C40">
            <v>103588850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K40">
            <v>46539918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7808555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X40">
            <v>10514290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F40">
            <v>0</v>
          </cell>
          <cell r="AG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G40">
            <v>113412051</v>
          </cell>
          <cell r="BH40">
            <v>0</v>
          </cell>
          <cell r="BI40">
            <v>0</v>
          </cell>
          <cell r="BJ40">
            <v>0</v>
          </cell>
          <cell r="BL40">
            <v>11735260</v>
          </cell>
          <cell r="BM40">
            <v>9573715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T40">
            <v>0</v>
          </cell>
          <cell r="BU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B40">
            <v>0</v>
          </cell>
          <cell r="CC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J40">
            <v>0</v>
          </cell>
          <cell r="CK40">
            <v>0</v>
          </cell>
          <cell r="CM40">
            <v>7588</v>
          </cell>
          <cell r="CN40">
            <v>0</v>
          </cell>
          <cell r="CO40">
            <v>0</v>
          </cell>
          <cell r="CP40">
            <v>0</v>
          </cell>
          <cell r="CR40">
            <v>0</v>
          </cell>
          <cell r="CS40">
            <v>0</v>
          </cell>
          <cell r="CU40">
            <v>2916099</v>
          </cell>
          <cell r="CV40">
            <v>0</v>
          </cell>
          <cell r="CW40">
            <v>0</v>
          </cell>
          <cell r="CX40">
            <v>0</v>
          </cell>
          <cell r="CZ40">
            <v>206163</v>
          </cell>
          <cell r="DA40">
            <v>153109</v>
          </cell>
          <cell r="DC40">
            <v>2858920</v>
          </cell>
          <cell r="DD40">
            <v>0</v>
          </cell>
          <cell r="DE40">
            <v>0</v>
          </cell>
          <cell r="DF40">
            <v>0</v>
          </cell>
          <cell r="DH40">
            <v>202120</v>
          </cell>
          <cell r="DI40">
            <v>150107</v>
          </cell>
          <cell r="DK40">
            <v>1407754</v>
          </cell>
          <cell r="DL40">
            <v>0</v>
          </cell>
          <cell r="DM40">
            <v>0</v>
          </cell>
          <cell r="DN40">
            <v>0</v>
          </cell>
          <cell r="DP40">
            <v>0</v>
          </cell>
          <cell r="DQ40">
            <v>0</v>
          </cell>
          <cell r="DS40">
            <v>1692032</v>
          </cell>
          <cell r="DT40">
            <v>0</v>
          </cell>
          <cell r="DU40">
            <v>0</v>
          </cell>
          <cell r="DV40">
            <v>0</v>
          </cell>
          <cell r="DX40">
            <v>187764</v>
          </cell>
          <cell r="DY40">
            <v>153179</v>
          </cell>
          <cell r="EA40">
            <v>51982</v>
          </cell>
          <cell r="EB40">
            <v>0</v>
          </cell>
          <cell r="EC40">
            <v>0</v>
          </cell>
          <cell r="ED40">
            <v>0</v>
          </cell>
          <cell r="EF40">
            <v>0</v>
          </cell>
          <cell r="EG40">
            <v>0</v>
          </cell>
        </row>
        <row r="41">
          <cell r="C41">
            <v>3686143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K41">
            <v>16981896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X41">
            <v>9101084</v>
          </cell>
          <cell r="Y41">
            <v>0</v>
          </cell>
          <cell r="AA41">
            <v>674717</v>
          </cell>
          <cell r="AB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N41">
            <v>0</v>
          </cell>
          <cell r="AO41">
            <v>0</v>
          </cell>
          <cell r="AQ41">
            <v>30730</v>
          </cell>
          <cell r="AR41">
            <v>0</v>
          </cell>
          <cell r="AS41">
            <v>0</v>
          </cell>
          <cell r="AT41">
            <v>0</v>
          </cell>
          <cell r="AV41">
            <v>11298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G41">
            <v>35228466</v>
          </cell>
          <cell r="BH41">
            <v>0</v>
          </cell>
          <cell r="BI41">
            <v>0</v>
          </cell>
          <cell r="BJ41">
            <v>0</v>
          </cell>
          <cell r="BL41">
            <v>9227758</v>
          </cell>
          <cell r="BM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T41">
            <v>0</v>
          </cell>
          <cell r="BU41">
            <v>0</v>
          </cell>
          <cell r="BW41">
            <v>194680</v>
          </cell>
          <cell r="BX41">
            <v>0</v>
          </cell>
          <cell r="BY41">
            <v>0</v>
          </cell>
          <cell r="BZ41">
            <v>0</v>
          </cell>
          <cell r="CB41">
            <v>0</v>
          </cell>
          <cell r="CC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J41">
            <v>0</v>
          </cell>
          <cell r="CK41">
            <v>0</v>
          </cell>
          <cell r="CM41">
            <v>46443</v>
          </cell>
          <cell r="CN41">
            <v>0</v>
          </cell>
          <cell r="CO41">
            <v>0</v>
          </cell>
          <cell r="CP41">
            <v>0</v>
          </cell>
          <cell r="CR41">
            <v>0</v>
          </cell>
          <cell r="CS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Z41">
            <v>0</v>
          </cell>
          <cell r="DA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H41">
            <v>0</v>
          </cell>
          <cell r="DI41">
            <v>0</v>
          </cell>
          <cell r="DK41">
            <v>649288</v>
          </cell>
          <cell r="DL41">
            <v>0</v>
          </cell>
          <cell r="DM41">
            <v>0</v>
          </cell>
          <cell r="DN41">
            <v>0</v>
          </cell>
          <cell r="DP41">
            <v>274751</v>
          </cell>
          <cell r="DQ41">
            <v>0</v>
          </cell>
          <cell r="DS41">
            <v>255386</v>
          </cell>
          <cell r="DT41">
            <v>0</v>
          </cell>
          <cell r="DU41">
            <v>0</v>
          </cell>
          <cell r="DV41">
            <v>0</v>
          </cell>
          <cell r="DX41">
            <v>0</v>
          </cell>
          <cell r="DY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F41">
            <v>0</v>
          </cell>
          <cell r="EG41">
            <v>0</v>
          </cell>
        </row>
        <row r="42">
          <cell r="C42">
            <v>6500000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  <cell r="K42">
            <v>20000000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700000</v>
          </cell>
          <cell r="AB42">
            <v>0</v>
          </cell>
          <cell r="AC42">
            <v>0</v>
          </cell>
          <cell r="AD42">
            <v>0</v>
          </cell>
          <cell r="AF42">
            <v>0</v>
          </cell>
          <cell r="AG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N42">
            <v>0</v>
          </cell>
          <cell r="AO42">
            <v>0</v>
          </cell>
          <cell r="AQ42">
            <v>70000</v>
          </cell>
          <cell r="AR42">
            <v>0</v>
          </cell>
          <cell r="AS42">
            <v>0</v>
          </cell>
          <cell r="AT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G42">
            <v>17800000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M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T42">
            <v>0</v>
          </cell>
          <cell r="BU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B42">
            <v>0</v>
          </cell>
          <cell r="CC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J42">
            <v>0</v>
          </cell>
          <cell r="CK42">
            <v>0</v>
          </cell>
          <cell r="CM42">
            <v>12000</v>
          </cell>
          <cell r="CN42">
            <v>0</v>
          </cell>
          <cell r="CO42">
            <v>0</v>
          </cell>
          <cell r="CP42">
            <v>0</v>
          </cell>
          <cell r="CR42">
            <v>0</v>
          </cell>
          <cell r="CS42">
            <v>0</v>
          </cell>
          <cell r="CU42">
            <v>155000</v>
          </cell>
          <cell r="CV42">
            <v>0</v>
          </cell>
          <cell r="CW42">
            <v>0</v>
          </cell>
          <cell r="CX42">
            <v>0</v>
          </cell>
          <cell r="CZ42">
            <v>0</v>
          </cell>
          <cell r="DA42">
            <v>0</v>
          </cell>
          <cell r="DC42">
            <v>30000</v>
          </cell>
          <cell r="DD42">
            <v>0</v>
          </cell>
          <cell r="DE42">
            <v>0</v>
          </cell>
          <cell r="DF42">
            <v>0</v>
          </cell>
          <cell r="DH42">
            <v>0</v>
          </cell>
          <cell r="DI42">
            <v>0</v>
          </cell>
          <cell r="DK42">
            <v>119000</v>
          </cell>
          <cell r="DL42">
            <v>0</v>
          </cell>
          <cell r="DM42">
            <v>0</v>
          </cell>
          <cell r="DN42">
            <v>0</v>
          </cell>
          <cell r="DP42">
            <v>0</v>
          </cell>
          <cell r="DQ42">
            <v>0</v>
          </cell>
          <cell r="DS42">
            <v>800000</v>
          </cell>
          <cell r="DT42">
            <v>0</v>
          </cell>
          <cell r="DU42">
            <v>0</v>
          </cell>
          <cell r="DV42">
            <v>0</v>
          </cell>
          <cell r="DX42">
            <v>0</v>
          </cell>
          <cell r="DY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F42">
            <v>0</v>
          </cell>
          <cell r="EG42">
            <v>0</v>
          </cell>
        </row>
        <row r="43">
          <cell r="C43">
            <v>2148392</v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  <cell r="K43">
            <v>5647033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Q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258177</v>
          </cell>
          <cell r="AB43">
            <v>0</v>
          </cell>
          <cell r="AC43">
            <v>0</v>
          </cell>
          <cell r="AD43">
            <v>0</v>
          </cell>
          <cell r="AF43">
            <v>0</v>
          </cell>
          <cell r="AG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N43">
            <v>0</v>
          </cell>
          <cell r="AO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G43">
            <v>6600000</v>
          </cell>
          <cell r="BH43">
            <v>0</v>
          </cell>
          <cell r="BI43">
            <v>0</v>
          </cell>
          <cell r="BJ43">
            <v>0</v>
          </cell>
          <cell r="BL43">
            <v>0</v>
          </cell>
          <cell r="BM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T43">
            <v>0</v>
          </cell>
          <cell r="BU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B43">
            <v>0</v>
          </cell>
          <cell r="CC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J43">
            <v>0</v>
          </cell>
          <cell r="CK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R43">
            <v>0</v>
          </cell>
          <cell r="CS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Z43">
            <v>0</v>
          </cell>
          <cell r="DA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H43">
            <v>0</v>
          </cell>
          <cell r="DI43">
            <v>0</v>
          </cell>
          <cell r="DK43">
            <v>340000</v>
          </cell>
          <cell r="DL43">
            <v>0</v>
          </cell>
          <cell r="DM43">
            <v>0</v>
          </cell>
          <cell r="DN43">
            <v>0</v>
          </cell>
          <cell r="DP43">
            <v>0</v>
          </cell>
          <cell r="DQ43">
            <v>0</v>
          </cell>
          <cell r="DS43">
            <v>75000</v>
          </cell>
          <cell r="DT43">
            <v>0</v>
          </cell>
          <cell r="DU43">
            <v>0</v>
          </cell>
          <cell r="DV43">
            <v>0</v>
          </cell>
          <cell r="DX43">
            <v>0</v>
          </cell>
          <cell r="DY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F43">
            <v>0</v>
          </cell>
          <cell r="EG43">
            <v>0</v>
          </cell>
        </row>
        <row r="44">
          <cell r="C44">
            <v>3875000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K44">
            <v>15140000</v>
          </cell>
          <cell r="L44">
            <v>0</v>
          </cell>
          <cell r="M44">
            <v>0</v>
          </cell>
          <cell r="N44">
            <v>10557500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X44">
            <v>8691361</v>
          </cell>
          <cell r="Y44">
            <v>0</v>
          </cell>
          <cell r="AA44">
            <v>960000</v>
          </cell>
          <cell r="AB44">
            <v>0</v>
          </cell>
          <cell r="AC44">
            <v>0</v>
          </cell>
          <cell r="AD44">
            <v>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N44">
            <v>0</v>
          </cell>
          <cell r="AO44">
            <v>0</v>
          </cell>
          <cell r="AQ44">
            <v>40000</v>
          </cell>
          <cell r="AR44">
            <v>0</v>
          </cell>
          <cell r="AS44">
            <v>0</v>
          </cell>
          <cell r="AT44">
            <v>19275</v>
          </cell>
          <cell r="AV44">
            <v>14184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G44">
            <v>12900000</v>
          </cell>
          <cell r="BH44">
            <v>0</v>
          </cell>
          <cell r="BI44">
            <v>0</v>
          </cell>
          <cell r="BJ44">
            <v>38300000</v>
          </cell>
          <cell r="BL44">
            <v>0</v>
          </cell>
          <cell r="BM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T44">
            <v>0</v>
          </cell>
          <cell r="BU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B44">
            <v>0</v>
          </cell>
          <cell r="CC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J44">
            <v>0</v>
          </cell>
          <cell r="CK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R44">
            <v>0</v>
          </cell>
          <cell r="CS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Z44">
            <v>0</v>
          </cell>
          <cell r="DA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H44">
            <v>0</v>
          </cell>
          <cell r="DI44">
            <v>0</v>
          </cell>
          <cell r="DK44">
            <v>625000</v>
          </cell>
          <cell r="DL44">
            <v>0</v>
          </cell>
          <cell r="DM44">
            <v>0</v>
          </cell>
          <cell r="DN44">
            <v>345900</v>
          </cell>
          <cell r="DP44">
            <v>273759</v>
          </cell>
          <cell r="DQ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X44">
            <v>0</v>
          </cell>
          <cell r="DY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41250</v>
          </cell>
          <cell r="EF44">
            <v>0</v>
          </cell>
          <cell r="EG44">
            <v>0</v>
          </cell>
        </row>
        <row r="45">
          <cell r="C45">
            <v>1091750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  <cell r="K45">
            <v>3620500</v>
          </cell>
          <cell r="L45">
            <v>0</v>
          </cell>
          <cell r="M45">
            <v>0</v>
          </cell>
          <cell r="N45">
            <v>3560000</v>
          </cell>
          <cell r="P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X45">
            <v>492550</v>
          </cell>
          <cell r="Y45">
            <v>0</v>
          </cell>
          <cell r="AA45">
            <v>235000</v>
          </cell>
          <cell r="AB45">
            <v>0</v>
          </cell>
          <cell r="AC45">
            <v>0</v>
          </cell>
          <cell r="AD45">
            <v>0</v>
          </cell>
          <cell r="AF45">
            <v>0</v>
          </cell>
          <cell r="AG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G45">
            <v>2440000</v>
          </cell>
          <cell r="BH45">
            <v>0</v>
          </cell>
          <cell r="BI45">
            <v>0</v>
          </cell>
          <cell r="BJ45">
            <v>2440000</v>
          </cell>
          <cell r="BL45">
            <v>0</v>
          </cell>
          <cell r="BM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T45">
            <v>0</v>
          </cell>
          <cell r="BU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B45">
            <v>0</v>
          </cell>
          <cell r="CC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J45">
            <v>0</v>
          </cell>
          <cell r="CK45">
            <v>0</v>
          </cell>
          <cell r="CM45">
            <v>95000</v>
          </cell>
          <cell r="CN45">
            <v>0</v>
          </cell>
          <cell r="CO45">
            <v>0</v>
          </cell>
          <cell r="CP45">
            <v>0</v>
          </cell>
          <cell r="CR45">
            <v>0</v>
          </cell>
          <cell r="CS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Z45">
            <v>0</v>
          </cell>
          <cell r="DA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H45">
            <v>0</v>
          </cell>
          <cell r="DI45">
            <v>0</v>
          </cell>
          <cell r="DK45">
            <v>181000</v>
          </cell>
          <cell r="DL45">
            <v>0</v>
          </cell>
          <cell r="DM45">
            <v>0</v>
          </cell>
          <cell r="DN45">
            <v>185300</v>
          </cell>
          <cell r="DP45">
            <v>19130</v>
          </cell>
          <cell r="DQ45">
            <v>0</v>
          </cell>
          <cell r="DS45">
            <v>20000</v>
          </cell>
          <cell r="DT45">
            <v>0</v>
          </cell>
          <cell r="DU45">
            <v>0</v>
          </cell>
          <cell r="DV45">
            <v>20000</v>
          </cell>
          <cell r="DX45">
            <v>0</v>
          </cell>
          <cell r="DY45">
            <v>0</v>
          </cell>
          <cell r="EA45">
            <v>2260</v>
          </cell>
          <cell r="EB45">
            <v>0</v>
          </cell>
          <cell r="EC45">
            <v>0</v>
          </cell>
          <cell r="ED45">
            <v>0</v>
          </cell>
          <cell r="EF45">
            <v>0</v>
          </cell>
          <cell r="EG45">
            <v>0</v>
          </cell>
        </row>
        <row r="46">
          <cell r="C46">
            <v>1791083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  <cell r="K46">
            <v>1766434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X46">
            <v>2720581</v>
          </cell>
          <cell r="Y46">
            <v>0</v>
          </cell>
          <cell r="AA46">
            <v>163433</v>
          </cell>
          <cell r="AB46">
            <v>0</v>
          </cell>
          <cell r="AC46">
            <v>0</v>
          </cell>
          <cell r="AD46">
            <v>0</v>
          </cell>
          <cell r="AF46">
            <v>0</v>
          </cell>
          <cell r="AG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N46">
            <v>0</v>
          </cell>
          <cell r="AO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G46">
            <v>6224527</v>
          </cell>
          <cell r="BH46">
            <v>0</v>
          </cell>
          <cell r="BI46">
            <v>0</v>
          </cell>
          <cell r="BJ46">
            <v>0</v>
          </cell>
          <cell r="BL46">
            <v>0</v>
          </cell>
          <cell r="BM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T46">
            <v>0</v>
          </cell>
          <cell r="BU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B46">
            <v>0</v>
          </cell>
          <cell r="CC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J46">
            <v>0</v>
          </cell>
          <cell r="CK46">
            <v>0</v>
          </cell>
          <cell r="CM46">
            <v>37041</v>
          </cell>
          <cell r="CN46">
            <v>0</v>
          </cell>
          <cell r="CO46">
            <v>0</v>
          </cell>
          <cell r="CP46">
            <v>0</v>
          </cell>
          <cell r="CR46">
            <v>0</v>
          </cell>
          <cell r="CS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Z46">
            <v>0</v>
          </cell>
          <cell r="DA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H46">
            <v>0</v>
          </cell>
          <cell r="DI46">
            <v>0</v>
          </cell>
          <cell r="DK46">
            <v>130930</v>
          </cell>
          <cell r="DL46">
            <v>0</v>
          </cell>
          <cell r="DM46">
            <v>0</v>
          </cell>
          <cell r="DN46">
            <v>0</v>
          </cell>
          <cell r="DP46">
            <v>100498</v>
          </cell>
          <cell r="DQ46">
            <v>0</v>
          </cell>
          <cell r="DS46">
            <v>98583</v>
          </cell>
          <cell r="DT46">
            <v>0</v>
          </cell>
          <cell r="DU46">
            <v>0</v>
          </cell>
          <cell r="DV46">
            <v>0</v>
          </cell>
          <cell r="DX46">
            <v>0</v>
          </cell>
          <cell r="DY46">
            <v>0</v>
          </cell>
          <cell r="EA46">
            <v>26677</v>
          </cell>
          <cell r="EB46">
            <v>0</v>
          </cell>
          <cell r="EC46">
            <v>0</v>
          </cell>
          <cell r="ED46">
            <v>0</v>
          </cell>
          <cell r="EF46">
            <v>0</v>
          </cell>
          <cell r="EG46">
            <v>0</v>
          </cell>
        </row>
        <row r="47">
          <cell r="C47">
            <v>897881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3147711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X47">
            <v>2177176</v>
          </cell>
          <cell r="Y47">
            <v>0</v>
          </cell>
          <cell r="AA47">
            <v>167005</v>
          </cell>
          <cell r="AB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  <cell r="AI47">
            <v>325</v>
          </cell>
          <cell r="AJ47">
            <v>0</v>
          </cell>
          <cell r="AK47">
            <v>0</v>
          </cell>
          <cell r="AL47">
            <v>1059</v>
          </cell>
          <cell r="AN47">
            <v>0</v>
          </cell>
          <cell r="AO47">
            <v>0</v>
          </cell>
          <cell r="AQ47">
            <v>777</v>
          </cell>
          <cell r="AR47">
            <v>0</v>
          </cell>
          <cell r="AS47">
            <v>0</v>
          </cell>
          <cell r="AT47">
            <v>2612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G47">
            <v>7200000</v>
          </cell>
          <cell r="BH47">
            <v>0</v>
          </cell>
          <cell r="BI47">
            <v>0</v>
          </cell>
          <cell r="BJ47">
            <v>721691</v>
          </cell>
          <cell r="BL47">
            <v>700306</v>
          </cell>
          <cell r="BM47">
            <v>340003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T47">
            <v>0</v>
          </cell>
          <cell r="BU47">
            <v>0</v>
          </cell>
          <cell r="BW47">
            <v>25000</v>
          </cell>
          <cell r="BX47">
            <v>0</v>
          </cell>
          <cell r="BY47">
            <v>0</v>
          </cell>
          <cell r="BZ47">
            <v>5700</v>
          </cell>
          <cell r="CB47">
            <v>0</v>
          </cell>
          <cell r="CC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J47">
            <v>0</v>
          </cell>
          <cell r="CK47">
            <v>0</v>
          </cell>
          <cell r="CM47">
            <v>5400</v>
          </cell>
          <cell r="CN47">
            <v>0</v>
          </cell>
          <cell r="CO47">
            <v>0</v>
          </cell>
          <cell r="CP47">
            <v>0</v>
          </cell>
          <cell r="CR47">
            <v>0</v>
          </cell>
          <cell r="CS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Z47">
            <v>0</v>
          </cell>
          <cell r="DA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H47">
            <v>0</v>
          </cell>
          <cell r="DI47">
            <v>0</v>
          </cell>
          <cell r="DK47">
            <v>33167</v>
          </cell>
          <cell r="DL47">
            <v>0</v>
          </cell>
          <cell r="DM47">
            <v>0</v>
          </cell>
          <cell r="DN47">
            <v>52576</v>
          </cell>
          <cell r="DP47">
            <v>55919</v>
          </cell>
          <cell r="DQ47">
            <v>83436</v>
          </cell>
          <cell r="DS47">
            <v>144000</v>
          </cell>
          <cell r="DT47">
            <v>0</v>
          </cell>
          <cell r="DU47">
            <v>0</v>
          </cell>
          <cell r="DV47">
            <v>37000</v>
          </cell>
          <cell r="DX47">
            <v>0</v>
          </cell>
          <cell r="DY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F47">
            <v>0</v>
          </cell>
          <cell r="EG47">
            <v>0</v>
          </cell>
        </row>
        <row r="48">
          <cell r="C48">
            <v>1247646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K48">
            <v>10397044</v>
          </cell>
          <cell r="L48">
            <v>0</v>
          </cell>
          <cell r="M48">
            <v>0</v>
          </cell>
          <cell r="N48">
            <v>1793075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468023</v>
          </cell>
          <cell r="AB48">
            <v>0</v>
          </cell>
          <cell r="AC48">
            <v>0</v>
          </cell>
          <cell r="AD48">
            <v>0</v>
          </cell>
          <cell r="AF48">
            <v>0</v>
          </cell>
          <cell r="AG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>
            <v>0</v>
          </cell>
          <cell r="AO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G48">
            <v>15900000</v>
          </cell>
          <cell r="BH48">
            <v>0</v>
          </cell>
          <cell r="BI48">
            <v>0</v>
          </cell>
          <cell r="BJ48">
            <v>0</v>
          </cell>
          <cell r="BL48">
            <v>0</v>
          </cell>
          <cell r="BM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T48">
            <v>0</v>
          </cell>
          <cell r="BU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B48">
            <v>0</v>
          </cell>
          <cell r="CC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J48">
            <v>0</v>
          </cell>
          <cell r="CK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R48">
            <v>0</v>
          </cell>
          <cell r="CS48">
            <v>0</v>
          </cell>
          <cell r="CU48">
            <v>9000</v>
          </cell>
          <cell r="CV48">
            <v>0</v>
          </cell>
          <cell r="CW48">
            <v>0</v>
          </cell>
          <cell r="CX48">
            <v>0</v>
          </cell>
          <cell r="CZ48">
            <v>0</v>
          </cell>
          <cell r="DA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H48">
            <v>0</v>
          </cell>
          <cell r="DI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P48">
            <v>0</v>
          </cell>
          <cell r="DQ48">
            <v>0</v>
          </cell>
          <cell r="DS48">
            <v>942000</v>
          </cell>
          <cell r="DT48">
            <v>0</v>
          </cell>
          <cell r="DU48">
            <v>0</v>
          </cell>
          <cell r="DV48">
            <v>0</v>
          </cell>
          <cell r="DX48">
            <v>0</v>
          </cell>
          <cell r="DY48">
            <v>0</v>
          </cell>
          <cell r="EA48">
            <v>20000</v>
          </cell>
          <cell r="EB48">
            <v>0</v>
          </cell>
          <cell r="EC48">
            <v>0</v>
          </cell>
          <cell r="ED48">
            <v>0</v>
          </cell>
          <cell r="EF48">
            <v>0</v>
          </cell>
          <cell r="EG48">
            <v>0</v>
          </cell>
        </row>
        <row r="49">
          <cell r="C49">
            <v>5700000</v>
          </cell>
          <cell r="D49">
            <v>0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K49">
            <v>58010000</v>
          </cell>
          <cell r="L49">
            <v>0</v>
          </cell>
          <cell r="M49">
            <v>0</v>
          </cell>
          <cell r="N49">
            <v>0</v>
          </cell>
          <cell r="P49">
            <v>6972000</v>
          </cell>
          <cell r="Q49">
            <v>6477000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F49">
            <v>0</v>
          </cell>
          <cell r="AG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N49">
            <v>0</v>
          </cell>
          <cell r="AO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G49">
            <v>47400000</v>
          </cell>
          <cell r="BH49">
            <v>0</v>
          </cell>
          <cell r="BI49">
            <v>0</v>
          </cell>
          <cell r="BJ49">
            <v>0</v>
          </cell>
          <cell r="BL49">
            <v>0</v>
          </cell>
          <cell r="BM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T49">
            <v>0</v>
          </cell>
          <cell r="BU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B49">
            <v>0</v>
          </cell>
          <cell r="CC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J49">
            <v>0</v>
          </cell>
          <cell r="CK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R49">
            <v>0</v>
          </cell>
          <cell r="CS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Z49">
            <v>0</v>
          </cell>
          <cell r="DA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H49">
            <v>0</v>
          </cell>
          <cell r="DI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P49">
            <v>0</v>
          </cell>
          <cell r="DQ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X49">
            <v>0</v>
          </cell>
          <cell r="DY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F49">
            <v>0</v>
          </cell>
          <cell r="EG49">
            <v>0</v>
          </cell>
        </row>
        <row r="50">
          <cell r="C50">
            <v>165000</v>
          </cell>
          <cell r="D50">
            <v>0</v>
          </cell>
          <cell r="E50">
            <v>0</v>
          </cell>
          <cell r="F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800000</v>
          </cell>
          <cell r="P50">
            <v>0</v>
          </cell>
          <cell r="Q50">
            <v>1160000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65000</v>
          </cell>
          <cell r="AB50">
            <v>0</v>
          </cell>
          <cell r="AC50">
            <v>0</v>
          </cell>
          <cell r="AD50">
            <v>0</v>
          </cell>
          <cell r="AF50">
            <v>0</v>
          </cell>
          <cell r="AG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N50">
            <v>0</v>
          </cell>
          <cell r="AO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1065000</v>
          </cell>
          <cell r="BL50">
            <v>0</v>
          </cell>
          <cell r="BM50">
            <v>355000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T50">
            <v>0</v>
          </cell>
          <cell r="BU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B50">
            <v>0</v>
          </cell>
          <cell r="CC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J50">
            <v>0</v>
          </cell>
          <cell r="CK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R50">
            <v>0</v>
          </cell>
          <cell r="CS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Z50">
            <v>0</v>
          </cell>
          <cell r="DA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H50">
            <v>0</v>
          </cell>
          <cell r="DI50">
            <v>0</v>
          </cell>
          <cell r="DK50">
            <v>8000</v>
          </cell>
          <cell r="DL50">
            <v>0</v>
          </cell>
          <cell r="DM50">
            <v>0</v>
          </cell>
          <cell r="DN50">
            <v>28000</v>
          </cell>
          <cell r="DP50">
            <v>0</v>
          </cell>
          <cell r="DQ50">
            <v>42000</v>
          </cell>
          <cell r="DS50">
            <v>0</v>
          </cell>
          <cell r="DT50">
            <v>0</v>
          </cell>
          <cell r="DU50">
            <v>0</v>
          </cell>
          <cell r="DV50">
            <v>43000</v>
          </cell>
          <cell r="DX50">
            <v>0</v>
          </cell>
          <cell r="DY50">
            <v>20000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F50">
            <v>0</v>
          </cell>
          <cell r="EG50">
            <v>0</v>
          </cell>
        </row>
        <row r="51">
          <cell r="C51">
            <v>2230000</v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K51">
            <v>12646000</v>
          </cell>
          <cell r="L51">
            <v>0</v>
          </cell>
          <cell r="M51">
            <v>0</v>
          </cell>
          <cell r="N51">
            <v>5124000</v>
          </cell>
          <cell r="P51">
            <v>0</v>
          </cell>
          <cell r="Q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5367000</v>
          </cell>
          <cell r="Y51">
            <v>0</v>
          </cell>
          <cell r="AA51">
            <v>575000</v>
          </cell>
          <cell r="AB51">
            <v>0</v>
          </cell>
          <cell r="AC51">
            <v>0</v>
          </cell>
          <cell r="AD51">
            <v>0</v>
          </cell>
          <cell r="AF51">
            <v>0</v>
          </cell>
          <cell r="AG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N51">
            <v>0</v>
          </cell>
          <cell r="AO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G51">
            <v>21600000</v>
          </cell>
          <cell r="BH51">
            <v>0</v>
          </cell>
          <cell r="BI51">
            <v>0</v>
          </cell>
          <cell r="BJ51">
            <v>0</v>
          </cell>
          <cell r="BL51">
            <v>0</v>
          </cell>
          <cell r="BM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T51">
            <v>0</v>
          </cell>
          <cell r="BU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B51">
            <v>0</v>
          </cell>
          <cell r="CC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J51">
            <v>0</v>
          </cell>
          <cell r="CK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R51">
            <v>0</v>
          </cell>
          <cell r="CS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Z51">
            <v>0</v>
          </cell>
          <cell r="DA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H51">
            <v>0</v>
          </cell>
          <cell r="DI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P51">
            <v>0</v>
          </cell>
          <cell r="DQ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X51">
            <v>0</v>
          </cell>
          <cell r="DY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F51">
            <v>0</v>
          </cell>
          <cell r="EG51">
            <v>0</v>
          </cell>
        </row>
        <row r="52">
          <cell r="C52">
            <v>1417896</v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K52">
            <v>9870032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526033</v>
          </cell>
          <cell r="AB52">
            <v>0</v>
          </cell>
          <cell r="AC52">
            <v>0</v>
          </cell>
          <cell r="AD52">
            <v>0</v>
          </cell>
          <cell r="AF52">
            <v>0</v>
          </cell>
          <cell r="AG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N52">
            <v>0</v>
          </cell>
          <cell r="AO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G52">
            <v>18564547</v>
          </cell>
          <cell r="BH52">
            <v>0</v>
          </cell>
          <cell r="BI52">
            <v>0</v>
          </cell>
          <cell r="BJ52">
            <v>0</v>
          </cell>
          <cell r="BL52">
            <v>0</v>
          </cell>
          <cell r="BM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T52">
            <v>0</v>
          </cell>
          <cell r="BU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B52">
            <v>0</v>
          </cell>
          <cell r="CC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J52">
            <v>0</v>
          </cell>
          <cell r="CK52">
            <v>0</v>
          </cell>
          <cell r="CM52">
            <v>3500</v>
          </cell>
          <cell r="CN52">
            <v>0</v>
          </cell>
          <cell r="CO52">
            <v>0</v>
          </cell>
          <cell r="CP52">
            <v>0</v>
          </cell>
          <cell r="CR52">
            <v>0</v>
          </cell>
          <cell r="CS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Z52">
            <v>0</v>
          </cell>
          <cell r="DA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H52">
            <v>0</v>
          </cell>
          <cell r="DI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P52">
            <v>0</v>
          </cell>
          <cell r="DQ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F52">
            <v>0</v>
          </cell>
          <cell r="EG52">
            <v>0</v>
          </cell>
        </row>
        <row r="53">
          <cell r="C53">
            <v>2853416</v>
          </cell>
          <cell r="D53">
            <v>0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K53">
            <v>10442662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387185</v>
          </cell>
          <cell r="AB53">
            <v>0</v>
          </cell>
          <cell r="AC53">
            <v>0</v>
          </cell>
          <cell r="AD53">
            <v>0</v>
          </cell>
          <cell r="AF53">
            <v>0</v>
          </cell>
          <cell r="AG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N53">
            <v>0</v>
          </cell>
          <cell r="AO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G53">
            <v>22958049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M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T53">
            <v>0</v>
          </cell>
          <cell r="BU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B53">
            <v>0</v>
          </cell>
          <cell r="CC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J53">
            <v>0</v>
          </cell>
          <cell r="CK53">
            <v>0</v>
          </cell>
          <cell r="CM53">
            <v>35774</v>
          </cell>
          <cell r="CN53">
            <v>0</v>
          </cell>
          <cell r="CO53">
            <v>0</v>
          </cell>
          <cell r="CP53">
            <v>0</v>
          </cell>
          <cell r="CR53">
            <v>0</v>
          </cell>
          <cell r="CS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Z53">
            <v>0</v>
          </cell>
          <cell r="DA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H53">
            <v>0</v>
          </cell>
          <cell r="DI53">
            <v>0</v>
          </cell>
          <cell r="DK53">
            <v>423232</v>
          </cell>
          <cell r="DL53">
            <v>0</v>
          </cell>
          <cell r="DM53">
            <v>0</v>
          </cell>
          <cell r="DN53">
            <v>0</v>
          </cell>
          <cell r="DP53">
            <v>0</v>
          </cell>
          <cell r="DQ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X53">
            <v>0</v>
          </cell>
          <cell r="DY53">
            <v>0</v>
          </cell>
          <cell r="EA53">
            <v>100197</v>
          </cell>
          <cell r="EB53">
            <v>0</v>
          </cell>
          <cell r="EC53">
            <v>0</v>
          </cell>
          <cell r="ED53">
            <v>0</v>
          </cell>
          <cell r="EF53">
            <v>0</v>
          </cell>
          <cell r="EG53">
            <v>0</v>
          </cell>
        </row>
        <row r="54">
          <cell r="C54">
            <v>895000</v>
          </cell>
          <cell r="D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3435000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7750000</v>
          </cell>
          <cell r="Y54">
            <v>0</v>
          </cell>
          <cell r="AA54">
            <v>370000</v>
          </cell>
          <cell r="AB54">
            <v>0</v>
          </cell>
          <cell r="AC54">
            <v>0</v>
          </cell>
          <cell r="AD54">
            <v>0</v>
          </cell>
          <cell r="AF54">
            <v>0</v>
          </cell>
          <cell r="AG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N54">
            <v>0</v>
          </cell>
          <cell r="AO54">
            <v>0</v>
          </cell>
          <cell r="AQ54">
            <v>7500</v>
          </cell>
          <cell r="AR54">
            <v>0</v>
          </cell>
          <cell r="AS54">
            <v>0</v>
          </cell>
          <cell r="AT54">
            <v>0</v>
          </cell>
          <cell r="AV54">
            <v>14250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G54">
            <v>7220664</v>
          </cell>
          <cell r="BH54">
            <v>0</v>
          </cell>
          <cell r="BI54">
            <v>0</v>
          </cell>
          <cell r="BJ54">
            <v>7314170</v>
          </cell>
          <cell r="BL54">
            <v>0</v>
          </cell>
          <cell r="BM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T54">
            <v>0</v>
          </cell>
          <cell r="BU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B54">
            <v>0</v>
          </cell>
          <cell r="CC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J54">
            <v>0</v>
          </cell>
          <cell r="CK54">
            <v>0</v>
          </cell>
          <cell r="CM54">
            <v>115000</v>
          </cell>
          <cell r="CN54">
            <v>0</v>
          </cell>
          <cell r="CO54">
            <v>0</v>
          </cell>
          <cell r="CP54">
            <v>0</v>
          </cell>
          <cell r="CR54">
            <v>0</v>
          </cell>
          <cell r="CS54">
            <v>0</v>
          </cell>
          <cell r="CU54">
            <v>21000</v>
          </cell>
          <cell r="CV54">
            <v>0</v>
          </cell>
          <cell r="CW54">
            <v>0</v>
          </cell>
          <cell r="CX54">
            <v>0</v>
          </cell>
          <cell r="CZ54">
            <v>0</v>
          </cell>
          <cell r="DA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H54">
            <v>0</v>
          </cell>
          <cell r="DI54">
            <v>0</v>
          </cell>
          <cell r="DK54">
            <v>162500</v>
          </cell>
          <cell r="DL54">
            <v>0</v>
          </cell>
          <cell r="DM54">
            <v>0</v>
          </cell>
          <cell r="DN54">
            <v>0</v>
          </cell>
          <cell r="DP54">
            <v>0</v>
          </cell>
          <cell r="DQ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X54">
            <v>0</v>
          </cell>
          <cell r="DY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F54">
            <v>0</v>
          </cell>
          <cell r="EG54">
            <v>0</v>
          </cell>
        </row>
        <row r="55">
          <cell r="C55">
            <v>4525000</v>
          </cell>
          <cell r="D55">
            <v>0</v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  <cell r="K55">
            <v>12411000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X55">
            <v>2775000</v>
          </cell>
          <cell r="Y55">
            <v>0</v>
          </cell>
          <cell r="AA55">
            <v>545000</v>
          </cell>
          <cell r="AB55">
            <v>0</v>
          </cell>
          <cell r="AC55">
            <v>0</v>
          </cell>
          <cell r="AD55">
            <v>0</v>
          </cell>
          <cell r="AF55">
            <v>0</v>
          </cell>
          <cell r="AG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N55">
            <v>0</v>
          </cell>
          <cell r="AO55">
            <v>0</v>
          </cell>
          <cell r="AQ55">
            <v>11250</v>
          </cell>
          <cell r="AR55">
            <v>0</v>
          </cell>
          <cell r="AS55">
            <v>0</v>
          </cell>
          <cell r="AT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G55">
            <v>15050000</v>
          </cell>
          <cell r="BH55">
            <v>0</v>
          </cell>
          <cell r="BI55">
            <v>0</v>
          </cell>
          <cell r="BJ55">
            <v>0</v>
          </cell>
          <cell r="BL55">
            <v>0</v>
          </cell>
          <cell r="BM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T55">
            <v>0</v>
          </cell>
          <cell r="BU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B55">
            <v>0</v>
          </cell>
          <cell r="CC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J55">
            <v>0</v>
          </cell>
          <cell r="CK55">
            <v>0</v>
          </cell>
          <cell r="CM55">
            <v>555000</v>
          </cell>
          <cell r="CN55">
            <v>0</v>
          </cell>
          <cell r="CO55">
            <v>0</v>
          </cell>
          <cell r="CP55">
            <v>0</v>
          </cell>
          <cell r="CR55">
            <v>0</v>
          </cell>
          <cell r="CS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Z55">
            <v>0</v>
          </cell>
          <cell r="DA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H55">
            <v>0</v>
          </cell>
          <cell r="DI55">
            <v>0</v>
          </cell>
          <cell r="DK55">
            <v>563000</v>
          </cell>
          <cell r="DL55">
            <v>0</v>
          </cell>
          <cell r="DM55">
            <v>0</v>
          </cell>
          <cell r="DN55">
            <v>0</v>
          </cell>
          <cell r="DP55">
            <v>91000</v>
          </cell>
          <cell r="DQ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X55">
            <v>0</v>
          </cell>
          <cell r="DY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F55">
            <v>0</v>
          </cell>
          <cell r="EG55">
            <v>0</v>
          </cell>
        </row>
        <row r="56">
          <cell r="C56">
            <v>7256865</v>
          </cell>
          <cell r="D56">
            <v>0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K56">
            <v>89188367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33683284</v>
          </cell>
          <cell r="Y56">
            <v>0</v>
          </cell>
          <cell r="AA56">
            <v>2831893</v>
          </cell>
          <cell r="AB56">
            <v>0</v>
          </cell>
          <cell r="AC56">
            <v>0</v>
          </cell>
          <cell r="AD56">
            <v>0</v>
          </cell>
          <cell r="AF56">
            <v>0</v>
          </cell>
          <cell r="AG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N56">
            <v>0</v>
          </cell>
          <cell r="AO56">
            <v>0</v>
          </cell>
          <cell r="AQ56">
            <v>62887</v>
          </cell>
          <cell r="AR56">
            <v>0</v>
          </cell>
          <cell r="AS56">
            <v>0</v>
          </cell>
          <cell r="AT56">
            <v>0</v>
          </cell>
          <cell r="AV56">
            <v>24086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G56">
            <v>96369418</v>
          </cell>
          <cell r="BH56">
            <v>0</v>
          </cell>
          <cell r="BI56">
            <v>0</v>
          </cell>
          <cell r="BJ56">
            <v>0</v>
          </cell>
          <cell r="BL56">
            <v>0</v>
          </cell>
          <cell r="BM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T56">
            <v>0</v>
          </cell>
          <cell r="BU56">
            <v>0</v>
          </cell>
          <cell r="BW56">
            <v>5148</v>
          </cell>
          <cell r="BX56">
            <v>0</v>
          </cell>
          <cell r="BY56">
            <v>0</v>
          </cell>
          <cell r="BZ56">
            <v>0</v>
          </cell>
          <cell r="CB56">
            <v>0</v>
          </cell>
          <cell r="CC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J56">
            <v>0</v>
          </cell>
          <cell r="CK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R56">
            <v>0</v>
          </cell>
          <cell r="CS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Z56">
            <v>0</v>
          </cell>
          <cell r="DA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H56">
            <v>0</v>
          </cell>
          <cell r="DI56">
            <v>0</v>
          </cell>
          <cell r="DK56">
            <v>3076493</v>
          </cell>
          <cell r="DL56">
            <v>0</v>
          </cell>
          <cell r="DM56">
            <v>0</v>
          </cell>
          <cell r="DN56">
            <v>0</v>
          </cell>
          <cell r="DP56">
            <v>1071793</v>
          </cell>
          <cell r="DQ56">
            <v>0</v>
          </cell>
          <cell r="DS56">
            <v>1108139</v>
          </cell>
          <cell r="DT56">
            <v>0</v>
          </cell>
          <cell r="DU56">
            <v>0</v>
          </cell>
          <cell r="DV56">
            <v>0</v>
          </cell>
          <cell r="DX56">
            <v>0</v>
          </cell>
          <cell r="DY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F56">
            <v>0</v>
          </cell>
          <cell r="EG56">
            <v>0</v>
          </cell>
        </row>
        <row r="57">
          <cell r="C57">
            <v>2222000</v>
          </cell>
          <cell r="D57">
            <v>0</v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  <cell r="K57">
            <v>0</v>
          </cell>
          <cell r="L57">
            <v>0</v>
          </cell>
          <cell r="M57">
            <v>0</v>
          </cell>
          <cell r="N57">
            <v>4310331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X57">
            <v>392244</v>
          </cell>
          <cell r="Y57">
            <v>0</v>
          </cell>
          <cell r="AA57">
            <v>512420</v>
          </cell>
          <cell r="AB57">
            <v>0</v>
          </cell>
          <cell r="AC57">
            <v>0</v>
          </cell>
          <cell r="AD57">
            <v>0</v>
          </cell>
          <cell r="AF57">
            <v>0</v>
          </cell>
          <cell r="AG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N57">
            <v>0</v>
          </cell>
          <cell r="AO57">
            <v>0</v>
          </cell>
          <cell r="AQ57">
            <v>3000</v>
          </cell>
          <cell r="AR57">
            <v>0</v>
          </cell>
          <cell r="AS57">
            <v>0</v>
          </cell>
          <cell r="AT57">
            <v>3965</v>
          </cell>
          <cell r="AV57">
            <v>609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G57">
            <v>34056000</v>
          </cell>
          <cell r="BH57">
            <v>0</v>
          </cell>
          <cell r="BI57">
            <v>0</v>
          </cell>
          <cell r="BJ57">
            <v>6270250</v>
          </cell>
          <cell r="BL57">
            <v>1061400</v>
          </cell>
          <cell r="BM57">
            <v>2510500</v>
          </cell>
          <cell r="BO57">
            <v>10000</v>
          </cell>
          <cell r="BP57">
            <v>0</v>
          </cell>
          <cell r="BQ57">
            <v>0</v>
          </cell>
          <cell r="BR57">
            <v>0</v>
          </cell>
          <cell r="BT57">
            <v>0</v>
          </cell>
          <cell r="BU57">
            <v>0</v>
          </cell>
          <cell r="BW57">
            <v>115000</v>
          </cell>
          <cell r="BX57">
            <v>0</v>
          </cell>
          <cell r="BY57">
            <v>0</v>
          </cell>
          <cell r="BZ57">
            <v>16000</v>
          </cell>
          <cell r="CB57">
            <v>2600</v>
          </cell>
          <cell r="CC57">
            <v>8250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J57">
            <v>0</v>
          </cell>
          <cell r="CK57">
            <v>0</v>
          </cell>
          <cell r="CM57">
            <v>92950</v>
          </cell>
          <cell r="CN57">
            <v>0</v>
          </cell>
          <cell r="CO57">
            <v>0</v>
          </cell>
          <cell r="CP57">
            <v>0</v>
          </cell>
          <cell r="CR57">
            <v>0</v>
          </cell>
          <cell r="CS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Z57">
            <v>0</v>
          </cell>
          <cell r="DA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H57">
            <v>0</v>
          </cell>
          <cell r="DI57">
            <v>0</v>
          </cell>
          <cell r="DK57">
            <v>89000</v>
          </cell>
          <cell r="DL57">
            <v>0</v>
          </cell>
          <cell r="DM57">
            <v>0</v>
          </cell>
          <cell r="DN57">
            <v>164708</v>
          </cell>
          <cell r="DP57">
            <v>15263</v>
          </cell>
          <cell r="DQ57">
            <v>0</v>
          </cell>
          <cell r="DS57">
            <v>222177</v>
          </cell>
          <cell r="DT57">
            <v>0</v>
          </cell>
          <cell r="DU57">
            <v>0</v>
          </cell>
          <cell r="DV57">
            <v>40861</v>
          </cell>
          <cell r="DX57">
            <v>6916</v>
          </cell>
          <cell r="DY57">
            <v>16372</v>
          </cell>
          <cell r="EA57">
            <v>34287</v>
          </cell>
          <cell r="EB57">
            <v>0</v>
          </cell>
          <cell r="EC57">
            <v>0</v>
          </cell>
          <cell r="ED57">
            <v>0</v>
          </cell>
          <cell r="EF57">
            <v>0</v>
          </cell>
          <cell r="EG57">
            <v>0</v>
          </cell>
        </row>
        <row r="58">
          <cell r="C58">
            <v>304193</v>
          </cell>
          <cell r="D58">
            <v>0</v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K58">
            <v>1721477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65405</v>
          </cell>
          <cell r="AB58">
            <v>0</v>
          </cell>
          <cell r="AC58">
            <v>0</v>
          </cell>
          <cell r="AD58">
            <v>0</v>
          </cell>
          <cell r="AF58">
            <v>0</v>
          </cell>
          <cell r="AG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N58">
            <v>0</v>
          </cell>
          <cell r="AO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G58">
            <v>724076</v>
          </cell>
          <cell r="BH58">
            <v>0</v>
          </cell>
          <cell r="BI58">
            <v>0</v>
          </cell>
          <cell r="BJ58">
            <v>0</v>
          </cell>
          <cell r="BL58">
            <v>0</v>
          </cell>
          <cell r="BM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T58">
            <v>0</v>
          </cell>
          <cell r="BU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B58">
            <v>0</v>
          </cell>
          <cell r="CC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J58">
            <v>0</v>
          </cell>
          <cell r="CK58">
            <v>0</v>
          </cell>
          <cell r="CM58">
            <v>23547</v>
          </cell>
          <cell r="CN58">
            <v>0</v>
          </cell>
          <cell r="CO58">
            <v>0</v>
          </cell>
          <cell r="CP58">
            <v>0</v>
          </cell>
          <cell r="CR58">
            <v>0</v>
          </cell>
          <cell r="CS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Z58">
            <v>0</v>
          </cell>
          <cell r="DA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H58">
            <v>0</v>
          </cell>
          <cell r="DI58">
            <v>0</v>
          </cell>
          <cell r="DK58">
            <v>68230</v>
          </cell>
          <cell r="DL58">
            <v>0</v>
          </cell>
          <cell r="DM58">
            <v>0</v>
          </cell>
          <cell r="DN58">
            <v>0</v>
          </cell>
          <cell r="DP58">
            <v>0</v>
          </cell>
          <cell r="DQ58">
            <v>0</v>
          </cell>
          <cell r="DS58">
            <v>24031</v>
          </cell>
          <cell r="DT58">
            <v>0</v>
          </cell>
          <cell r="DU58">
            <v>0</v>
          </cell>
          <cell r="DV58">
            <v>0</v>
          </cell>
          <cell r="DX58">
            <v>0</v>
          </cell>
          <cell r="DY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F58">
            <v>0</v>
          </cell>
          <cell r="EG58">
            <v>0</v>
          </cell>
        </row>
        <row r="59">
          <cell r="C59">
            <v>3495936</v>
          </cell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K59">
            <v>4899745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927000</v>
          </cell>
          <cell r="AB59">
            <v>0</v>
          </cell>
          <cell r="AC59">
            <v>0</v>
          </cell>
          <cell r="AD59">
            <v>0</v>
          </cell>
          <cell r="AF59">
            <v>0</v>
          </cell>
          <cell r="AG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N59">
            <v>0</v>
          </cell>
          <cell r="AO59">
            <v>0</v>
          </cell>
          <cell r="AQ59">
            <v>12000</v>
          </cell>
          <cell r="AR59">
            <v>0</v>
          </cell>
          <cell r="AS59">
            <v>0</v>
          </cell>
          <cell r="AT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G59">
            <v>54584259</v>
          </cell>
          <cell r="BH59">
            <v>0</v>
          </cell>
          <cell r="BI59">
            <v>0</v>
          </cell>
          <cell r="BJ59">
            <v>0</v>
          </cell>
          <cell r="BL59">
            <v>0</v>
          </cell>
          <cell r="BM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T59">
            <v>0</v>
          </cell>
          <cell r="BU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B59">
            <v>0</v>
          </cell>
          <cell r="CC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J59">
            <v>0</v>
          </cell>
          <cell r="CK59">
            <v>0</v>
          </cell>
          <cell r="CM59">
            <v>185500</v>
          </cell>
          <cell r="CN59">
            <v>0</v>
          </cell>
          <cell r="CO59">
            <v>0</v>
          </cell>
          <cell r="CP59">
            <v>0</v>
          </cell>
          <cell r="CR59">
            <v>0</v>
          </cell>
          <cell r="CS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Z59">
            <v>0</v>
          </cell>
          <cell r="DA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H59">
            <v>0</v>
          </cell>
          <cell r="DI59">
            <v>0</v>
          </cell>
          <cell r="DK59">
            <v>262400</v>
          </cell>
          <cell r="DL59">
            <v>0</v>
          </cell>
          <cell r="DM59">
            <v>0</v>
          </cell>
          <cell r="DN59">
            <v>0</v>
          </cell>
          <cell r="DP59">
            <v>0</v>
          </cell>
          <cell r="DQ59">
            <v>0</v>
          </cell>
          <cell r="DS59">
            <v>411540</v>
          </cell>
          <cell r="DT59">
            <v>0</v>
          </cell>
          <cell r="DU59">
            <v>0</v>
          </cell>
          <cell r="DV59">
            <v>0</v>
          </cell>
          <cell r="DX59">
            <v>0</v>
          </cell>
          <cell r="DY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F59">
            <v>0</v>
          </cell>
          <cell r="EG59">
            <v>0</v>
          </cell>
        </row>
        <row r="60">
          <cell r="C60">
            <v>515000</v>
          </cell>
          <cell r="D60">
            <v>0</v>
          </cell>
          <cell r="E60">
            <v>0</v>
          </cell>
          <cell r="F60">
            <v>0</v>
          </cell>
          <cell r="H60">
            <v>0</v>
          </cell>
          <cell r="I60">
            <v>0</v>
          </cell>
          <cell r="K60">
            <v>2275000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X60">
            <v>2508700</v>
          </cell>
          <cell r="Y60">
            <v>0</v>
          </cell>
          <cell r="AA60">
            <v>101000</v>
          </cell>
          <cell r="AB60">
            <v>0</v>
          </cell>
          <cell r="AC60">
            <v>0</v>
          </cell>
          <cell r="AD60">
            <v>0</v>
          </cell>
          <cell r="AF60">
            <v>0</v>
          </cell>
          <cell r="AG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N60">
            <v>0</v>
          </cell>
          <cell r="AO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G60">
            <v>7582500</v>
          </cell>
          <cell r="BH60">
            <v>0</v>
          </cell>
          <cell r="BI60">
            <v>0</v>
          </cell>
          <cell r="BJ60">
            <v>0</v>
          </cell>
          <cell r="BL60">
            <v>0</v>
          </cell>
          <cell r="BM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T60">
            <v>0</v>
          </cell>
          <cell r="BU60">
            <v>0</v>
          </cell>
          <cell r="BW60">
            <v>19500</v>
          </cell>
          <cell r="BX60">
            <v>0</v>
          </cell>
          <cell r="BY60">
            <v>0</v>
          </cell>
          <cell r="BZ60">
            <v>0</v>
          </cell>
          <cell r="CB60">
            <v>0</v>
          </cell>
          <cell r="CC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J60">
            <v>0</v>
          </cell>
          <cell r="CK60">
            <v>0</v>
          </cell>
          <cell r="CM60">
            <v>100</v>
          </cell>
          <cell r="CN60">
            <v>0</v>
          </cell>
          <cell r="CO60">
            <v>0</v>
          </cell>
          <cell r="CP60">
            <v>0</v>
          </cell>
          <cell r="CR60">
            <v>0</v>
          </cell>
          <cell r="CS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Z60">
            <v>0</v>
          </cell>
          <cell r="DA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H60">
            <v>0</v>
          </cell>
          <cell r="DI60">
            <v>0</v>
          </cell>
          <cell r="DK60">
            <v>108500</v>
          </cell>
          <cell r="DL60">
            <v>0</v>
          </cell>
          <cell r="DM60">
            <v>0</v>
          </cell>
          <cell r="DN60">
            <v>0</v>
          </cell>
          <cell r="DP60">
            <v>0</v>
          </cell>
          <cell r="DQ60">
            <v>0</v>
          </cell>
          <cell r="DS60">
            <v>82650</v>
          </cell>
          <cell r="DT60">
            <v>0</v>
          </cell>
          <cell r="DU60">
            <v>0</v>
          </cell>
          <cell r="DV60">
            <v>0</v>
          </cell>
          <cell r="DX60">
            <v>0</v>
          </cell>
          <cell r="DY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F60">
            <v>0</v>
          </cell>
          <cell r="EG60">
            <v>0</v>
          </cell>
        </row>
        <row r="61">
          <cell r="C61">
            <v>1450000</v>
          </cell>
          <cell r="D61">
            <v>0</v>
          </cell>
          <cell r="E61">
            <v>0</v>
          </cell>
          <cell r="F61">
            <v>0</v>
          </cell>
          <cell r="H61">
            <v>0</v>
          </cell>
          <cell r="I61">
            <v>0</v>
          </cell>
          <cell r="K61">
            <v>0</v>
          </cell>
          <cell r="L61">
            <v>0</v>
          </cell>
          <cell r="M61">
            <v>0</v>
          </cell>
          <cell r="N61">
            <v>10750000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300000</v>
          </cell>
          <cell r="AB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N61">
            <v>0</v>
          </cell>
          <cell r="AO61">
            <v>0</v>
          </cell>
          <cell r="AQ61">
            <v>5000</v>
          </cell>
          <cell r="AR61">
            <v>0</v>
          </cell>
          <cell r="AS61">
            <v>0</v>
          </cell>
          <cell r="AT61">
            <v>20000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G61">
            <v>6900000</v>
          </cell>
          <cell r="BH61">
            <v>0</v>
          </cell>
          <cell r="BI61">
            <v>0</v>
          </cell>
          <cell r="BJ61">
            <v>3505000</v>
          </cell>
          <cell r="BL61">
            <v>0</v>
          </cell>
          <cell r="BM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T61">
            <v>0</v>
          </cell>
          <cell r="BU61">
            <v>0</v>
          </cell>
          <cell r="BW61">
            <v>250000</v>
          </cell>
          <cell r="BX61">
            <v>0</v>
          </cell>
          <cell r="BY61">
            <v>0</v>
          </cell>
          <cell r="BZ61">
            <v>90000</v>
          </cell>
          <cell r="CB61">
            <v>0</v>
          </cell>
          <cell r="CC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J61">
            <v>0</v>
          </cell>
          <cell r="CK61">
            <v>0</v>
          </cell>
          <cell r="CM61">
            <v>2150000</v>
          </cell>
          <cell r="CN61">
            <v>0</v>
          </cell>
          <cell r="CO61">
            <v>0</v>
          </cell>
          <cell r="CP61">
            <v>0</v>
          </cell>
          <cell r="CR61">
            <v>0</v>
          </cell>
          <cell r="CS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Z61">
            <v>0</v>
          </cell>
          <cell r="DA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H61">
            <v>0</v>
          </cell>
          <cell r="DI61">
            <v>0</v>
          </cell>
          <cell r="DK61">
            <v>45000</v>
          </cell>
          <cell r="DL61">
            <v>0</v>
          </cell>
          <cell r="DM61">
            <v>0</v>
          </cell>
          <cell r="DN61">
            <v>350000</v>
          </cell>
          <cell r="DP61">
            <v>0</v>
          </cell>
          <cell r="DQ61">
            <v>0</v>
          </cell>
          <cell r="DS61">
            <v>270000</v>
          </cell>
          <cell r="DT61">
            <v>0</v>
          </cell>
          <cell r="DU61">
            <v>0</v>
          </cell>
          <cell r="DV61">
            <v>0</v>
          </cell>
          <cell r="DX61">
            <v>0</v>
          </cell>
          <cell r="DY61">
            <v>0</v>
          </cell>
          <cell r="EA61">
            <v>25000</v>
          </cell>
          <cell r="EB61">
            <v>0</v>
          </cell>
          <cell r="EC61">
            <v>0</v>
          </cell>
          <cell r="ED61">
            <v>0</v>
          </cell>
          <cell r="EF61">
            <v>0</v>
          </cell>
          <cell r="EG61">
            <v>0</v>
          </cell>
        </row>
        <row r="62">
          <cell r="C62">
            <v>568744</v>
          </cell>
          <cell r="D62">
            <v>0</v>
          </cell>
          <cell r="E62">
            <v>0</v>
          </cell>
          <cell r="F62">
            <v>2126721</v>
          </cell>
          <cell r="H62">
            <v>0</v>
          </cell>
          <cell r="I62">
            <v>0</v>
          </cell>
          <cell r="K62">
            <v>1104862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3876108</v>
          </cell>
          <cell r="Y62">
            <v>0</v>
          </cell>
          <cell r="AA62">
            <v>180671</v>
          </cell>
          <cell r="AB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N62">
            <v>0</v>
          </cell>
          <cell r="AO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G62">
            <v>11100000</v>
          </cell>
          <cell r="BH62">
            <v>0</v>
          </cell>
          <cell r="BI62">
            <v>0</v>
          </cell>
          <cell r="BJ62">
            <v>0</v>
          </cell>
          <cell r="BL62">
            <v>0</v>
          </cell>
          <cell r="BM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T62">
            <v>0</v>
          </cell>
          <cell r="BU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B62">
            <v>0</v>
          </cell>
          <cell r="CC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J62">
            <v>0</v>
          </cell>
          <cell r="CK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R62">
            <v>0</v>
          </cell>
          <cell r="CS62">
            <v>0</v>
          </cell>
          <cell r="CU62">
            <v>4963</v>
          </cell>
          <cell r="CV62">
            <v>0</v>
          </cell>
          <cell r="CW62">
            <v>0</v>
          </cell>
          <cell r="CX62">
            <v>0</v>
          </cell>
          <cell r="CZ62">
            <v>0</v>
          </cell>
          <cell r="DA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H62">
            <v>0</v>
          </cell>
          <cell r="DI62">
            <v>0</v>
          </cell>
          <cell r="DK62">
            <v>56843</v>
          </cell>
          <cell r="DL62">
            <v>0</v>
          </cell>
          <cell r="DM62">
            <v>0</v>
          </cell>
          <cell r="DN62">
            <v>72310</v>
          </cell>
          <cell r="DP62">
            <v>131774</v>
          </cell>
          <cell r="DQ62">
            <v>0</v>
          </cell>
          <cell r="DS62">
            <v>202649</v>
          </cell>
          <cell r="DT62">
            <v>0</v>
          </cell>
          <cell r="DU62">
            <v>0</v>
          </cell>
          <cell r="DV62">
            <v>6948</v>
          </cell>
          <cell r="DX62">
            <v>0</v>
          </cell>
          <cell r="DY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F62">
            <v>0</v>
          </cell>
          <cell r="EG62">
            <v>0</v>
          </cell>
        </row>
        <row r="63">
          <cell r="C63">
            <v>386515</v>
          </cell>
          <cell r="D63">
            <v>0</v>
          </cell>
          <cell r="E63">
            <v>0</v>
          </cell>
          <cell r="F63">
            <v>0</v>
          </cell>
          <cell r="H63">
            <v>0</v>
          </cell>
          <cell r="I63">
            <v>0</v>
          </cell>
          <cell r="K63">
            <v>1489713.81</v>
          </cell>
          <cell r="L63">
            <v>0</v>
          </cell>
          <cell r="M63">
            <v>0</v>
          </cell>
          <cell r="N63">
            <v>35831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X63">
            <v>1070735.3</v>
          </cell>
          <cell r="Y63">
            <v>0</v>
          </cell>
          <cell r="AA63">
            <v>120000</v>
          </cell>
          <cell r="AB63">
            <v>0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N63">
            <v>0</v>
          </cell>
          <cell r="AO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G63">
            <v>4672903</v>
          </cell>
          <cell r="BH63">
            <v>0</v>
          </cell>
          <cell r="BI63">
            <v>0</v>
          </cell>
          <cell r="BJ63">
            <v>0</v>
          </cell>
          <cell r="BL63">
            <v>0</v>
          </cell>
          <cell r="BM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T63">
            <v>0</v>
          </cell>
          <cell r="BU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B63">
            <v>0</v>
          </cell>
          <cell r="CC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J63">
            <v>0</v>
          </cell>
          <cell r="CK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R63">
            <v>0</v>
          </cell>
          <cell r="CS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Z63">
            <v>0</v>
          </cell>
          <cell r="DA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H63">
            <v>0</v>
          </cell>
          <cell r="DI63">
            <v>0</v>
          </cell>
          <cell r="DK63">
            <v>62000</v>
          </cell>
          <cell r="DL63">
            <v>0</v>
          </cell>
          <cell r="DM63">
            <v>0</v>
          </cell>
          <cell r="DN63">
            <v>1200</v>
          </cell>
          <cell r="DP63">
            <v>36500</v>
          </cell>
          <cell r="DQ63">
            <v>0</v>
          </cell>
          <cell r="DS63">
            <v>55589</v>
          </cell>
          <cell r="DT63">
            <v>0</v>
          </cell>
          <cell r="DU63">
            <v>0</v>
          </cell>
          <cell r="DV63">
            <v>0</v>
          </cell>
          <cell r="DX63">
            <v>0</v>
          </cell>
          <cell r="DY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F63">
            <v>0</v>
          </cell>
          <cell r="EG63">
            <v>0</v>
          </cell>
        </row>
        <row r="64">
          <cell r="C64">
            <v>1112293</v>
          </cell>
          <cell r="D64">
            <v>0</v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K64">
            <v>1617165</v>
          </cell>
          <cell r="L64">
            <v>0</v>
          </cell>
          <cell r="M64">
            <v>0</v>
          </cell>
          <cell r="N64">
            <v>1717993</v>
          </cell>
          <cell r="P64">
            <v>0</v>
          </cell>
          <cell r="Q64">
            <v>1546326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X64">
            <v>5766969</v>
          </cell>
          <cell r="Y64">
            <v>0</v>
          </cell>
          <cell r="AA64">
            <v>275398</v>
          </cell>
          <cell r="AB64">
            <v>0</v>
          </cell>
          <cell r="AC64">
            <v>0</v>
          </cell>
          <cell r="AD64">
            <v>0</v>
          </cell>
          <cell r="AF64">
            <v>0</v>
          </cell>
          <cell r="AG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G64">
            <v>5335163</v>
          </cell>
          <cell r="BH64">
            <v>0</v>
          </cell>
          <cell r="BI64">
            <v>0</v>
          </cell>
          <cell r="BJ64">
            <v>7997462</v>
          </cell>
          <cell r="BL64">
            <v>0</v>
          </cell>
          <cell r="BM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T64">
            <v>0</v>
          </cell>
          <cell r="BU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B64">
            <v>0</v>
          </cell>
          <cell r="CC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J64">
            <v>0</v>
          </cell>
          <cell r="CK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R64">
            <v>0</v>
          </cell>
          <cell r="CS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Z64">
            <v>0</v>
          </cell>
          <cell r="DA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H64">
            <v>0</v>
          </cell>
          <cell r="DI64">
            <v>0</v>
          </cell>
          <cell r="DK64">
            <v>97825</v>
          </cell>
          <cell r="DL64">
            <v>0</v>
          </cell>
          <cell r="DM64">
            <v>0</v>
          </cell>
          <cell r="DN64">
            <v>62913</v>
          </cell>
          <cell r="DP64">
            <v>207304</v>
          </cell>
          <cell r="DQ64">
            <v>55412</v>
          </cell>
          <cell r="DS64">
            <v>108221</v>
          </cell>
          <cell r="DT64">
            <v>0</v>
          </cell>
          <cell r="DU64">
            <v>0</v>
          </cell>
          <cell r="DV64">
            <v>135663</v>
          </cell>
          <cell r="DX64">
            <v>0</v>
          </cell>
          <cell r="DY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F64">
            <v>0</v>
          </cell>
          <cell r="EG64">
            <v>0</v>
          </cell>
        </row>
        <row r="65">
          <cell r="C65">
            <v>1754511</v>
          </cell>
          <cell r="D65">
            <v>0</v>
          </cell>
          <cell r="E65">
            <v>0</v>
          </cell>
          <cell r="F65">
            <v>0</v>
          </cell>
          <cell r="H65">
            <v>0</v>
          </cell>
          <cell r="I65">
            <v>0</v>
          </cell>
          <cell r="K65">
            <v>15586771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X65">
            <v>3197286</v>
          </cell>
          <cell r="Y65">
            <v>0</v>
          </cell>
          <cell r="AA65">
            <v>429583</v>
          </cell>
          <cell r="AB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N65">
            <v>0</v>
          </cell>
          <cell r="AO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G65">
            <v>15021234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M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T65">
            <v>0</v>
          </cell>
          <cell r="BU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B65">
            <v>0</v>
          </cell>
          <cell r="CC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J65">
            <v>0</v>
          </cell>
          <cell r="CK65">
            <v>0</v>
          </cell>
          <cell r="CM65">
            <v>90166</v>
          </cell>
          <cell r="CN65">
            <v>0</v>
          </cell>
          <cell r="CO65">
            <v>0</v>
          </cell>
          <cell r="CP65">
            <v>0</v>
          </cell>
          <cell r="CR65">
            <v>0</v>
          </cell>
          <cell r="CS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Z65">
            <v>0</v>
          </cell>
          <cell r="DA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H65">
            <v>0</v>
          </cell>
          <cell r="DI65">
            <v>0</v>
          </cell>
          <cell r="DK65">
            <v>587659</v>
          </cell>
          <cell r="DL65">
            <v>0</v>
          </cell>
          <cell r="DM65">
            <v>0</v>
          </cell>
          <cell r="DN65">
            <v>0</v>
          </cell>
          <cell r="DP65">
            <v>108349</v>
          </cell>
          <cell r="DQ65">
            <v>0</v>
          </cell>
          <cell r="DS65">
            <v>208536</v>
          </cell>
          <cell r="DT65">
            <v>0</v>
          </cell>
          <cell r="DU65">
            <v>0</v>
          </cell>
          <cell r="DV65">
            <v>0</v>
          </cell>
          <cell r="DX65">
            <v>0</v>
          </cell>
          <cell r="DY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F65">
            <v>0</v>
          </cell>
          <cell r="EG65">
            <v>0</v>
          </cell>
        </row>
        <row r="66">
          <cell r="C66">
            <v>409700</v>
          </cell>
          <cell r="D66">
            <v>0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350000</v>
          </cell>
          <cell r="L66">
            <v>0</v>
          </cell>
          <cell r="M66">
            <v>0</v>
          </cell>
          <cell r="N66">
            <v>780000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45000</v>
          </cell>
          <cell r="AB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N66">
            <v>0</v>
          </cell>
          <cell r="AO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G66">
            <v>2500000</v>
          </cell>
          <cell r="BH66">
            <v>0</v>
          </cell>
          <cell r="BI66">
            <v>0</v>
          </cell>
          <cell r="BJ66">
            <v>0</v>
          </cell>
          <cell r="BL66">
            <v>0</v>
          </cell>
          <cell r="BM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T66">
            <v>0</v>
          </cell>
          <cell r="BU66">
            <v>0</v>
          </cell>
          <cell r="BW66">
            <v>10000</v>
          </cell>
          <cell r="BX66">
            <v>0</v>
          </cell>
          <cell r="BY66">
            <v>0</v>
          </cell>
          <cell r="BZ66">
            <v>0</v>
          </cell>
          <cell r="CB66">
            <v>0</v>
          </cell>
          <cell r="CC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J66">
            <v>0</v>
          </cell>
          <cell r="CK66">
            <v>0</v>
          </cell>
          <cell r="CM66">
            <v>14600</v>
          </cell>
          <cell r="CN66">
            <v>0</v>
          </cell>
          <cell r="CO66">
            <v>0</v>
          </cell>
          <cell r="CP66">
            <v>0</v>
          </cell>
          <cell r="CR66">
            <v>0</v>
          </cell>
          <cell r="CS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Z66">
            <v>0</v>
          </cell>
          <cell r="DA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H66">
            <v>0</v>
          </cell>
          <cell r="DI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20000</v>
          </cell>
          <cell r="DP66">
            <v>0</v>
          </cell>
          <cell r="DQ66">
            <v>0</v>
          </cell>
          <cell r="DS66">
            <v>85000</v>
          </cell>
          <cell r="DT66">
            <v>0</v>
          </cell>
          <cell r="DU66">
            <v>0</v>
          </cell>
          <cell r="DV66">
            <v>0</v>
          </cell>
          <cell r="DX66">
            <v>0</v>
          </cell>
          <cell r="DY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10000</v>
          </cell>
          <cell r="EF66">
            <v>0</v>
          </cell>
          <cell r="EG66">
            <v>0</v>
          </cell>
        </row>
        <row r="67">
          <cell r="C67">
            <v>1220300</v>
          </cell>
          <cell r="D67">
            <v>0</v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K67">
            <v>8071500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X67">
            <v>296</v>
          </cell>
          <cell r="Y67">
            <v>0</v>
          </cell>
          <cell r="AA67">
            <v>200000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N67">
            <v>0</v>
          </cell>
          <cell r="AO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G67">
            <v>6650000</v>
          </cell>
          <cell r="BH67">
            <v>0</v>
          </cell>
          <cell r="BI67">
            <v>0</v>
          </cell>
          <cell r="BJ67">
            <v>0</v>
          </cell>
          <cell r="BL67">
            <v>0</v>
          </cell>
          <cell r="BM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T67">
            <v>0</v>
          </cell>
          <cell r="BU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B67">
            <v>0</v>
          </cell>
          <cell r="CC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J67">
            <v>0</v>
          </cell>
          <cell r="CK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R67">
            <v>0</v>
          </cell>
          <cell r="CS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Z67">
            <v>0</v>
          </cell>
          <cell r="DA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H67">
            <v>0</v>
          </cell>
          <cell r="DI67">
            <v>0</v>
          </cell>
          <cell r="DK67">
            <v>100000</v>
          </cell>
          <cell r="DL67">
            <v>0</v>
          </cell>
          <cell r="DM67">
            <v>0</v>
          </cell>
          <cell r="DN67">
            <v>0</v>
          </cell>
          <cell r="DP67">
            <v>0</v>
          </cell>
          <cell r="DQ67">
            <v>0</v>
          </cell>
          <cell r="DS67">
            <v>120000</v>
          </cell>
          <cell r="DT67">
            <v>0</v>
          </cell>
          <cell r="DU67">
            <v>0</v>
          </cell>
          <cell r="DV67">
            <v>0</v>
          </cell>
          <cell r="DX67">
            <v>0</v>
          </cell>
          <cell r="DY67">
            <v>0</v>
          </cell>
          <cell r="EA67">
            <v>10000</v>
          </cell>
          <cell r="EB67">
            <v>0</v>
          </cell>
          <cell r="EC67">
            <v>0</v>
          </cell>
          <cell r="ED67">
            <v>0</v>
          </cell>
          <cell r="EF67">
            <v>0</v>
          </cell>
          <cell r="EG67">
            <v>0</v>
          </cell>
        </row>
        <row r="68">
          <cell r="C68">
            <v>334609</v>
          </cell>
          <cell r="D68">
            <v>0</v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K68">
            <v>513789</v>
          </cell>
          <cell r="L68">
            <v>0</v>
          </cell>
          <cell r="M68">
            <v>0</v>
          </cell>
          <cell r="N68">
            <v>737225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X68">
            <v>958964</v>
          </cell>
          <cell r="Y68">
            <v>0</v>
          </cell>
          <cell r="AA68">
            <v>66835</v>
          </cell>
          <cell r="AB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N68">
            <v>0</v>
          </cell>
          <cell r="AO68">
            <v>0</v>
          </cell>
          <cell r="AQ68">
            <v>102</v>
          </cell>
          <cell r="AR68">
            <v>0</v>
          </cell>
          <cell r="AS68">
            <v>0</v>
          </cell>
          <cell r="AT68">
            <v>88</v>
          </cell>
          <cell r="AV68">
            <v>109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G68">
            <v>3871480</v>
          </cell>
          <cell r="BH68">
            <v>0</v>
          </cell>
          <cell r="BI68">
            <v>0</v>
          </cell>
          <cell r="BJ68">
            <v>0</v>
          </cell>
          <cell r="BL68">
            <v>0</v>
          </cell>
          <cell r="BM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0</v>
          </cell>
          <cell r="BW68">
            <v>27944</v>
          </cell>
          <cell r="BX68">
            <v>0</v>
          </cell>
          <cell r="BY68">
            <v>0</v>
          </cell>
          <cell r="BZ68">
            <v>0</v>
          </cell>
          <cell r="CB68">
            <v>0</v>
          </cell>
          <cell r="CC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J68">
            <v>0</v>
          </cell>
          <cell r="CK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R68">
            <v>0</v>
          </cell>
          <cell r="CS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Z68">
            <v>0</v>
          </cell>
          <cell r="DA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H68">
            <v>0</v>
          </cell>
          <cell r="DI68">
            <v>0</v>
          </cell>
          <cell r="DK68">
            <v>32745</v>
          </cell>
          <cell r="DL68">
            <v>0</v>
          </cell>
          <cell r="DM68">
            <v>0</v>
          </cell>
          <cell r="DN68">
            <v>28358</v>
          </cell>
          <cell r="DP68">
            <v>37106</v>
          </cell>
          <cell r="DQ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X68">
            <v>0</v>
          </cell>
          <cell r="DY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F68">
            <v>0</v>
          </cell>
          <cell r="EG68">
            <v>0</v>
          </cell>
        </row>
        <row r="69">
          <cell r="C69">
            <v>2772000</v>
          </cell>
          <cell r="D69">
            <v>0</v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  <cell r="K69">
            <v>8055000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5350000</v>
          </cell>
          <cell r="Y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N69">
            <v>0</v>
          </cell>
          <cell r="AO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26500000</v>
          </cell>
          <cell r="BL69">
            <v>0</v>
          </cell>
          <cell r="BM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T69">
            <v>0</v>
          </cell>
          <cell r="BU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B69">
            <v>0</v>
          </cell>
          <cell r="CC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J69">
            <v>0</v>
          </cell>
          <cell r="CK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R69">
            <v>0</v>
          </cell>
          <cell r="CS69">
            <v>0</v>
          </cell>
          <cell r="CU69">
            <v>12000</v>
          </cell>
          <cell r="CV69">
            <v>0</v>
          </cell>
          <cell r="CW69">
            <v>0</v>
          </cell>
          <cell r="CX69">
            <v>0</v>
          </cell>
          <cell r="CZ69">
            <v>0</v>
          </cell>
          <cell r="DA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H69">
            <v>0</v>
          </cell>
          <cell r="DI69">
            <v>0</v>
          </cell>
          <cell r="DK69">
            <v>476100</v>
          </cell>
          <cell r="DL69">
            <v>0</v>
          </cell>
          <cell r="DM69">
            <v>0</v>
          </cell>
          <cell r="DN69">
            <v>0</v>
          </cell>
          <cell r="DP69">
            <v>0</v>
          </cell>
          <cell r="DQ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21000</v>
          </cell>
          <cell r="DX69">
            <v>0</v>
          </cell>
          <cell r="DY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F69">
            <v>0</v>
          </cell>
          <cell r="EG69">
            <v>0</v>
          </cell>
        </row>
        <row r="70">
          <cell r="C70">
            <v>520078</v>
          </cell>
          <cell r="D70">
            <v>0</v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K70">
            <v>4763206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89230</v>
          </cell>
          <cell r="AB70">
            <v>0</v>
          </cell>
          <cell r="AC70">
            <v>0</v>
          </cell>
          <cell r="AD70">
            <v>0</v>
          </cell>
          <cell r="AF70">
            <v>0</v>
          </cell>
          <cell r="AG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N70">
            <v>0</v>
          </cell>
          <cell r="AO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G70">
            <v>2651311</v>
          </cell>
          <cell r="BH70">
            <v>0</v>
          </cell>
          <cell r="BI70">
            <v>0</v>
          </cell>
          <cell r="BJ70">
            <v>0</v>
          </cell>
          <cell r="BL70">
            <v>0</v>
          </cell>
          <cell r="BM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T70">
            <v>0</v>
          </cell>
          <cell r="BU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B70">
            <v>0</v>
          </cell>
          <cell r="CC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J70">
            <v>0</v>
          </cell>
          <cell r="CK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R70">
            <v>0</v>
          </cell>
          <cell r="CS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Z70">
            <v>0</v>
          </cell>
          <cell r="DA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H70">
            <v>0</v>
          </cell>
          <cell r="DI70">
            <v>0</v>
          </cell>
          <cell r="DK70">
            <v>175399</v>
          </cell>
          <cell r="DL70">
            <v>0</v>
          </cell>
          <cell r="DM70">
            <v>0</v>
          </cell>
          <cell r="DN70">
            <v>0</v>
          </cell>
          <cell r="DP70">
            <v>0</v>
          </cell>
          <cell r="DQ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X70">
            <v>0</v>
          </cell>
          <cell r="DY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F70">
            <v>0</v>
          </cell>
          <cell r="EG70">
            <v>0</v>
          </cell>
        </row>
        <row r="71">
          <cell r="C71">
            <v>1280753</v>
          </cell>
          <cell r="D71">
            <v>0</v>
          </cell>
          <cell r="E71">
            <v>0</v>
          </cell>
          <cell r="F71">
            <v>0</v>
          </cell>
          <cell r="H71">
            <v>0</v>
          </cell>
          <cell r="I71">
            <v>0</v>
          </cell>
          <cell r="K71">
            <v>9855994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8600000</v>
          </cell>
          <cell r="Y71">
            <v>0</v>
          </cell>
          <cell r="AA71">
            <v>485000</v>
          </cell>
          <cell r="AB71">
            <v>0</v>
          </cell>
          <cell r="AC71">
            <v>0</v>
          </cell>
          <cell r="AD71">
            <v>0</v>
          </cell>
          <cell r="AF71">
            <v>0</v>
          </cell>
          <cell r="AG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N71">
            <v>0</v>
          </cell>
          <cell r="AO71">
            <v>0</v>
          </cell>
          <cell r="AQ71">
            <v>10935</v>
          </cell>
          <cell r="AR71">
            <v>0</v>
          </cell>
          <cell r="AS71">
            <v>0</v>
          </cell>
          <cell r="AT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G71">
            <v>10563163</v>
          </cell>
          <cell r="BH71">
            <v>0</v>
          </cell>
          <cell r="BI71">
            <v>0</v>
          </cell>
          <cell r="BJ71">
            <v>0</v>
          </cell>
          <cell r="BL71">
            <v>0</v>
          </cell>
          <cell r="BM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T71">
            <v>0</v>
          </cell>
          <cell r="BU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B71">
            <v>0</v>
          </cell>
          <cell r="CC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J71">
            <v>0</v>
          </cell>
          <cell r="CK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R71">
            <v>0</v>
          </cell>
          <cell r="CS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Z71">
            <v>0</v>
          </cell>
          <cell r="DA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H71">
            <v>0</v>
          </cell>
          <cell r="DI71">
            <v>0</v>
          </cell>
          <cell r="DK71">
            <v>300000</v>
          </cell>
          <cell r="DL71">
            <v>0</v>
          </cell>
          <cell r="DM71">
            <v>0</v>
          </cell>
          <cell r="DN71">
            <v>0</v>
          </cell>
          <cell r="DP71">
            <v>0</v>
          </cell>
          <cell r="DQ71">
            <v>0</v>
          </cell>
          <cell r="DS71">
            <v>110000</v>
          </cell>
          <cell r="DT71">
            <v>0</v>
          </cell>
          <cell r="DU71">
            <v>0</v>
          </cell>
          <cell r="DV71">
            <v>0</v>
          </cell>
          <cell r="DX71">
            <v>0</v>
          </cell>
          <cell r="DY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F71">
            <v>0</v>
          </cell>
          <cell r="EG71">
            <v>0</v>
          </cell>
        </row>
        <row r="72">
          <cell r="C72">
            <v>231715</v>
          </cell>
          <cell r="D72">
            <v>0</v>
          </cell>
          <cell r="E72">
            <v>0</v>
          </cell>
          <cell r="F72">
            <v>0</v>
          </cell>
          <cell r="H72">
            <v>0</v>
          </cell>
          <cell r="I72">
            <v>0</v>
          </cell>
          <cell r="K72">
            <v>1770300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20020</v>
          </cell>
          <cell r="AB72">
            <v>0</v>
          </cell>
          <cell r="AC72">
            <v>0</v>
          </cell>
          <cell r="AD72">
            <v>0</v>
          </cell>
          <cell r="AF72">
            <v>0</v>
          </cell>
          <cell r="AG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N72">
            <v>0</v>
          </cell>
          <cell r="AO72">
            <v>0</v>
          </cell>
          <cell r="AQ72">
            <v>7700</v>
          </cell>
          <cell r="AR72">
            <v>0</v>
          </cell>
          <cell r="AS72">
            <v>0</v>
          </cell>
          <cell r="AT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G72">
            <v>3323000</v>
          </cell>
          <cell r="BH72">
            <v>0</v>
          </cell>
          <cell r="BI72">
            <v>0</v>
          </cell>
          <cell r="BJ72">
            <v>0</v>
          </cell>
          <cell r="BL72">
            <v>0</v>
          </cell>
          <cell r="BM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T72">
            <v>0</v>
          </cell>
          <cell r="BU72">
            <v>0</v>
          </cell>
          <cell r="BW72">
            <v>7500</v>
          </cell>
          <cell r="BX72">
            <v>0</v>
          </cell>
          <cell r="BY72">
            <v>0</v>
          </cell>
          <cell r="BZ72">
            <v>0</v>
          </cell>
          <cell r="CB72">
            <v>0</v>
          </cell>
          <cell r="CC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J72">
            <v>0</v>
          </cell>
          <cell r="CK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R72">
            <v>0</v>
          </cell>
          <cell r="CS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Z72">
            <v>0</v>
          </cell>
          <cell r="DA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H72">
            <v>0</v>
          </cell>
          <cell r="DI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P72">
            <v>0</v>
          </cell>
          <cell r="DQ72">
            <v>0</v>
          </cell>
          <cell r="DS72">
            <v>33230</v>
          </cell>
          <cell r="DT72">
            <v>0</v>
          </cell>
          <cell r="DU72">
            <v>0</v>
          </cell>
          <cell r="DV72">
            <v>0</v>
          </cell>
          <cell r="DX72">
            <v>0</v>
          </cell>
          <cell r="DY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F72">
            <v>0</v>
          </cell>
          <cell r="EG72">
            <v>0</v>
          </cell>
        </row>
        <row r="73">
          <cell r="C73">
            <v>596000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K73">
            <v>4575000</v>
          </cell>
          <cell r="L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3590270</v>
          </cell>
          <cell r="Y73">
            <v>0</v>
          </cell>
          <cell r="AA73">
            <v>257000</v>
          </cell>
          <cell r="AB73">
            <v>0</v>
          </cell>
          <cell r="AC73">
            <v>0</v>
          </cell>
          <cell r="AD73">
            <v>0</v>
          </cell>
          <cell r="AF73">
            <v>0</v>
          </cell>
          <cell r="AG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N73">
            <v>0</v>
          </cell>
          <cell r="AO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G73">
            <v>6900000</v>
          </cell>
          <cell r="BH73">
            <v>0</v>
          </cell>
          <cell r="BI73">
            <v>0</v>
          </cell>
          <cell r="BJ73">
            <v>0</v>
          </cell>
          <cell r="BL73">
            <v>1700000</v>
          </cell>
          <cell r="BM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T73">
            <v>0</v>
          </cell>
          <cell r="BU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B73">
            <v>0</v>
          </cell>
          <cell r="CC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J73">
            <v>0</v>
          </cell>
          <cell r="CK73">
            <v>0</v>
          </cell>
          <cell r="CM73">
            <v>8000</v>
          </cell>
          <cell r="CN73">
            <v>0</v>
          </cell>
          <cell r="CO73">
            <v>0</v>
          </cell>
          <cell r="CP73">
            <v>0</v>
          </cell>
          <cell r="CR73">
            <v>0</v>
          </cell>
          <cell r="CS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Z73">
            <v>0</v>
          </cell>
          <cell r="DA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H73">
            <v>0</v>
          </cell>
          <cell r="DI73">
            <v>0</v>
          </cell>
          <cell r="DK73">
            <v>151600</v>
          </cell>
          <cell r="DL73">
            <v>0</v>
          </cell>
          <cell r="DM73">
            <v>0</v>
          </cell>
          <cell r="DN73">
            <v>0</v>
          </cell>
          <cell r="DP73">
            <v>105500</v>
          </cell>
          <cell r="DQ73">
            <v>0</v>
          </cell>
          <cell r="DS73">
            <v>60000</v>
          </cell>
          <cell r="DT73">
            <v>0</v>
          </cell>
          <cell r="DU73">
            <v>0</v>
          </cell>
          <cell r="DV73">
            <v>0</v>
          </cell>
          <cell r="DX73">
            <v>16000</v>
          </cell>
          <cell r="DY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F73">
            <v>0</v>
          </cell>
          <cell r="EG73">
            <v>0</v>
          </cell>
        </row>
        <row r="74">
          <cell r="C74">
            <v>267464293</v>
          </cell>
          <cell r="D74">
            <v>0</v>
          </cell>
          <cell r="E74">
            <v>0</v>
          </cell>
          <cell r="F74">
            <v>2126721</v>
          </cell>
          <cell r="H74">
            <v>0</v>
          </cell>
          <cell r="I74">
            <v>0</v>
          </cell>
          <cell r="K74">
            <v>961992248.80999994</v>
          </cell>
          <cell r="L74">
            <v>660000</v>
          </cell>
          <cell r="M74">
            <v>0</v>
          </cell>
          <cell r="N74">
            <v>150095283</v>
          </cell>
          <cell r="P74">
            <v>10137000</v>
          </cell>
          <cell r="Q74">
            <v>45163221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X74">
            <v>234085945.30000001</v>
          </cell>
          <cell r="Y74">
            <v>0</v>
          </cell>
          <cell r="AA74">
            <v>35091160</v>
          </cell>
          <cell r="AB74">
            <v>12500</v>
          </cell>
          <cell r="AC74">
            <v>0</v>
          </cell>
          <cell r="AD74">
            <v>81694</v>
          </cell>
          <cell r="AF74">
            <v>101339</v>
          </cell>
          <cell r="AG74">
            <v>25055</v>
          </cell>
          <cell r="AI74">
            <v>325</v>
          </cell>
          <cell r="AJ74">
            <v>0</v>
          </cell>
          <cell r="AK74">
            <v>0</v>
          </cell>
          <cell r="AL74">
            <v>1059</v>
          </cell>
          <cell r="AN74">
            <v>0</v>
          </cell>
          <cell r="AO74">
            <v>0</v>
          </cell>
          <cell r="AQ74">
            <v>1322903</v>
          </cell>
          <cell r="AR74">
            <v>0</v>
          </cell>
          <cell r="AS74">
            <v>0</v>
          </cell>
          <cell r="AT74">
            <v>75631</v>
          </cell>
          <cell r="AV74">
            <v>105150</v>
          </cell>
          <cell r="AW74">
            <v>13000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G74">
            <v>1517314536</v>
          </cell>
          <cell r="BH74">
            <v>4255466</v>
          </cell>
          <cell r="BI74">
            <v>0</v>
          </cell>
          <cell r="BJ74">
            <v>250150942</v>
          </cell>
          <cell r="BL74">
            <v>51969793</v>
          </cell>
          <cell r="BM74">
            <v>75183158</v>
          </cell>
          <cell r="BO74">
            <v>10000</v>
          </cell>
          <cell r="BP74">
            <v>0</v>
          </cell>
          <cell r="BQ74">
            <v>0</v>
          </cell>
          <cell r="BR74">
            <v>0</v>
          </cell>
          <cell r="BT74">
            <v>0</v>
          </cell>
          <cell r="BU74">
            <v>0</v>
          </cell>
          <cell r="BW74">
            <v>4011696</v>
          </cell>
          <cell r="BX74">
            <v>0</v>
          </cell>
          <cell r="BY74">
            <v>0</v>
          </cell>
          <cell r="BZ74">
            <v>622522</v>
          </cell>
          <cell r="CB74">
            <v>58165</v>
          </cell>
          <cell r="CC74">
            <v>295410</v>
          </cell>
          <cell r="CE74">
            <v>1460000</v>
          </cell>
          <cell r="CF74">
            <v>0</v>
          </cell>
          <cell r="CG74">
            <v>0</v>
          </cell>
          <cell r="CH74">
            <v>0</v>
          </cell>
          <cell r="CJ74">
            <v>0</v>
          </cell>
          <cell r="CK74">
            <v>0</v>
          </cell>
          <cell r="CM74">
            <v>6256849</v>
          </cell>
          <cell r="CN74">
            <v>0</v>
          </cell>
          <cell r="CO74">
            <v>0</v>
          </cell>
          <cell r="CP74">
            <v>87857</v>
          </cell>
          <cell r="CR74">
            <v>0</v>
          </cell>
          <cell r="CS74">
            <v>0</v>
          </cell>
          <cell r="CU74">
            <v>4159101</v>
          </cell>
          <cell r="CV74">
            <v>0</v>
          </cell>
          <cell r="CW74">
            <v>0</v>
          </cell>
          <cell r="CX74">
            <v>0</v>
          </cell>
          <cell r="CZ74">
            <v>206163</v>
          </cell>
          <cell r="DA74">
            <v>197046</v>
          </cell>
          <cell r="DC74">
            <v>3091430</v>
          </cell>
          <cell r="DD74">
            <v>0</v>
          </cell>
          <cell r="DE74">
            <v>0</v>
          </cell>
          <cell r="DF74">
            <v>0</v>
          </cell>
          <cell r="DH74">
            <v>209620</v>
          </cell>
          <cell r="DI74">
            <v>170107</v>
          </cell>
          <cell r="DK74">
            <v>29780578</v>
          </cell>
          <cell r="DL74">
            <v>12500</v>
          </cell>
          <cell r="DM74">
            <v>0</v>
          </cell>
          <cell r="DN74">
            <v>5289602</v>
          </cell>
          <cell r="DP74">
            <v>5485106</v>
          </cell>
          <cell r="DQ74">
            <v>1017386</v>
          </cell>
          <cell r="DS74">
            <v>28299440</v>
          </cell>
          <cell r="DT74">
            <v>0</v>
          </cell>
          <cell r="DU74">
            <v>0</v>
          </cell>
          <cell r="DV74">
            <v>1438449</v>
          </cell>
          <cell r="DX74">
            <v>257627</v>
          </cell>
          <cell r="DY74">
            <v>676424</v>
          </cell>
          <cell r="EA74">
            <v>826503</v>
          </cell>
          <cell r="EB74">
            <v>0</v>
          </cell>
          <cell r="EC74">
            <v>0</v>
          </cell>
          <cell r="ED74">
            <v>51250</v>
          </cell>
          <cell r="EF74">
            <v>0</v>
          </cell>
          <cell r="EG7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84"/>
  <sheetViews>
    <sheetView view="pageBreakPreview" zoomScaleNormal="60" zoomScaleSheetLayoutView="100" workbookViewId="0">
      <pane xSplit="2" ySplit="2" topLeftCell="C3" activePane="bottomRight" state="frozen"/>
      <selection activeCell="B33" sqref="B33"/>
      <selection pane="topRight" activeCell="B33" sqref="B33"/>
      <selection pane="bottomLeft" activeCell="B33" sqref="B33"/>
      <selection pane="bottomRight" activeCell="C4" sqref="C4"/>
    </sheetView>
  </sheetViews>
  <sheetFormatPr defaultColWidth="9.140625" defaultRowHeight="12.75" x14ac:dyDescent="0.2"/>
  <cols>
    <col min="1" max="1" width="3" style="40" bestFit="1" customWidth="1"/>
    <col min="2" max="2" width="17.85546875" style="40" bestFit="1" customWidth="1"/>
    <col min="3" max="4" width="14.85546875" style="40" bestFit="1" customWidth="1"/>
    <col min="5" max="5" width="10.7109375" style="40" customWidth="1"/>
    <col min="6" max="6" width="9.7109375" style="40" customWidth="1"/>
    <col min="7" max="7" width="14.85546875" style="40" bestFit="1" customWidth="1"/>
    <col min="8" max="8" width="15.28515625" style="40" bestFit="1" customWidth="1"/>
    <col min="9" max="9" width="10.7109375" style="40" customWidth="1"/>
    <col min="10" max="10" width="9.7109375" style="41" customWidth="1"/>
    <col min="11" max="16384" width="9.140625" style="40"/>
  </cols>
  <sheetData>
    <row r="1" spans="1:35" s="23" customFormat="1" ht="21.75" customHeight="1" thickBot="1" x14ac:dyDescent="0.25">
      <c r="C1" s="258" t="s">
        <v>16</v>
      </c>
      <c r="D1" s="259"/>
      <c r="E1" s="259"/>
      <c r="F1" s="260"/>
      <c r="G1" s="261" t="s">
        <v>17</v>
      </c>
      <c r="H1" s="262"/>
      <c r="I1" s="262"/>
      <c r="J1" s="263"/>
    </row>
    <row r="2" spans="1:35" s="37" customFormat="1" ht="137.44999999999999" customHeight="1" x14ac:dyDescent="0.2">
      <c r="A2" s="264" t="s">
        <v>0</v>
      </c>
      <c r="B2" s="265"/>
      <c r="C2" s="51" t="s">
        <v>347</v>
      </c>
      <c r="D2" s="51" t="s">
        <v>349</v>
      </c>
      <c r="E2" s="51" t="s">
        <v>369</v>
      </c>
      <c r="F2" s="52" t="s">
        <v>276</v>
      </c>
      <c r="G2" s="209" t="s">
        <v>348</v>
      </c>
      <c r="H2" s="209" t="s">
        <v>350</v>
      </c>
      <c r="I2" s="209" t="s">
        <v>369</v>
      </c>
      <c r="J2" s="298" t="s">
        <v>276</v>
      </c>
      <c r="K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3" customFormat="1" ht="15" customHeight="1" x14ac:dyDescent="0.2">
      <c r="A3" s="59"/>
      <c r="B3" s="53"/>
      <c r="C3" s="61">
        <v>1</v>
      </c>
      <c r="D3" s="61">
        <f>C3+1</f>
        <v>2</v>
      </c>
      <c r="E3" s="61">
        <f t="shared" ref="E3:G3" si="0">D3+1</f>
        <v>3</v>
      </c>
      <c r="F3" s="61">
        <f t="shared" si="0"/>
        <v>4</v>
      </c>
      <c r="G3" s="61">
        <f t="shared" si="0"/>
        <v>5</v>
      </c>
      <c r="H3" s="61">
        <f t="shared" ref="H3:J3" si="1">G3+1</f>
        <v>6</v>
      </c>
      <c r="I3" s="61">
        <f t="shared" si="1"/>
        <v>7</v>
      </c>
      <c r="J3" s="61">
        <f t="shared" si="1"/>
        <v>8</v>
      </c>
    </row>
    <row r="4" spans="1:35" s="23" customFormat="1" ht="16.149999999999999" customHeight="1" x14ac:dyDescent="0.2">
      <c r="A4" s="24">
        <v>1</v>
      </c>
      <c r="B4" s="54" t="s">
        <v>262</v>
      </c>
      <c r="C4" s="18">
        <v>2482</v>
      </c>
      <c r="D4" s="18">
        <f>'18-19 Initial_Type1,1B,2,3,3B,4'!$K4</f>
        <v>2506</v>
      </c>
      <c r="E4" s="18">
        <f>D4-C4</f>
        <v>24</v>
      </c>
      <c r="F4" s="46">
        <f>E4/C4</f>
        <v>9.6696212731668015E-3</v>
      </c>
      <c r="G4" s="18">
        <v>2482</v>
      </c>
      <c r="H4" s="18">
        <f>'18-19 Initial_Type1,1B,2,3,3B,4'!$N4</f>
        <v>2506</v>
      </c>
      <c r="I4" s="18">
        <f>H4-G4</f>
        <v>24</v>
      </c>
      <c r="J4" s="46">
        <f>I4/G4</f>
        <v>9.6696212731668015E-3</v>
      </c>
    </row>
    <row r="5" spans="1:35" s="23" customFormat="1" ht="16.149999999999999" customHeight="1" x14ac:dyDescent="0.2">
      <c r="A5" s="19">
        <v>2</v>
      </c>
      <c r="B5" s="55" t="s">
        <v>198</v>
      </c>
      <c r="C5" s="20">
        <v>2538</v>
      </c>
      <c r="D5" s="20">
        <f>'18-19 Initial_Type1,1B,2,3,3B,4'!$K5</f>
        <v>2504</v>
      </c>
      <c r="E5" s="20">
        <f t="shared" ref="E5:E68" si="2">D5-C5</f>
        <v>-34</v>
      </c>
      <c r="F5" s="47">
        <f t="shared" ref="F5:F68" si="3">E5/C5</f>
        <v>-1.3396375098502758E-2</v>
      </c>
      <c r="G5" s="20">
        <v>2923</v>
      </c>
      <c r="H5" s="20">
        <f>'18-19 Initial_Type1,1B,2,3,3B,4'!$N5</f>
        <v>2883</v>
      </c>
      <c r="I5" s="20">
        <f t="shared" ref="I5:I68" si="4">H5-G5</f>
        <v>-40</v>
      </c>
      <c r="J5" s="47">
        <f t="shared" ref="J5:J68" si="5">I5/G5</f>
        <v>-1.3684570646595963E-2</v>
      </c>
    </row>
    <row r="6" spans="1:35" s="23" customFormat="1" ht="16.149999999999999" customHeight="1" x14ac:dyDescent="0.2">
      <c r="A6" s="19">
        <v>3</v>
      </c>
      <c r="B6" s="55" t="s">
        <v>199</v>
      </c>
      <c r="C6" s="20">
        <v>5638</v>
      </c>
      <c r="D6" s="20">
        <f>'18-19 Initial_Type1,1B,2,3,3B,4'!$K6</f>
        <v>5439</v>
      </c>
      <c r="E6" s="20">
        <f t="shared" si="2"/>
        <v>-199</v>
      </c>
      <c r="F6" s="47">
        <f t="shared" si="3"/>
        <v>-3.5296204327775804E-2</v>
      </c>
      <c r="G6" s="20">
        <v>6412</v>
      </c>
      <c r="H6" s="20">
        <f>'18-19 Initial_Type1,1B,2,3,3B,4'!$N6</f>
        <v>6285</v>
      </c>
      <c r="I6" s="20">
        <f t="shared" si="4"/>
        <v>-127</v>
      </c>
      <c r="J6" s="47">
        <f t="shared" si="5"/>
        <v>-1.9806612601372425E-2</v>
      </c>
    </row>
    <row r="7" spans="1:35" s="23" customFormat="1" ht="16.149999999999999" customHeight="1" x14ac:dyDescent="0.2">
      <c r="A7" s="19">
        <v>4</v>
      </c>
      <c r="B7" s="55" t="s">
        <v>200</v>
      </c>
      <c r="C7" s="20">
        <v>3853</v>
      </c>
      <c r="D7" s="20">
        <f>'18-19 Initial_Type1,1B,2,3,3B,4'!$K7</f>
        <v>3620</v>
      </c>
      <c r="E7" s="20">
        <f t="shared" si="2"/>
        <v>-233</v>
      </c>
      <c r="F7" s="47">
        <f t="shared" si="3"/>
        <v>-6.047235920062289E-2</v>
      </c>
      <c r="G7" s="20">
        <v>3853</v>
      </c>
      <c r="H7" s="20">
        <f>'18-19 Initial_Type1,1B,2,3,3B,4'!$N7</f>
        <v>3620</v>
      </c>
      <c r="I7" s="20">
        <f t="shared" si="4"/>
        <v>-233</v>
      </c>
      <c r="J7" s="47">
        <f t="shared" si="5"/>
        <v>-6.047235920062289E-2</v>
      </c>
    </row>
    <row r="8" spans="1:35" s="23" customFormat="1" ht="16.149999999999999" customHeight="1" x14ac:dyDescent="0.2">
      <c r="A8" s="21">
        <v>5</v>
      </c>
      <c r="B8" s="56" t="s">
        <v>201</v>
      </c>
      <c r="C8" s="22">
        <v>2120</v>
      </c>
      <c r="D8" s="22">
        <f>'18-19 Initial_Type1,1B,2,3,3B,4'!$K8</f>
        <v>2115</v>
      </c>
      <c r="E8" s="22">
        <f t="shared" si="2"/>
        <v>-5</v>
      </c>
      <c r="F8" s="48">
        <f t="shared" si="3"/>
        <v>-2.3584905660377358E-3</v>
      </c>
      <c r="G8" s="22">
        <v>2120</v>
      </c>
      <c r="H8" s="22">
        <f>'18-19 Initial_Type1,1B,2,3,3B,4'!$N8</f>
        <v>2115</v>
      </c>
      <c r="I8" s="22">
        <f t="shared" si="4"/>
        <v>-5</v>
      </c>
      <c r="J8" s="48">
        <f t="shared" si="5"/>
        <v>-2.3584905660377358E-3</v>
      </c>
    </row>
    <row r="9" spans="1:35" s="23" customFormat="1" ht="16.149999999999999" customHeight="1" x14ac:dyDescent="0.2">
      <c r="A9" s="24">
        <v>6</v>
      </c>
      <c r="B9" s="54" t="s">
        <v>202</v>
      </c>
      <c r="C9" s="18">
        <v>3155</v>
      </c>
      <c r="D9" s="18">
        <f>'18-19 Initial_Type1,1B,2,3,3B,4'!$K9</f>
        <v>3397</v>
      </c>
      <c r="E9" s="18">
        <f t="shared" si="2"/>
        <v>242</v>
      </c>
      <c r="F9" s="46">
        <f t="shared" si="3"/>
        <v>7.6703645007923926E-2</v>
      </c>
      <c r="G9" s="18">
        <v>3800</v>
      </c>
      <c r="H9" s="18">
        <f>'18-19 Initial_Type1,1B,2,3,3B,4'!$N9</f>
        <v>4073</v>
      </c>
      <c r="I9" s="18">
        <f t="shared" si="4"/>
        <v>273</v>
      </c>
      <c r="J9" s="46">
        <f t="shared" si="5"/>
        <v>7.1842105263157902E-2</v>
      </c>
    </row>
    <row r="10" spans="1:35" s="23" customFormat="1" ht="16.149999999999999" customHeight="1" x14ac:dyDescent="0.2">
      <c r="A10" s="19">
        <v>7</v>
      </c>
      <c r="B10" s="55" t="s">
        <v>203</v>
      </c>
      <c r="C10" s="20">
        <v>10554</v>
      </c>
      <c r="D10" s="20">
        <f>'18-19 Initial_Type1,1B,2,3,3B,4'!$K10</f>
        <v>11478</v>
      </c>
      <c r="E10" s="20">
        <f t="shared" si="2"/>
        <v>924</v>
      </c>
      <c r="F10" s="47">
        <f t="shared" si="3"/>
        <v>8.7549744172825475E-2</v>
      </c>
      <c r="G10" s="20">
        <v>10976</v>
      </c>
      <c r="H10" s="20">
        <f>'18-19 Initial_Type1,1B,2,3,3B,4'!$N10</f>
        <v>11839</v>
      </c>
      <c r="I10" s="20">
        <f t="shared" si="4"/>
        <v>863</v>
      </c>
      <c r="J10" s="47">
        <f t="shared" si="5"/>
        <v>7.8626093294460644E-2</v>
      </c>
    </row>
    <row r="11" spans="1:35" s="23" customFormat="1" ht="16.149999999999999" customHeight="1" x14ac:dyDescent="0.2">
      <c r="A11" s="19">
        <v>8</v>
      </c>
      <c r="B11" s="55" t="s">
        <v>204</v>
      </c>
      <c r="C11" s="20">
        <v>4115</v>
      </c>
      <c r="D11" s="20">
        <f>'18-19 Initial_Type1,1B,2,3,3B,4'!$K11</f>
        <v>4019</v>
      </c>
      <c r="E11" s="20">
        <f t="shared" si="2"/>
        <v>-96</v>
      </c>
      <c r="F11" s="47">
        <f t="shared" si="3"/>
        <v>-2.3329283110571083E-2</v>
      </c>
      <c r="G11" s="20">
        <v>4706</v>
      </c>
      <c r="H11" s="20">
        <f>'18-19 Initial_Type1,1B,2,3,3B,4'!$N11</f>
        <v>4588</v>
      </c>
      <c r="I11" s="20">
        <f t="shared" si="4"/>
        <v>-118</v>
      </c>
      <c r="J11" s="47">
        <f t="shared" si="5"/>
        <v>-2.5074373140671482E-2</v>
      </c>
    </row>
    <row r="12" spans="1:35" s="38" customFormat="1" ht="16.149999999999999" customHeight="1" x14ac:dyDescent="0.2">
      <c r="A12" s="19">
        <v>9</v>
      </c>
      <c r="B12" s="55" t="s">
        <v>194</v>
      </c>
      <c r="C12" s="20">
        <v>4284</v>
      </c>
      <c r="D12" s="20">
        <f>'18-19 Initial_Type1,1B,2,3,3B,4'!$K12</f>
        <v>4394</v>
      </c>
      <c r="E12" s="20">
        <f t="shared" si="2"/>
        <v>110</v>
      </c>
      <c r="F12" s="47">
        <f t="shared" si="3"/>
        <v>2.5676937441643323E-2</v>
      </c>
      <c r="G12" s="20">
        <v>4995</v>
      </c>
      <c r="H12" s="20">
        <f>'18-19 Initial_Type1,1B,2,3,3B,4'!$N12</f>
        <v>5094</v>
      </c>
      <c r="I12" s="20">
        <f t="shared" si="4"/>
        <v>99</v>
      </c>
      <c r="J12" s="47">
        <f t="shared" si="5"/>
        <v>1.9819819819819819E-2</v>
      </c>
    </row>
    <row r="13" spans="1:35" s="23" customFormat="1" ht="16.149999999999999" customHeight="1" x14ac:dyDescent="0.2">
      <c r="A13" s="21">
        <v>10</v>
      </c>
      <c r="B13" s="56" t="s">
        <v>205</v>
      </c>
      <c r="C13" s="22">
        <v>6001</v>
      </c>
      <c r="D13" s="22">
        <f>'18-19 Initial_Type1,1B,2,3,3B,4'!$K13</f>
        <v>6998</v>
      </c>
      <c r="E13" s="22">
        <f t="shared" si="2"/>
        <v>997</v>
      </c>
      <c r="F13" s="48">
        <f t="shared" si="3"/>
        <v>0.16613897683719381</v>
      </c>
      <c r="G13" s="22">
        <v>6714</v>
      </c>
      <c r="H13" s="22">
        <f>'18-19 Initial_Type1,1B,2,3,3B,4'!$N13</f>
        <v>7747</v>
      </c>
      <c r="I13" s="22">
        <f t="shared" si="4"/>
        <v>1033</v>
      </c>
      <c r="J13" s="48">
        <f t="shared" si="5"/>
        <v>0.1538576109621686</v>
      </c>
    </row>
    <row r="14" spans="1:35" s="23" customFormat="1" ht="16.149999999999999" customHeight="1" x14ac:dyDescent="0.2">
      <c r="A14" s="24">
        <v>11</v>
      </c>
      <c r="B14" s="54" t="s">
        <v>206</v>
      </c>
      <c r="C14" s="18">
        <v>2754</v>
      </c>
      <c r="D14" s="18">
        <f>'18-19 Initial_Type1,1B,2,3,3B,4'!$K14</f>
        <v>2643</v>
      </c>
      <c r="E14" s="18">
        <f t="shared" si="2"/>
        <v>-111</v>
      </c>
      <c r="F14" s="46">
        <f t="shared" si="3"/>
        <v>-4.0305010893246188E-2</v>
      </c>
      <c r="G14" s="18">
        <v>3424</v>
      </c>
      <c r="H14" s="18">
        <f>'18-19 Initial_Type1,1B,2,3,3B,4'!$N14</f>
        <v>3310</v>
      </c>
      <c r="I14" s="18">
        <f t="shared" si="4"/>
        <v>-114</v>
      </c>
      <c r="J14" s="46">
        <f t="shared" si="5"/>
        <v>-3.3294392523364483E-2</v>
      </c>
    </row>
    <row r="15" spans="1:35" s="23" customFormat="1" ht="16.149999999999999" customHeight="1" x14ac:dyDescent="0.2">
      <c r="A15" s="19">
        <v>12</v>
      </c>
      <c r="B15" s="55" t="s">
        <v>207</v>
      </c>
      <c r="C15" s="20">
        <v>6710</v>
      </c>
      <c r="D15" s="20">
        <f>'18-19 Initial_Type1,1B,2,3,3B,4'!$K15</f>
        <v>6410</v>
      </c>
      <c r="E15" s="20">
        <f t="shared" si="2"/>
        <v>-300</v>
      </c>
      <c r="F15" s="47">
        <f t="shared" si="3"/>
        <v>-4.4709388971684055E-2</v>
      </c>
      <c r="G15" s="20">
        <v>6710</v>
      </c>
      <c r="H15" s="20">
        <f>'18-19 Initial_Type1,1B,2,3,3B,4'!$N15</f>
        <v>6410</v>
      </c>
      <c r="I15" s="20">
        <f t="shared" si="4"/>
        <v>-300</v>
      </c>
      <c r="J15" s="47">
        <f t="shared" si="5"/>
        <v>-4.4709388971684055E-2</v>
      </c>
    </row>
    <row r="16" spans="1:35" s="23" customFormat="1" ht="16.149999999999999" customHeight="1" x14ac:dyDescent="0.2">
      <c r="A16" s="19">
        <v>13</v>
      </c>
      <c r="B16" s="55" t="s">
        <v>208</v>
      </c>
      <c r="C16" s="20">
        <v>2764</v>
      </c>
      <c r="D16" s="20">
        <f>'18-19 Initial_Type1,1B,2,3,3B,4'!$K16</f>
        <v>2773</v>
      </c>
      <c r="E16" s="20">
        <f t="shared" si="2"/>
        <v>9</v>
      </c>
      <c r="F16" s="47">
        <f t="shared" si="3"/>
        <v>3.256150506512301E-3</v>
      </c>
      <c r="G16" s="20">
        <v>2826</v>
      </c>
      <c r="H16" s="20">
        <f>'18-19 Initial_Type1,1B,2,3,3B,4'!$N16</f>
        <v>2773</v>
      </c>
      <c r="I16" s="20">
        <f t="shared" si="4"/>
        <v>-53</v>
      </c>
      <c r="J16" s="47">
        <f t="shared" si="5"/>
        <v>-1.875442321302194E-2</v>
      </c>
    </row>
    <row r="17" spans="1:10" s="23" customFormat="1" ht="16.149999999999999" customHeight="1" x14ac:dyDescent="0.2">
      <c r="A17" s="19">
        <v>14</v>
      </c>
      <c r="B17" s="55" t="s">
        <v>209</v>
      </c>
      <c r="C17" s="20">
        <v>3002</v>
      </c>
      <c r="D17" s="20">
        <f>'18-19 Initial_Type1,1B,2,3,3B,4'!$K17</f>
        <v>2901</v>
      </c>
      <c r="E17" s="20">
        <f t="shared" si="2"/>
        <v>-101</v>
      </c>
      <c r="F17" s="47">
        <f t="shared" si="3"/>
        <v>-3.3644237175216522E-2</v>
      </c>
      <c r="G17" s="20">
        <v>3635</v>
      </c>
      <c r="H17" s="20">
        <f>'18-19 Initial_Type1,1B,2,3,3B,4'!$N17</f>
        <v>3207</v>
      </c>
      <c r="I17" s="20">
        <f t="shared" si="4"/>
        <v>-428</v>
      </c>
      <c r="J17" s="47">
        <f t="shared" si="5"/>
        <v>-0.11774415405777167</v>
      </c>
    </row>
    <row r="18" spans="1:10" s="23" customFormat="1" ht="16.149999999999999" customHeight="1" x14ac:dyDescent="0.2">
      <c r="A18" s="21">
        <v>15</v>
      </c>
      <c r="B18" s="56" t="s">
        <v>210</v>
      </c>
      <c r="C18" s="22">
        <v>2960</v>
      </c>
      <c r="D18" s="22">
        <f>'18-19 Initial_Type1,1B,2,3,3B,4'!$K18</f>
        <v>2896</v>
      </c>
      <c r="E18" s="22">
        <f t="shared" si="2"/>
        <v>-64</v>
      </c>
      <c r="F18" s="48">
        <f t="shared" si="3"/>
        <v>-2.1621621621621623E-2</v>
      </c>
      <c r="G18" s="22">
        <v>2960</v>
      </c>
      <c r="H18" s="22">
        <f>'18-19 Initial_Type1,1B,2,3,3B,4'!$N18</f>
        <v>2896</v>
      </c>
      <c r="I18" s="22">
        <f t="shared" si="4"/>
        <v>-64</v>
      </c>
      <c r="J18" s="48">
        <f t="shared" si="5"/>
        <v>-2.1621621621621623E-2</v>
      </c>
    </row>
    <row r="19" spans="1:10" s="23" customFormat="1" ht="16.149999999999999" customHeight="1" x14ac:dyDescent="0.2">
      <c r="A19" s="24">
        <v>16</v>
      </c>
      <c r="B19" s="54" t="s">
        <v>211</v>
      </c>
      <c r="C19" s="18">
        <v>10692</v>
      </c>
      <c r="D19" s="18">
        <f>'18-19 Initial_Type1,1B,2,3,3B,4'!$K19</f>
        <v>10845</v>
      </c>
      <c r="E19" s="18">
        <f t="shared" si="2"/>
        <v>153</v>
      </c>
      <c r="F19" s="46">
        <f t="shared" si="3"/>
        <v>1.4309764309764311E-2</v>
      </c>
      <c r="G19" s="18">
        <v>11789</v>
      </c>
      <c r="H19" s="18">
        <f>'18-19 Initial_Type1,1B,2,3,3B,4'!$N19</f>
        <v>11958</v>
      </c>
      <c r="I19" s="18">
        <f t="shared" si="4"/>
        <v>169</v>
      </c>
      <c r="J19" s="46">
        <f t="shared" si="5"/>
        <v>1.4335397404359997E-2</v>
      </c>
    </row>
    <row r="20" spans="1:10" s="23" customFormat="1" ht="16.149999999999999" customHeight="1" x14ac:dyDescent="0.2">
      <c r="A20" s="19">
        <v>17</v>
      </c>
      <c r="B20" s="55" t="s">
        <v>195</v>
      </c>
      <c r="C20" s="20">
        <v>6703</v>
      </c>
      <c r="D20" s="20">
        <f>'18-19 Initial_Type1,1B,2,3,3B,4'!$K20</f>
        <v>6714</v>
      </c>
      <c r="E20" s="20">
        <f t="shared" si="2"/>
        <v>11</v>
      </c>
      <c r="F20" s="47">
        <f t="shared" si="3"/>
        <v>1.6410562434730717E-3</v>
      </c>
      <c r="G20" s="20">
        <v>7721</v>
      </c>
      <c r="H20" s="20">
        <f>'18-19 Initial_Type1,1B,2,3,3B,4'!$N20</f>
        <v>7667</v>
      </c>
      <c r="I20" s="20">
        <f t="shared" si="4"/>
        <v>-54</v>
      </c>
      <c r="J20" s="47">
        <f t="shared" si="5"/>
        <v>-6.9939127056080821E-3</v>
      </c>
    </row>
    <row r="21" spans="1:10" s="23" customFormat="1" ht="16.149999999999999" customHeight="1" x14ac:dyDescent="0.2">
      <c r="A21" s="19">
        <v>18</v>
      </c>
      <c r="B21" s="55" t="s">
        <v>212</v>
      </c>
      <c r="C21" s="20">
        <v>2670</v>
      </c>
      <c r="D21" s="20">
        <f>'18-19 Initial_Type1,1B,2,3,3B,4'!$K21</f>
        <v>3448</v>
      </c>
      <c r="E21" s="20">
        <f t="shared" si="2"/>
        <v>778</v>
      </c>
      <c r="F21" s="47">
        <f t="shared" si="3"/>
        <v>0.29138576779026215</v>
      </c>
      <c r="G21" s="20">
        <v>2670</v>
      </c>
      <c r="H21" s="20">
        <f>'18-19 Initial_Type1,1B,2,3,3B,4'!$N21</f>
        <v>3448</v>
      </c>
      <c r="I21" s="20">
        <f t="shared" si="4"/>
        <v>778</v>
      </c>
      <c r="J21" s="47">
        <f t="shared" si="5"/>
        <v>0.29138576779026215</v>
      </c>
    </row>
    <row r="22" spans="1:10" s="38" customFormat="1" ht="16.149999999999999" customHeight="1" x14ac:dyDescent="0.2">
      <c r="A22" s="19">
        <v>19</v>
      </c>
      <c r="B22" s="55" t="s">
        <v>213</v>
      </c>
      <c r="C22" s="20">
        <v>3329</v>
      </c>
      <c r="D22" s="20">
        <f>'18-19 Initial_Type1,1B,2,3,3B,4'!$K22</f>
        <v>3382</v>
      </c>
      <c r="E22" s="20">
        <f t="shared" si="2"/>
        <v>53</v>
      </c>
      <c r="F22" s="47">
        <f t="shared" si="3"/>
        <v>1.592069690597777E-2</v>
      </c>
      <c r="G22" s="20">
        <v>3329</v>
      </c>
      <c r="H22" s="20">
        <f>'18-19 Initial_Type1,1B,2,3,3B,4'!$N22</f>
        <v>3382</v>
      </c>
      <c r="I22" s="20">
        <f t="shared" si="4"/>
        <v>53</v>
      </c>
      <c r="J22" s="47">
        <f t="shared" si="5"/>
        <v>1.592069690597777E-2</v>
      </c>
    </row>
    <row r="23" spans="1:10" s="23" customFormat="1" ht="16.149999999999999" customHeight="1" x14ac:dyDescent="0.2">
      <c r="A23" s="21">
        <v>20</v>
      </c>
      <c r="B23" s="56" t="s">
        <v>214</v>
      </c>
      <c r="C23" s="22">
        <v>2496</v>
      </c>
      <c r="D23" s="22">
        <f>'18-19 Initial_Type1,1B,2,3,3B,4'!$K23</f>
        <v>2393</v>
      </c>
      <c r="E23" s="22">
        <f t="shared" si="2"/>
        <v>-103</v>
      </c>
      <c r="F23" s="48">
        <f t="shared" si="3"/>
        <v>-4.126602564102564E-2</v>
      </c>
      <c r="G23" s="22">
        <v>2576</v>
      </c>
      <c r="H23" s="22">
        <f>'18-19 Initial_Type1,1B,2,3,3B,4'!$N23</f>
        <v>2473</v>
      </c>
      <c r="I23" s="22">
        <f t="shared" si="4"/>
        <v>-103</v>
      </c>
      <c r="J23" s="48">
        <f t="shared" si="5"/>
        <v>-3.998447204968944E-2</v>
      </c>
    </row>
    <row r="24" spans="1:10" s="23" customFormat="1" ht="16.149999999999999" customHeight="1" x14ac:dyDescent="0.2">
      <c r="A24" s="24">
        <v>21</v>
      </c>
      <c r="B24" s="54" t="s">
        <v>215</v>
      </c>
      <c r="C24" s="18">
        <v>1787</v>
      </c>
      <c r="D24" s="18">
        <f>'18-19 Initial_Type1,1B,2,3,3B,4'!$K24</f>
        <v>1728</v>
      </c>
      <c r="E24" s="18">
        <f t="shared" si="2"/>
        <v>-59</v>
      </c>
      <c r="F24" s="46">
        <f t="shared" si="3"/>
        <v>-3.301622831561276E-2</v>
      </c>
      <c r="G24" s="18">
        <v>2603</v>
      </c>
      <c r="H24" s="18">
        <f>'18-19 Initial_Type1,1B,2,3,3B,4'!$N24</f>
        <v>2521</v>
      </c>
      <c r="I24" s="18">
        <f t="shared" si="4"/>
        <v>-82</v>
      </c>
      <c r="J24" s="46">
        <f t="shared" si="5"/>
        <v>-3.1502112946600075E-2</v>
      </c>
    </row>
    <row r="25" spans="1:10" s="23" customFormat="1" ht="16.149999999999999" customHeight="1" x14ac:dyDescent="0.2">
      <c r="A25" s="19">
        <v>22</v>
      </c>
      <c r="B25" s="55" t="s">
        <v>216</v>
      </c>
      <c r="C25" s="20">
        <v>1121</v>
      </c>
      <c r="D25" s="20">
        <f>'18-19 Initial_Type1,1B,2,3,3B,4'!$K25</f>
        <v>1064</v>
      </c>
      <c r="E25" s="20">
        <f t="shared" si="2"/>
        <v>-57</v>
      </c>
      <c r="F25" s="47">
        <f t="shared" si="3"/>
        <v>-5.0847457627118647E-2</v>
      </c>
      <c r="G25" s="20">
        <v>1930</v>
      </c>
      <c r="H25" s="20">
        <f>'18-19 Initial_Type1,1B,2,3,3B,4'!$N25</f>
        <v>1782</v>
      </c>
      <c r="I25" s="20">
        <f t="shared" si="4"/>
        <v>-148</v>
      </c>
      <c r="J25" s="47">
        <f t="shared" si="5"/>
        <v>-7.6683937823834203E-2</v>
      </c>
    </row>
    <row r="26" spans="1:10" s="23" customFormat="1" ht="16.149999999999999" customHeight="1" x14ac:dyDescent="0.2">
      <c r="A26" s="19">
        <v>23</v>
      </c>
      <c r="B26" s="55" t="s">
        <v>217</v>
      </c>
      <c r="C26" s="20">
        <v>2353</v>
      </c>
      <c r="D26" s="20">
        <f>'18-19 Initial_Type1,1B,2,3,3B,4'!$K26</f>
        <v>2358</v>
      </c>
      <c r="E26" s="20">
        <f t="shared" si="2"/>
        <v>5</v>
      </c>
      <c r="F26" s="47">
        <f t="shared" si="3"/>
        <v>2.1249468763280916E-3</v>
      </c>
      <c r="G26" s="20">
        <v>3356</v>
      </c>
      <c r="H26" s="20">
        <f>'18-19 Initial_Type1,1B,2,3,3B,4'!$N26</f>
        <v>3371</v>
      </c>
      <c r="I26" s="20">
        <f t="shared" si="4"/>
        <v>15</v>
      </c>
      <c r="J26" s="47">
        <f t="shared" si="5"/>
        <v>4.4696066746126341E-3</v>
      </c>
    </row>
    <row r="27" spans="1:10" s="23" customFormat="1" ht="16.149999999999999" customHeight="1" x14ac:dyDescent="0.2">
      <c r="A27" s="19">
        <v>24</v>
      </c>
      <c r="B27" s="55" t="s">
        <v>218</v>
      </c>
      <c r="C27" s="20">
        <v>12957</v>
      </c>
      <c r="D27" s="20">
        <f>'18-19 Initial_Type1,1B,2,3,3B,4'!$K27</f>
        <v>11004</v>
      </c>
      <c r="E27" s="20">
        <f t="shared" si="2"/>
        <v>-1953</v>
      </c>
      <c r="F27" s="47">
        <f t="shared" si="3"/>
        <v>-0.1507293354943274</v>
      </c>
      <c r="G27" s="20">
        <v>13593</v>
      </c>
      <c r="H27" s="20">
        <f>'18-19 Initial_Type1,1B,2,3,3B,4'!$N27</f>
        <v>11650</v>
      </c>
      <c r="I27" s="20">
        <f t="shared" si="4"/>
        <v>-1943</v>
      </c>
      <c r="J27" s="47">
        <f t="shared" si="5"/>
        <v>-0.14294121974545723</v>
      </c>
    </row>
    <row r="28" spans="1:10" s="23" customFormat="1" ht="16.149999999999999" customHeight="1" x14ac:dyDescent="0.2">
      <c r="A28" s="21">
        <v>25</v>
      </c>
      <c r="B28" s="56" t="s">
        <v>219</v>
      </c>
      <c r="C28" s="22">
        <v>5262</v>
      </c>
      <c r="D28" s="22">
        <f>'18-19 Initial_Type1,1B,2,3,3B,4'!$K28</f>
        <v>4673</v>
      </c>
      <c r="E28" s="22">
        <f t="shared" si="2"/>
        <v>-589</v>
      </c>
      <c r="F28" s="48">
        <f t="shared" si="3"/>
        <v>-0.11193462561763588</v>
      </c>
      <c r="G28" s="22">
        <v>5262</v>
      </c>
      <c r="H28" s="22">
        <f>'18-19 Initial_Type1,1B,2,3,3B,4'!$N28</f>
        <v>4673</v>
      </c>
      <c r="I28" s="22">
        <f t="shared" si="4"/>
        <v>-589</v>
      </c>
      <c r="J28" s="48">
        <f t="shared" si="5"/>
        <v>-0.11193462561763588</v>
      </c>
    </row>
    <row r="29" spans="1:10" s="23" customFormat="1" ht="16.149999999999999" customHeight="1" x14ac:dyDescent="0.2">
      <c r="A29" s="24">
        <v>26</v>
      </c>
      <c r="B29" s="54" t="s">
        <v>220</v>
      </c>
      <c r="C29" s="18">
        <v>4619</v>
      </c>
      <c r="D29" s="18">
        <f>'18-19 Initial_Type1,1B,2,3,3B,4'!$K29</f>
        <v>4742</v>
      </c>
      <c r="E29" s="18">
        <f t="shared" si="2"/>
        <v>123</v>
      </c>
      <c r="F29" s="46">
        <f t="shared" si="3"/>
        <v>2.6629140506603161E-2</v>
      </c>
      <c r="G29" s="18">
        <v>5208</v>
      </c>
      <c r="H29" s="18">
        <f>'18-19 Initial_Type1,1B,2,3,3B,4'!$N29</f>
        <v>5304</v>
      </c>
      <c r="I29" s="18">
        <f t="shared" si="4"/>
        <v>96</v>
      </c>
      <c r="J29" s="46">
        <f t="shared" si="5"/>
        <v>1.8433179723502304E-2</v>
      </c>
    </row>
    <row r="30" spans="1:10" s="23" customFormat="1" ht="16.149999999999999" customHeight="1" x14ac:dyDescent="0.2">
      <c r="A30" s="19">
        <v>27</v>
      </c>
      <c r="B30" s="55" t="s">
        <v>221</v>
      </c>
      <c r="C30" s="20">
        <v>2719</v>
      </c>
      <c r="D30" s="20">
        <f>'18-19 Initial_Type1,1B,2,3,3B,4'!$K30</f>
        <v>2784</v>
      </c>
      <c r="E30" s="20">
        <f t="shared" si="2"/>
        <v>65</v>
      </c>
      <c r="F30" s="47">
        <f t="shared" si="3"/>
        <v>2.3905847738139023E-2</v>
      </c>
      <c r="G30" s="20">
        <v>3317</v>
      </c>
      <c r="H30" s="20">
        <f>'18-19 Initial_Type1,1B,2,3,3B,4'!$N30</f>
        <v>3412</v>
      </c>
      <c r="I30" s="20">
        <f t="shared" si="4"/>
        <v>95</v>
      </c>
      <c r="J30" s="47">
        <f t="shared" si="5"/>
        <v>2.8640337654507086E-2</v>
      </c>
    </row>
    <row r="31" spans="1:10" s="23" customFormat="1" ht="16.149999999999999" customHeight="1" x14ac:dyDescent="0.2">
      <c r="A31" s="19">
        <v>28</v>
      </c>
      <c r="B31" s="55" t="s">
        <v>222</v>
      </c>
      <c r="C31" s="20">
        <v>5279</v>
      </c>
      <c r="D31" s="20">
        <f>'18-19 Initial_Type1,1B,2,3,3B,4'!$K31</f>
        <v>5153</v>
      </c>
      <c r="E31" s="20">
        <f t="shared" si="2"/>
        <v>-126</v>
      </c>
      <c r="F31" s="47">
        <f t="shared" si="3"/>
        <v>-2.3868156847887859E-2</v>
      </c>
      <c r="G31" s="20">
        <v>5785</v>
      </c>
      <c r="H31" s="20">
        <f>'18-19 Initial_Type1,1B,2,3,3B,4'!$N31</f>
        <v>5598</v>
      </c>
      <c r="I31" s="20">
        <f t="shared" si="4"/>
        <v>-187</v>
      </c>
      <c r="J31" s="47">
        <f t="shared" si="5"/>
        <v>-3.2324978392394121E-2</v>
      </c>
    </row>
    <row r="32" spans="1:10" s="38" customFormat="1" ht="16.149999999999999" customHeight="1" x14ac:dyDescent="0.2">
      <c r="A32" s="19">
        <v>29</v>
      </c>
      <c r="B32" s="55" t="s">
        <v>223</v>
      </c>
      <c r="C32" s="20">
        <v>4273</v>
      </c>
      <c r="D32" s="20">
        <f>'18-19 Initial_Type1,1B,2,3,3B,4'!$K32</f>
        <v>4141</v>
      </c>
      <c r="E32" s="20">
        <f t="shared" si="2"/>
        <v>-132</v>
      </c>
      <c r="F32" s="47">
        <f t="shared" si="3"/>
        <v>-3.0891645214135267E-2</v>
      </c>
      <c r="G32" s="20">
        <v>5038</v>
      </c>
      <c r="H32" s="20">
        <f>'18-19 Initial_Type1,1B,2,3,3B,4'!$N32</f>
        <v>4860</v>
      </c>
      <c r="I32" s="20">
        <f t="shared" si="4"/>
        <v>-178</v>
      </c>
      <c r="J32" s="47">
        <f t="shared" si="5"/>
        <v>-3.5331480746327908E-2</v>
      </c>
    </row>
    <row r="33" spans="1:10" s="23" customFormat="1" ht="16.149999999999999" customHeight="1" x14ac:dyDescent="0.2">
      <c r="A33" s="21">
        <v>30</v>
      </c>
      <c r="B33" s="56" t="s">
        <v>275</v>
      </c>
      <c r="C33" s="22">
        <v>2864</v>
      </c>
      <c r="D33" s="22">
        <f>'18-19 Initial_Type1,1B,2,3,3B,4'!$K33</f>
        <v>2903</v>
      </c>
      <c r="E33" s="22">
        <f t="shared" si="2"/>
        <v>39</v>
      </c>
      <c r="F33" s="48">
        <f t="shared" si="3"/>
        <v>1.3617318435754189E-2</v>
      </c>
      <c r="G33" s="22">
        <v>3847</v>
      </c>
      <c r="H33" s="22">
        <f>'18-19 Initial_Type1,1B,2,3,3B,4'!$N33</f>
        <v>3884</v>
      </c>
      <c r="I33" s="22">
        <f t="shared" si="4"/>
        <v>37</v>
      </c>
      <c r="J33" s="48">
        <f t="shared" si="5"/>
        <v>9.617884065505589E-3</v>
      </c>
    </row>
    <row r="34" spans="1:10" s="38" customFormat="1" ht="16.149999999999999" customHeight="1" x14ac:dyDescent="0.2">
      <c r="A34" s="24">
        <v>31</v>
      </c>
      <c r="B34" s="54" t="s">
        <v>224</v>
      </c>
      <c r="C34" s="18">
        <v>5412</v>
      </c>
      <c r="D34" s="18">
        <f>'18-19 Initial_Type1,1B,2,3,3B,4'!$K34</f>
        <v>5439</v>
      </c>
      <c r="E34" s="18">
        <f t="shared" si="2"/>
        <v>27</v>
      </c>
      <c r="F34" s="46">
        <f t="shared" si="3"/>
        <v>4.9889135254988911E-3</v>
      </c>
      <c r="G34" s="18">
        <v>6130</v>
      </c>
      <c r="H34" s="18">
        <f>'18-19 Initial_Type1,1B,2,3,3B,4'!$N34</f>
        <v>5567</v>
      </c>
      <c r="I34" s="18">
        <f t="shared" si="4"/>
        <v>-563</v>
      </c>
      <c r="J34" s="46">
        <f t="shared" si="5"/>
        <v>-9.1843393148450247E-2</v>
      </c>
    </row>
    <row r="35" spans="1:10" s="23" customFormat="1" ht="16.149999999999999" customHeight="1" x14ac:dyDescent="0.2">
      <c r="A35" s="19">
        <v>32</v>
      </c>
      <c r="B35" s="55" t="s">
        <v>225</v>
      </c>
      <c r="C35" s="20">
        <v>2555</v>
      </c>
      <c r="D35" s="20">
        <f>'18-19 Initial_Type1,1B,2,3,3B,4'!$K35</f>
        <v>2239</v>
      </c>
      <c r="E35" s="20">
        <f t="shared" si="2"/>
        <v>-316</v>
      </c>
      <c r="F35" s="47">
        <f t="shared" si="3"/>
        <v>-0.12367906066536204</v>
      </c>
      <c r="G35" s="20">
        <v>2970</v>
      </c>
      <c r="H35" s="20">
        <f>'18-19 Initial_Type1,1B,2,3,3B,4'!$N35</f>
        <v>2649</v>
      </c>
      <c r="I35" s="20">
        <f t="shared" si="4"/>
        <v>-321</v>
      </c>
      <c r="J35" s="47">
        <f t="shared" si="5"/>
        <v>-0.10808080808080808</v>
      </c>
    </row>
    <row r="36" spans="1:10" s="23" customFormat="1" ht="16.149999999999999" customHeight="1" x14ac:dyDescent="0.2">
      <c r="A36" s="19">
        <v>33</v>
      </c>
      <c r="B36" s="55" t="s">
        <v>226</v>
      </c>
      <c r="C36" s="20">
        <v>2067</v>
      </c>
      <c r="D36" s="20">
        <f>'18-19 Initial_Type1,1B,2,3,3B,4'!$K36</f>
        <v>1991</v>
      </c>
      <c r="E36" s="20">
        <f t="shared" si="2"/>
        <v>-76</v>
      </c>
      <c r="F36" s="47">
        <f t="shared" si="3"/>
        <v>-3.6768263183357526E-2</v>
      </c>
      <c r="G36" s="20">
        <v>3691</v>
      </c>
      <c r="H36" s="20">
        <f>'18-19 Initial_Type1,1B,2,3,3B,4'!$N36</f>
        <v>3419</v>
      </c>
      <c r="I36" s="20">
        <f t="shared" si="4"/>
        <v>-272</v>
      </c>
      <c r="J36" s="47">
        <f t="shared" si="5"/>
        <v>-7.3692766188024922E-2</v>
      </c>
    </row>
    <row r="37" spans="1:10" s="23" customFormat="1" ht="16.149999999999999" customHeight="1" x14ac:dyDescent="0.2">
      <c r="A37" s="19">
        <v>34</v>
      </c>
      <c r="B37" s="55" t="s">
        <v>227</v>
      </c>
      <c r="C37" s="20">
        <v>2790</v>
      </c>
      <c r="D37" s="20">
        <f>'18-19 Initial_Type1,1B,2,3,3B,4'!$K37</f>
        <v>1894</v>
      </c>
      <c r="E37" s="20">
        <f t="shared" si="2"/>
        <v>-896</v>
      </c>
      <c r="F37" s="47">
        <f t="shared" si="3"/>
        <v>-0.32114695340501792</v>
      </c>
      <c r="G37" s="20">
        <v>3158</v>
      </c>
      <c r="H37" s="20">
        <f>'18-19 Initial_Type1,1B,2,3,3B,4'!$N37</f>
        <v>1894</v>
      </c>
      <c r="I37" s="20">
        <f t="shared" si="4"/>
        <v>-1264</v>
      </c>
      <c r="J37" s="47">
        <f t="shared" si="5"/>
        <v>-0.40025332488917037</v>
      </c>
    </row>
    <row r="38" spans="1:10" s="23" customFormat="1" ht="16.149999999999999" customHeight="1" x14ac:dyDescent="0.2">
      <c r="A38" s="21">
        <v>35</v>
      </c>
      <c r="B38" s="56" t="s">
        <v>228</v>
      </c>
      <c r="C38" s="22">
        <v>3171</v>
      </c>
      <c r="D38" s="22">
        <f>'18-19 Initial_Type1,1B,2,3,3B,4'!$K38</f>
        <v>3436</v>
      </c>
      <c r="E38" s="22">
        <f t="shared" si="2"/>
        <v>265</v>
      </c>
      <c r="F38" s="48">
        <f t="shared" si="3"/>
        <v>8.3569851781772314E-2</v>
      </c>
      <c r="G38" s="22">
        <v>3464</v>
      </c>
      <c r="H38" s="22">
        <f>'18-19 Initial_Type1,1B,2,3,3B,4'!$N38</f>
        <v>3679</v>
      </c>
      <c r="I38" s="22">
        <f t="shared" si="4"/>
        <v>215</v>
      </c>
      <c r="J38" s="48">
        <f t="shared" si="5"/>
        <v>6.2066974595842955E-2</v>
      </c>
    </row>
    <row r="39" spans="1:10" s="23" customFormat="1" ht="16.149999999999999" customHeight="1" x14ac:dyDescent="0.2">
      <c r="A39" s="24">
        <v>36</v>
      </c>
      <c r="B39" s="54" t="s">
        <v>271</v>
      </c>
      <c r="C39" s="18">
        <v>5339</v>
      </c>
      <c r="D39" s="18">
        <f>'18-19 Initial_Type1,1B,2,3,3B,4'!$K39</f>
        <v>5441</v>
      </c>
      <c r="E39" s="18">
        <f t="shared" si="2"/>
        <v>102</v>
      </c>
      <c r="F39" s="46">
        <f t="shared" si="3"/>
        <v>1.9104701254916652E-2</v>
      </c>
      <c r="G39" s="18">
        <v>6151</v>
      </c>
      <c r="H39" s="18">
        <f>'18-19 Initial_Type1,1B,2,3,3B,4'!$N39</f>
        <v>6275</v>
      </c>
      <c r="I39" s="18">
        <f t="shared" si="4"/>
        <v>124</v>
      </c>
      <c r="J39" s="46">
        <f t="shared" si="5"/>
        <v>2.0159323687205334E-2</v>
      </c>
    </row>
    <row r="40" spans="1:10" s="38" customFormat="1" ht="16.149999999999999" customHeight="1" x14ac:dyDescent="0.2">
      <c r="A40" s="19">
        <v>37</v>
      </c>
      <c r="B40" s="55" t="s">
        <v>229</v>
      </c>
      <c r="C40" s="20">
        <v>2964</v>
      </c>
      <c r="D40" s="20">
        <f>'18-19 Initial_Type1,1B,2,3,3B,4'!$K40</f>
        <v>2930</v>
      </c>
      <c r="E40" s="20">
        <f t="shared" si="2"/>
        <v>-34</v>
      </c>
      <c r="F40" s="47">
        <f t="shared" si="3"/>
        <v>-1.1470985155195682E-2</v>
      </c>
      <c r="G40" s="20">
        <v>3863</v>
      </c>
      <c r="H40" s="20">
        <f>'18-19 Initial_Type1,1B,2,3,3B,4'!$N40</f>
        <v>3876</v>
      </c>
      <c r="I40" s="20">
        <f t="shared" si="4"/>
        <v>13</v>
      </c>
      <c r="J40" s="47">
        <f t="shared" si="5"/>
        <v>3.3652601604970229E-3</v>
      </c>
    </row>
    <row r="41" spans="1:10" s="38" customFormat="1" ht="16.149999999999999" customHeight="1" x14ac:dyDescent="0.2">
      <c r="A41" s="19">
        <v>38</v>
      </c>
      <c r="B41" s="55" t="s">
        <v>230</v>
      </c>
      <c r="C41" s="20">
        <v>10994</v>
      </c>
      <c r="D41" s="20">
        <f>'18-19 Initial_Type1,1B,2,3,3B,4'!$K41</f>
        <v>11268</v>
      </c>
      <c r="E41" s="20">
        <f t="shared" si="2"/>
        <v>274</v>
      </c>
      <c r="F41" s="47">
        <f t="shared" si="3"/>
        <v>2.4922685100964161E-2</v>
      </c>
      <c r="G41" s="20">
        <v>10994</v>
      </c>
      <c r="H41" s="20">
        <f>'18-19 Initial_Type1,1B,2,3,3B,4'!$N41</f>
        <v>11268</v>
      </c>
      <c r="I41" s="20">
        <f t="shared" si="4"/>
        <v>274</v>
      </c>
      <c r="J41" s="47">
        <f t="shared" si="5"/>
        <v>2.4922685100964161E-2</v>
      </c>
    </row>
    <row r="42" spans="1:10" s="38" customFormat="1" ht="16.149999999999999" customHeight="1" x14ac:dyDescent="0.2">
      <c r="A42" s="19">
        <v>39</v>
      </c>
      <c r="B42" s="55" t="s">
        <v>231</v>
      </c>
      <c r="C42" s="20">
        <v>5344</v>
      </c>
      <c r="D42" s="20">
        <f>'18-19 Initial_Type1,1B,2,3,3B,4'!$K42</f>
        <v>5158</v>
      </c>
      <c r="E42" s="20">
        <f t="shared" si="2"/>
        <v>-186</v>
      </c>
      <c r="F42" s="47">
        <f t="shared" si="3"/>
        <v>-3.4805389221556883E-2</v>
      </c>
      <c r="G42" s="20">
        <v>5397</v>
      </c>
      <c r="H42" s="20">
        <f>'18-19 Initial_Type1,1B,2,3,3B,4'!$N42</f>
        <v>5158</v>
      </c>
      <c r="I42" s="20">
        <f t="shared" si="4"/>
        <v>-239</v>
      </c>
      <c r="J42" s="47">
        <f t="shared" si="5"/>
        <v>-4.4283861404483975E-2</v>
      </c>
    </row>
    <row r="43" spans="1:10" s="23" customFormat="1" ht="16.149999999999999" customHeight="1" x14ac:dyDescent="0.2">
      <c r="A43" s="21">
        <v>40</v>
      </c>
      <c r="B43" s="56" t="s">
        <v>232</v>
      </c>
      <c r="C43" s="22">
        <v>3620</v>
      </c>
      <c r="D43" s="22">
        <f>'18-19 Initial_Type1,1B,2,3,3B,4'!$K43</f>
        <v>3626</v>
      </c>
      <c r="E43" s="22">
        <f t="shared" si="2"/>
        <v>6</v>
      </c>
      <c r="F43" s="48">
        <f t="shared" si="3"/>
        <v>1.6574585635359116E-3</v>
      </c>
      <c r="G43" s="22">
        <v>4018</v>
      </c>
      <c r="H43" s="22">
        <f>'18-19 Initial_Type1,1B,2,3,3B,4'!$N43</f>
        <v>4005</v>
      </c>
      <c r="I43" s="22">
        <f t="shared" si="4"/>
        <v>-13</v>
      </c>
      <c r="J43" s="48">
        <f t="shared" si="5"/>
        <v>-3.2354405176704829E-3</v>
      </c>
    </row>
    <row r="44" spans="1:10" s="23" customFormat="1" ht="16.149999999999999" customHeight="1" x14ac:dyDescent="0.2">
      <c r="A44" s="24">
        <v>41</v>
      </c>
      <c r="B44" s="54" t="s">
        <v>233</v>
      </c>
      <c r="C44" s="18">
        <v>9679</v>
      </c>
      <c r="D44" s="18">
        <f>'18-19 Initial_Type1,1B,2,3,3B,4'!$K44</f>
        <v>9213</v>
      </c>
      <c r="E44" s="18">
        <f t="shared" si="2"/>
        <v>-466</v>
      </c>
      <c r="F44" s="46">
        <f t="shared" si="3"/>
        <v>-4.8145469573303026E-2</v>
      </c>
      <c r="G44" s="18">
        <v>10035</v>
      </c>
      <c r="H44" s="18">
        <f>'18-19 Initial_Type1,1B,2,3,3B,4'!$N44</f>
        <v>9547</v>
      </c>
      <c r="I44" s="18">
        <f t="shared" si="4"/>
        <v>-488</v>
      </c>
      <c r="J44" s="46">
        <f t="shared" si="5"/>
        <v>-4.8629795714997509E-2</v>
      </c>
    </row>
    <row r="45" spans="1:10" s="38" customFormat="1" ht="16.149999999999999" customHeight="1" x14ac:dyDescent="0.2">
      <c r="A45" s="19">
        <v>42</v>
      </c>
      <c r="B45" s="55" t="s">
        <v>234</v>
      </c>
      <c r="C45" s="20">
        <v>3393</v>
      </c>
      <c r="D45" s="20">
        <f>'18-19 Initial_Type1,1B,2,3,3B,4'!$K45</f>
        <v>3412</v>
      </c>
      <c r="E45" s="20">
        <f t="shared" si="2"/>
        <v>19</v>
      </c>
      <c r="F45" s="47">
        <f t="shared" si="3"/>
        <v>5.5997642204538758E-3</v>
      </c>
      <c r="G45" s="20">
        <v>4309</v>
      </c>
      <c r="H45" s="20">
        <f>'18-19 Initial_Type1,1B,2,3,3B,4'!$N45</f>
        <v>4334</v>
      </c>
      <c r="I45" s="20">
        <f t="shared" si="4"/>
        <v>25</v>
      </c>
      <c r="J45" s="47">
        <f t="shared" si="5"/>
        <v>5.8018101647714084E-3</v>
      </c>
    </row>
    <row r="46" spans="1:10" s="23" customFormat="1" ht="16.149999999999999" customHeight="1" x14ac:dyDescent="0.2">
      <c r="A46" s="19">
        <v>43</v>
      </c>
      <c r="B46" s="55" t="s">
        <v>235</v>
      </c>
      <c r="C46" s="20">
        <v>2724</v>
      </c>
      <c r="D46" s="20">
        <f>'18-19 Initial_Type1,1B,2,3,3B,4'!$K46</f>
        <v>2894</v>
      </c>
      <c r="E46" s="20">
        <f t="shared" si="2"/>
        <v>170</v>
      </c>
      <c r="F46" s="47">
        <f t="shared" si="3"/>
        <v>6.2408223201174742E-2</v>
      </c>
      <c r="G46" s="20">
        <v>3423</v>
      </c>
      <c r="H46" s="20">
        <f>'18-19 Initial_Type1,1B,2,3,3B,4'!$N46</f>
        <v>3642</v>
      </c>
      <c r="I46" s="20">
        <f t="shared" si="4"/>
        <v>219</v>
      </c>
      <c r="J46" s="47">
        <f t="shared" si="5"/>
        <v>6.3978965819456612E-2</v>
      </c>
    </row>
    <row r="47" spans="1:10" s="23" customFormat="1" ht="16.149999999999999" customHeight="1" x14ac:dyDescent="0.2">
      <c r="A47" s="19">
        <v>44</v>
      </c>
      <c r="B47" s="55" t="s">
        <v>236</v>
      </c>
      <c r="C47" s="20">
        <v>3580</v>
      </c>
      <c r="D47" s="20">
        <f>'18-19 Initial_Type1,1B,2,3,3B,4'!$K47</f>
        <v>3969</v>
      </c>
      <c r="E47" s="20">
        <f t="shared" si="2"/>
        <v>389</v>
      </c>
      <c r="F47" s="47">
        <f t="shared" si="3"/>
        <v>0.10865921787709497</v>
      </c>
      <c r="G47" s="20">
        <v>3807</v>
      </c>
      <c r="H47" s="20">
        <f>'18-19 Initial_Type1,1B,2,3,3B,4'!$N47</f>
        <v>3969</v>
      </c>
      <c r="I47" s="20">
        <f t="shared" si="4"/>
        <v>162</v>
      </c>
      <c r="J47" s="47">
        <f t="shared" si="5"/>
        <v>4.2553191489361701E-2</v>
      </c>
    </row>
    <row r="48" spans="1:10" s="23" customFormat="1" ht="16.149999999999999" customHeight="1" x14ac:dyDescent="0.2">
      <c r="A48" s="21">
        <v>45</v>
      </c>
      <c r="B48" s="56" t="s">
        <v>237</v>
      </c>
      <c r="C48" s="22">
        <v>11136</v>
      </c>
      <c r="D48" s="22">
        <f>'18-19 Initial_Type1,1B,2,3,3B,4'!$K48</f>
        <v>11967</v>
      </c>
      <c r="E48" s="22">
        <f t="shared" si="2"/>
        <v>831</v>
      </c>
      <c r="F48" s="48">
        <f t="shared" si="3"/>
        <v>7.4622844827586202E-2</v>
      </c>
      <c r="G48" s="22">
        <v>12499</v>
      </c>
      <c r="H48" s="22">
        <f>'18-19 Initial_Type1,1B,2,3,3B,4'!$N48</f>
        <v>13416</v>
      </c>
      <c r="I48" s="22">
        <f t="shared" si="4"/>
        <v>917</v>
      </c>
      <c r="J48" s="48">
        <f t="shared" si="5"/>
        <v>7.336586926954157E-2</v>
      </c>
    </row>
    <row r="49" spans="1:10" s="38" customFormat="1" ht="16.149999999999999" customHeight="1" x14ac:dyDescent="0.2">
      <c r="A49" s="24">
        <v>46</v>
      </c>
      <c r="B49" s="54" t="s">
        <v>238</v>
      </c>
      <c r="C49" s="18">
        <v>1833</v>
      </c>
      <c r="D49" s="18">
        <f>'18-19 Initial_Type1,1B,2,3,3B,4'!$K49</f>
        <v>1738</v>
      </c>
      <c r="E49" s="18">
        <f t="shared" si="2"/>
        <v>-95</v>
      </c>
      <c r="F49" s="46">
        <f t="shared" si="3"/>
        <v>-5.1827605019094378E-2</v>
      </c>
      <c r="G49" s="18">
        <v>3113</v>
      </c>
      <c r="H49" s="18">
        <f>'18-19 Initial_Type1,1B,2,3,3B,4'!$N49</f>
        <v>2991</v>
      </c>
      <c r="I49" s="18">
        <f t="shared" si="4"/>
        <v>-122</v>
      </c>
      <c r="J49" s="46">
        <f t="shared" si="5"/>
        <v>-3.9190491487311276E-2</v>
      </c>
    </row>
    <row r="50" spans="1:10" s="38" customFormat="1" ht="16.149999999999999" customHeight="1" x14ac:dyDescent="0.2">
      <c r="A50" s="19">
        <v>47</v>
      </c>
      <c r="B50" s="55" t="s">
        <v>239</v>
      </c>
      <c r="C50" s="20">
        <v>10040</v>
      </c>
      <c r="D50" s="20">
        <f>'18-19 Initial_Type1,1B,2,3,3B,4'!$K50</f>
        <v>11571</v>
      </c>
      <c r="E50" s="20">
        <f t="shared" si="2"/>
        <v>1531</v>
      </c>
      <c r="F50" s="47">
        <f t="shared" si="3"/>
        <v>0.15249003984063744</v>
      </c>
      <c r="G50" s="20">
        <v>11445</v>
      </c>
      <c r="H50" s="20">
        <f>'18-19 Initial_Type1,1B,2,3,3B,4'!$N50</f>
        <v>13043</v>
      </c>
      <c r="I50" s="20">
        <f t="shared" si="4"/>
        <v>1598</v>
      </c>
      <c r="J50" s="47">
        <f t="shared" si="5"/>
        <v>0.13962429008300567</v>
      </c>
    </row>
    <row r="51" spans="1:10" s="38" customFormat="1" ht="16.149999999999999" customHeight="1" x14ac:dyDescent="0.2">
      <c r="A51" s="19">
        <v>48</v>
      </c>
      <c r="B51" s="55" t="s">
        <v>240</v>
      </c>
      <c r="C51" s="20">
        <v>5384</v>
      </c>
      <c r="D51" s="20">
        <f>'18-19 Initial_Type1,1B,2,3,3B,4'!$K51</f>
        <v>5158</v>
      </c>
      <c r="E51" s="20">
        <f t="shared" si="2"/>
        <v>-226</v>
      </c>
      <c r="F51" s="47">
        <f t="shared" si="3"/>
        <v>-4.1976225854383355E-2</v>
      </c>
      <c r="G51" s="20">
        <v>6642</v>
      </c>
      <c r="H51" s="20">
        <f>'18-19 Initial_Type1,1B,2,3,3B,4'!$N51</f>
        <v>5158</v>
      </c>
      <c r="I51" s="20">
        <f t="shared" si="4"/>
        <v>-1484</v>
      </c>
      <c r="J51" s="47">
        <f t="shared" si="5"/>
        <v>-0.22342667871123156</v>
      </c>
    </row>
    <row r="52" spans="1:10" s="38" customFormat="1" ht="16.149999999999999" customHeight="1" x14ac:dyDescent="0.2">
      <c r="A52" s="19">
        <v>49</v>
      </c>
      <c r="B52" s="55" t="s">
        <v>241</v>
      </c>
      <c r="C52" s="20">
        <v>2618</v>
      </c>
      <c r="D52" s="20">
        <f>'18-19 Initial_Type1,1B,2,3,3B,4'!$K52</f>
        <v>2655</v>
      </c>
      <c r="E52" s="20">
        <f t="shared" si="2"/>
        <v>37</v>
      </c>
      <c r="F52" s="47">
        <f t="shared" si="3"/>
        <v>1.4132925897631781E-2</v>
      </c>
      <c r="G52" s="20">
        <v>2618</v>
      </c>
      <c r="H52" s="20">
        <f>'18-19 Initial_Type1,1B,2,3,3B,4'!$N52</f>
        <v>2655</v>
      </c>
      <c r="I52" s="20">
        <f t="shared" si="4"/>
        <v>37</v>
      </c>
      <c r="J52" s="47">
        <f t="shared" si="5"/>
        <v>1.4132925897631781E-2</v>
      </c>
    </row>
    <row r="53" spans="1:10" s="38" customFormat="1" ht="16.149999999999999" customHeight="1" x14ac:dyDescent="0.2">
      <c r="A53" s="21">
        <v>50</v>
      </c>
      <c r="B53" s="56" t="s">
        <v>242</v>
      </c>
      <c r="C53" s="22">
        <v>2423</v>
      </c>
      <c r="D53" s="22">
        <f>'18-19 Initial_Type1,1B,2,3,3B,4'!$K53</f>
        <v>2484</v>
      </c>
      <c r="E53" s="22">
        <f t="shared" si="2"/>
        <v>61</v>
      </c>
      <c r="F53" s="48">
        <f t="shared" si="3"/>
        <v>2.5175402393726783E-2</v>
      </c>
      <c r="G53" s="22">
        <v>3434</v>
      </c>
      <c r="H53" s="22">
        <f>'18-19 Initial_Type1,1B,2,3,3B,4'!$N53</f>
        <v>3490</v>
      </c>
      <c r="I53" s="22">
        <f t="shared" si="4"/>
        <v>56</v>
      </c>
      <c r="J53" s="48">
        <f t="shared" si="5"/>
        <v>1.6307513104251603E-2</v>
      </c>
    </row>
    <row r="54" spans="1:10" s="38" customFormat="1" ht="16.149999999999999" customHeight="1" x14ac:dyDescent="0.2">
      <c r="A54" s="24">
        <v>51</v>
      </c>
      <c r="B54" s="54" t="s">
        <v>243</v>
      </c>
      <c r="C54" s="18">
        <v>4190</v>
      </c>
      <c r="D54" s="18">
        <f>'18-19 Initial_Type1,1B,2,3,3B,4'!$K54</f>
        <v>3943</v>
      </c>
      <c r="E54" s="18">
        <f t="shared" si="2"/>
        <v>-247</v>
      </c>
      <c r="F54" s="46">
        <f t="shared" si="3"/>
        <v>-5.8949880668257758E-2</v>
      </c>
      <c r="G54" s="18">
        <v>4537</v>
      </c>
      <c r="H54" s="18">
        <f>'18-19 Initial_Type1,1B,2,3,3B,4'!$N54</f>
        <v>4268</v>
      </c>
      <c r="I54" s="18">
        <f t="shared" si="4"/>
        <v>-269</v>
      </c>
      <c r="J54" s="46">
        <f t="shared" si="5"/>
        <v>-5.9290279920652417E-2</v>
      </c>
    </row>
    <row r="55" spans="1:10" s="23" customFormat="1" ht="16.149999999999999" customHeight="1" x14ac:dyDescent="0.2">
      <c r="A55" s="19">
        <v>52</v>
      </c>
      <c r="B55" s="55" t="s">
        <v>244</v>
      </c>
      <c r="C55" s="20">
        <v>5004</v>
      </c>
      <c r="D55" s="20">
        <f>'18-19 Initial_Type1,1B,2,3,3B,4'!$K55</f>
        <v>5061</v>
      </c>
      <c r="E55" s="20">
        <f t="shared" si="2"/>
        <v>57</v>
      </c>
      <c r="F55" s="47">
        <f t="shared" si="3"/>
        <v>1.1390887290167866E-2</v>
      </c>
      <c r="G55" s="20">
        <v>5891</v>
      </c>
      <c r="H55" s="20">
        <f>'18-19 Initial_Type1,1B,2,3,3B,4'!$N55</f>
        <v>5924</v>
      </c>
      <c r="I55" s="20">
        <f t="shared" si="4"/>
        <v>33</v>
      </c>
      <c r="J55" s="47">
        <f t="shared" si="5"/>
        <v>5.601765404854863E-3</v>
      </c>
    </row>
    <row r="56" spans="1:10" s="23" customFormat="1" ht="16.149999999999999" customHeight="1" x14ac:dyDescent="0.2">
      <c r="A56" s="19">
        <v>53</v>
      </c>
      <c r="B56" s="55" t="s">
        <v>245</v>
      </c>
      <c r="C56" s="20">
        <v>2444</v>
      </c>
      <c r="D56" s="20">
        <f>'18-19 Initial_Type1,1B,2,3,3B,4'!$K56</f>
        <v>2464</v>
      </c>
      <c r="E56" s="20">
        <f t="shared" si="2"/>
        <v>20</v>
      </c>
      <c r="F56" s="47">
        <f t="shared" si="3"/>
        <v>8.1833060556464818E-3</v>
      </c>
      <c r="G56" s="20">
        <v>2658</v>
      </c>
      <c r="H56" s="20">
        <f>'18-19 Initial_Type1,1B,2,3,3B,4'!$N56</f>
        <v>2670</v>
      </c>
      <c r="I56" s="20">
        <f t="shared" si="4"/>
        <v>12</v>
      </c>
      <c r="J56" s="47">
        <f t="shared" si="5"/>
        <v>4.5146726862302479E-3</v>
      </c>
    </row>
    <row r="57" spans="1:10" s="23" customFormat="1" ht="16.149999999999999" customHeight="1" x14ac:dyDescent="0.2">
      <c r="A57" s="19">
        <v>54</v>
      </c>
      <c r="B57" s="55" t="s">
        <v>246</v>
      </c>
      <c r="C57" s="20">
        <v>5131</v>
      </c>
      <c r="D57" s="20">
        <f>'18-19 Initial_Type1,1B,2,3,3B,4'!$K57</f>
        <v>5141</v>
      </c>
      <c r="E57" s="20">
        <f t="shared" si="2"/>
        <v>10</v>
      </c>
      <c r="F57" s="47">
        <f t="shared" si="3"/>
        <v>1.9489378288832587E-3</v>
      </c>
      <c r="G57" s="20">
        <v>5131</v>
      </c>
      <c r="H57" s="20">
        <f>'18-19 Initial_Type1,1B,2,3,3B,4'!$N57</f>
        <v>5141</v>
      </c>
      <c r="I57" s="20">
        <f t="shared" si="4"/>
        <v>10</v>
      </c>
      <c r="J57" s="47">
        <f t="shared" si="5"/>
        <v>1.9489378288832587E-3</v>
      </c>
    </row>
    <row r="58" spans="1:10" s="23" customFormat="1" ht="16.149999999999999" customHeight="1" x14ac:dyDescent="0.2">
      <c r="A58" s="21">
        <v>55</v>
      </c>
      <c r="B58" s="56" t="s">
        <v>247</v>
      </c>
      <c r="C58" s="22">
        <v>3637</v>
      </c>
      <c r="D58" s="22">
        <f>'18-19 Initial_Type1,1B,2,3,3B,4'!$K58</f>
        <v>3703</v>
      </c>
      <c r="E58" s="22">
        <f t="shared" si="2"/>
        <v>66</v>
      </c>
      <c r="F58" s="48">
        <f t="shared" si="3"/>
        <v>1.8146824305746493E-2</v>
      </c>
      <c r="G58" s="22">
        <v>3637</v>
      </c>
      <c r="H58" s="22">
        <f>'18-19 Initial_Type1,1B,2,3,3B,4'!$N58</f>
        <v>3703</v>
      </c>
      <c r="I58" s="22">
        <f t="shared" si="4"/>
        <v>66</v>
      </c>
      <c r="J58" s="48">
        <f t="shared" si="5"/>
        <v>1.8146824305746493E-2</v>
      </c>
    </row>
    <row r="59" spans="1:10" s="38" customFormat="1" ht="16.149999999999999" customHeight="1" x14ac:dyDescent="0.2">
      <c r="A59" s="24">
        <v>56</v>
      </c>
      <c r="B59" s="54" t="s">
        <v>248</v>
      </c>
      <c r="C59" s="18">
        <v>3513</v>
      </c>
      <c r="D59" s="18">
        <f>'18-19 Initial_Type1,1B,2,3,3B,4'!$K59</f>
        <v>3380</v>
      </c>
      <c r="E59" s="18">
        <f t="shared" si="2"/>
        <v>-133</v>
      </c>
      <c r="F59" s="46">
        <f t="shared" si="3"/>
        <v>-3.7859379447765441E-2</v>
      </c>
      <c r="G59" s="18">
        <v>4014</v>
      </c>
      <c r="H59" s="18">
        <f>'18-19 Initial_Type1,1B,2,3,3B,4'!$N59</f>
        <v>4203</v>
      </c>
      <c r="I59" s="18">
        <f t="shared" si="4"/>
        <v>189</v>
      </c>
      <c r="J59" s="46">
        <f t="shared" si="5"/>
        <v>4.708520179372197E-2</v>
      </c>
    </row>
    <row r="60" spans="1:10" s="38" customFormat="1" ht="16.149999999999999" customHeight="1" x14ac:dyDescent="0.2">
      <c r="A60" s="19">
        <v>57</v>
      </c>
      <c r="B60" s="55" t="s">
        <v>249</v>
      </c>
      <c r="C60" s="20">
        <v>2773</v>
      </c>
      <c r="D60" s="20">
        <f>'18-19 Initial_Type1,1B,2,3,3B,4'!$K60</f>
        <v>2620</v>
      </c>
      <c r="E60" s="20">
        <f t="shared" si="2"/>
        <v>-153</v>
      </c>
      <c r="F60" s="47">
        <f t="shared" si="3"/>
        <v>-5.5174900829426617E-2</v>
      </c>
      <c r="G60" s="20">
        <v>2773</v>
      </c>
      <c r="H60" s="20">
        <f>'18-19 Initial_Type1,1B,2,3,3B,4'!$N60</f>
        <v>2620</v>
      </c>
      <c r="I60" s="20">
        <f t="shared" si="4"/>
        <v>-153</v>
      </c>
      <c r="J60" s="47">
        <f t="shared" si="5"/>
        <v>-5.5174900829426617E-2</v>
      </c>
    </row>
    <row r="61" spans="1:10" s="38" customFormat="1" ht="16.149999999999999" customHeight="1" x14ac:dyDescent="0.2">
      <c r="A61" s="19">
        <v>58</v>
      </c>
      <c r="B61" s="55" t="s">
        <v>250</v>
      </c>
      <c r="C61" s="20">
        <v>1796</v>
      </c>
      <c r="D61" s="20">
        <f>'18-19 Initial_Type1,1B,2,3,3B,4'!$K61</f>
        <v>1766</v>
      </c>
      <c r="E61" s="20">
        <f t="shared" si="2"/>
        <v>-30</v>
      </c>
      <c r="F61" s="47">
        <f t="shared" si="3"/>
        <v>-1.670378619153675E-2</v>
      </c>
      <c r="G61" s="20">
        <v>2239</v>
      </c>
      <c r="H61" s="20">
        <f>'18-19 Initial_Type1,1B,2,3,3B,4'!$N61</f>
        <v>2215</v>
      </c>
      <c r="I61" s="20">
        <f t="shared" si="4"/>
        <v>-24</v>
      </c>
      <c r="J61" s="47">
        <f t="shared" si="5"/>
        <v>-1.0719071013845467E-2</v>
      </c>
    </row>
    <row r="62" spans="1:10" s="38" customFormat="1" ht="16.149999999999999" customHeight="1" x14ac:dyDescent="0.2">
      <c r="A62" s="19">
        <v>59</v>
      </c>
      <c r="B62" s="55" t="s">
        <v>251</v>
      </c>
      <c r="C62" s="20">
        <v>1290</v>
      </c>
      <c r="D62" s="20">
        <f>'18-19 Initial_Type1,1B,2,3,3B,4'!$K62</f>
        <v>1286</v>
      </c>
      <c r="E62" s="20">
        <f t="shared" si="2"/>
        <v>-4</v>
      </c>
      <c r="F62" s="47">
        <f t="shared" si="3"/>
        <v>-3.1007751937984496E-3</v>
      </c>
      <c r="G62" s="20">
        <v>1542</v>
      </c>
      <c r="H62" s="20">
        <f>'18-19 Initial_Type1,1B,2,3,3B,4'!$N62</f>
        <v>1488</v>
      </c>
      <c r="I62" s="20">
        <f t="shared" si="4"/>
        <v>-54</v>
      </c>
      <c r="J62" s="47">
        <f t="shared" si="5"/>
        <v>-3.5019455252918288E-2</v>
      </c>
    </row>
    <row r="63" spans="1:10" s="38" customFormat="1" ht="16.149999999999999" customHeight="1" x14ac:dyDescent="0.2">
      <c r="A63" s="21">
        <v>60</v>
      </c>
      <c r="B63" s="56" t="s">
        <v>252</v>
      </c>
      <c r="C63" s="22">
        <v>2808</v>
      </c>
      <c r="D63" s="22">
        <f>'18-19 Initial_Type1,1B,2,3,3B,4'!$K63</f>
        <v>2890</v>
      </c>
      <c r="E63" s="22">
        <f t="shared" si="2"/>
        <v>82</v>
      </c>
      <c r="F63" s="48">
        <f t="shared" si="3"/>
        <v>2.9202279202279201E-2</v>
      </c>
      <c r="G63" s="22">
        <v>3979</v>
      </c>
      <c r="H63" s="22">
        <f>'18-19 Initial_Type1,1B,2,3,3B,4'!$N63</f>
        <v>4045</v>
      </c>
      <c r="I63" s="22">
        <f t="shared" si="4"/>
        <v>66</v>
      </c>
      <c r="J63" s="48">
        <f t="shared" si="5"/>
        <v>1.6587082181452627E-2</v>
      </c>
    </row>
    <row r="64" spans="1:10" s="38" customFormat="1" ht="16.149999999999999" customHeight="1" x14ac:dyDescent="0.2">
      <c r="A64" s="24">
        <v>61</v>
      </c>
      <c r="B64" s="54" t="s">
        <v>253</v>
      </c>
      <c r="C64" s="18">
        <v>7660</v>
      </c>
      <c r="D64" s="18">
        <f>'18-19 Initial_Type1,1B,2,3,3B,4'!$K64</f>
        <v>8735</v>
      </c>
      <c r="E64" s="18">
        <f t="shared" si="2"/>
        <v>1075</v>
      </c>
      <c r="F64" s="46">
        <f t="shared" si="3"/>
        <v>0.14033942558746737</v>
      </c>
      <c r="G64" s="18">
        <v>7660</v>
      </c>
      <c r="H64" s="18">
        <f>'18-19 Initial_Type1,1B,2,3,3B,4'!$N64</f>
        <v>9576</v>
      </c>
      <c r="I64" s="18">
        <f t="shared" si="4"/>
        <v>1916</v>
      </c>
      <c r="J64" s="46">
        <f t="shared" si="5"/>
        <v>0.25013054830287207</v>
      </c>
    </row>
    <row r="65" spans="1:10" s="38" customFormat="1" ht="16.149999999999999" customHeight="1" x14ac:dyDescent="0.2">
      <c r="A65" s="19">
        <v>62</v>
      </c>
      <c r="B65" s="55" t="s">
        <v>254</v>
      </c>
      <c r="C65" s="20">
        <v>2062</v>
      </c>
      <c r="D65" s="20">
        <f>'18-19 Initial_Type1,1B,2,3,3B,4'!$K65</f>
        <v>1997</v>
      </c>
      <c r="E65" s="20">
        <f t="shared" si="2"/>
        <v>-65</v>
      </c>
      <c r="F65" s="47">
        <f t="shared" si="3"/>
        <v>-3.1522793404461687E-2</v>
      </c>
      <c r="G65" s="20">
        <v>2062</v>
      </c>
      <c r="H65" s="20">
        <f>'18-19 Initial_Type1,1B,2,3,3B,4'!$N65</f>
        <v>1997</v>
      </c>
      <c r="I65" s="20">
        <f t="shared" si="4"/>
        <v>-65</v>
      </c>
      <c r="J65" s="47">
        <f t="shared" si="5"/>
        <v>-3.1522793404461687E-2</v>
      </c>
    </row>
    <row r="66" spans="1:10" s="38" customFormat="1" ht="16.149999999999999" customHeight="1" x14ac:dyDescent="0.2">
      <c r="A66" s="19">
        <v>63</v>
      </c>
      <c r="B66" s="55" t="s">
        <v>255</v>
      </c>
      <c r="C66" s="20">
        <v>7906</v>
      </c>
      <c r="D66" s="20">
        <f>'18-19 Initial_Type1,1B,2,3,3B,4'!$K66</f>
        <v>7559</v>
      </c>
      <c r="E66" s="20">
        <f t="shared" si="2"/>
        <v>-347</v>
      </c>
      <c r="F66" s="47">
        <f t="shared" si="3"/>
        <v>-4.3890715911965597E-2</v>
      </c>
      <c r="G66" s="20">
        <v>8165</v>
      </c>
      <c r="H66" s="20">
        <f>'18-19 Initial_Type1,1B,2,3,3B,4'!$N66</f>
        <v>7559</v>
      </c>
      <c r="I66" s="20">
        <f t="shared" si="4"/>
        <v>-606</v>
      </c>
      <c r="J66" s="47">
        <f t="shared" si="5"/>
        <v>-7.421922841396203E-2</v>
      </c>
    </row>
    <row r="67" spans="1:10" s="38" customFormat="1" ht="16.149999999999999" customHeight="1" x14ac:dyDescent="0.2">
      <c r="A67" s="19">
        <v>64</v>
      </c>
      <c r="B67" s="55" t="s">
        <v>256</v>
      </c>
      <c r="C67" s="20">
        <v>2505</v>
      </c>
      <c r="D67" s="20">
        <f>'18-19 Initial_Type1,1B,2,3,3B,4'!$K67</f>
        <v>2568</v>
      </c>
      <c r="E67" s="20">
        <f t="shared" si="2"/>
        <v>63</v>
      </c>
      <c r="F67" s="47">
        <f t="shared" si="3"/>
        <v>2.5149700598802394E-2</v>
      </c>
      <c r="G67" s="20">
        <v>3042</v>
      </c>
      <c r="H67" s="20">
        <f>'18-19 Initial_Type1,1B,2,3,3B,4'!$N67</f>
        <v>2999</v>
      </c>
      <c r="I67" s="20">
        <f t="shared" si="4"/>
        <v>-43</v>
      </c>
      <c r="J67" s="47">
        <f t="shared" si="5"/>
        <v>-1.413543721236029E-2</v>
      </c>
    </row>
    <row r="68" spans="1:10" s="38" customFormat="1" ht="16.149999999999999" customHeight="1" x14ac:dyDescent="0.2">
      <c r="A68" s="21">
        <v>65</v>
      </c>
      <c r="B68" s="56" t="s">
        <v>272</v>
      </c>
      <c r="C68" s="22">
        <v>4866</v>
      </c>
      <c r="D68" s="22">
        <f>'18-19 Initial_Type1,1B,2,3,3B,4'!$K68</f>
        <v>4570</v>
      </c>
      <c r="E68" s="22">
        <f t="shared" si="2"/>
        <v>-296</v>
      </c>
      <c r="F68" s="48">
        <f t="shared" si="3"/>
        <v>-6.0830250719276613E-2</v>
      </c>
      <c r="G68" s="22">
        <v>5485</v>
      </c>
      <c r="H68" s="22">
        <f>'18-19 Initial_Type1,1B,2,3,3B,4'!$N68</f>
        <v>5234</v>
      </c>
      <c r="I68" s="22">
        <f t="shared" si="4"/>
        <v>-251</v>
      </c>
      <c r="J68" s="48">
        <f t="shared" si="5"/>
        <v>-4.5761166818596169E-2</v>
      </c>
    </row>
    <row r="69" spans="1:10" s="38" customFormat="1" ht="16.149999999999999" customHeight="1" x14ac:dyDescent="0.2">
      <c r="A69" s="60">
        <v>66</v>
      </c>
      <c r="B69" s="57" t="s">
        <v>273</v>
      </c>
      <c r="C69" s="18">
        <v>3922</v>
      </c>
      <c r="D69" s="18">
        <f>'18-19 Initial_Type1,1B,2,3,3B,4'!$K69</f>
        <v>3964</v>
      </c>
      <c r="E69" s="18">
        <f t="shared" ref="E69:E72" si="6">D69-C69</f>
        <v>42</v>
      </c>
      <c r="F69" s="46">
        <f t="shared" ref="F69:F72" si="7">E69/C69</f>
        <v>1.0708822029576747E-2</v>
      </c>
      <c r="G69" s="18">
        <v>3922</v>
      </c>
      <c r="H69" s="18">
        <f>'18-19 Initial_Type1,1B,2,3,3B,4'!$N69</f>
        <v>3964</v>
      </c>
      <c r="I69" s="18">
        <f t="shared" ref="I69:I72" si="8">H69-G69</f>
        <v>42</v>
      </c>
      <c r="J69" s="46">
        <f t="shared" ref="J69:J72" si="9">I69/G69</f>
        <v>1.0708822029576747E-2</v>
      </c>
    </row>
    <row r="70" spans="1:10" s="38" customFormat="1" ht="16.149999999999999" customHeight="1" x14ac:dyDescent="0.2">
      <c r="A70" s="19">
        <v>67</v>
      </c>
      <c r="B70" s="55" t="s">
        <v>259</v>
      </c>
      <c r="C70" s="20">
        <v>4039</v>
      </c>
      <c r="D70" s="20">
        <f>'18-19 Initial_Type1,1B,2,3,3B,4'!$K70</f>
        <v>4021</v>
      </c>
      <c r="E70" s="20">
        <f t="shared" si="6"/>
        <v>-18</v>
      </c>
      <c r="F70" s="47">
        <f t="shared" si="7"/>
        <v>-4.4565486506561031E-3</v>
      </c>
      <c r="G70" s="20">
        <v>5567</v>
      </c>
      <c r="H70" s="20">
        <f>'18-19 Initial_Type1,1B,2,3,3B,4'!$N70</f>
        <v>5608</v>
      </c>
      <c r="I70" s="20">
        <f t="shared" si="8"/>
        <v>41</v>
      </c>
      <c r="J70" s="47">
        <f t="shared" si="9"/>
        <v>7.3648284533860244E-3</v>
      </c>
    </row>
    <row r="71" spans="1:10" s="38" customFormat="1" ht="16.149999999999999" customHeight="1" x14ac:dyDescent="0.2">
      <c r="A71" s="19">
        <v>68</v>
      </c>
      <c r="B71" s="55" t="s">
        <v>274</v>
      </c>
      <c r="C71" s="20">
        <v>2934</v>
      </c>
      <c r="D71" s="20">
        <f>'18-19 Initial_Type1,1B,2,3,3B,4'!$K71</f>
        <v>2793</v>
      </c>
      <c r="E71" s="20">
        <f t="shared" si="6"/>
        <v>-141</v>
      </c>
      <c r="F71" s="47">
        <f t="shared" si="7"/>
        <v>-4.8057259713701429E-2</v>
      </c>
      <c r="G71" s="20">
        <v>2934</v>
      </c>
      <c r="H71" s="20">
        <f>'18-19 Initial_Type1,1B,2,3,3B,4'!$N71</f>
        <v>2793</v>
      </c>
      <c r="I71" s="20">
        <f t="shared" si="8"/>
        <v>-141</v>
      </c>
      <c r="J71" s="47">
        <f t="shared" si="9"/>
        <v>-4.8057259713701429E-2</v>
      </c>
    </row>
    <row r="72" spans="1:10" s="38" customFormat="1" ht="16.149999999999999" customHeight="1" x14ac:dyDescent="0.2">
      <c r="A72" s="21">
        <v>69</v>
      </c>
      <c r="B72" s="58" t="s">
        <v>261</v>
      </c>
      <c r="C72" s="25">
        <v>2866</v>
      </c>
      <c r="D72" s="25">
        <f>'18-19 Initial_Type1,1B,2,3,3B,4'!$K72</f>
        <v>2663</v>
      </c>
      <c r="E72" s="25">
        <f t="shared" si="6"/>
        <v>-203</v>
      </c>
      <c r="F72" s="49">
        <f t="shared" si="7"/>
        <v>-7.0830425680390788E-2</v>
      </c>
      <c r="G72" s="25">
        <v>3985</v>
      </c>
      <c r="H72" s="25">
        <f>'18-19 Initial_Type1,1B,2,3,3B,4'!$N72</f>
        <v>3798</v>
      </c>
      <c r="I72" s="25">
        <f t="shared" si="8"/>
        <v>-187</v>
      </c>
      <c r="J72" s="49">
        <f t="shared" si="9"/>
        <v>-4.6925972396486826E-2</v>
      </c>
    </row>
    <row r="73" spans="1:10" s="39" customFormat="1" ht="16.149999999999999" hidden="1" customHeight="1" x14ac:dyDescent="0.2">
      <c r="A73" s="42"/>
      <c r="B73" s="42" t="s">
        <v>263</v>
      </c>
      <c r="C73" s="43"/>
      <c r="D73" s="43"/>
      <c r="E73" s="43"/>
      <c r="F73" s="50"/>
      <c r="G73" s="43"/>
      <c r="H73" s="43"/>
      <c r="I73" s="43"/>
      <c r="J73" s="50"/>
    </row>
    <row r="74" spans="1:10" s="38" customFormat="1" x14ac:dyDescent="0.2">
      <c r="B74" s="29"/>
      <c r="C74" s="44"/>
      <c r="D74" s="44"/>
      <c r="E74" s="44"/>
      <c r="F74" s="44"/>
      <c r="G74" s="44"/>
      <c r="H74" s="44"/>
      <c r="I74" s="44"/>
      <c r="J74" s="45"/>
    </row>
    <row r="75" spans="1:10" s="23" customFormat="1" x14ac:dyDescent="0.2">
      <c r="J75" s="36"/>
    </row>
    <row r="76" spans="1:10" s="23" customFormat="1" x14ac:dyDescent="0.2">
      <c r="J76" s="36"/>
    </row>
    <row r="77" spans="1:10" s="23" customFormat="1" x14ac:dyDescent="0.2">
      <c r="J77" s="36"/>
    </row>
    <row r="78" spans="1:10" s="23" customFormat="1" x14ac:dyDescent="0.2">
      <c r="J78" s="36"/>
    </row>
    <row r="79" spans="1:10" s="23" customFormat="1" x14ac:dyDescent="0.2">
      <c r="J79" s="36"/>
    </row>
    <row r="80" spans="1:10" s="23" customFormat="1" x14ac:dyDescent="0.2">
      <c r="J80" s="36"/>
    </row>
    <row r="81" spans="10:10" s="23" customFormat="1" x14ac:dyDescent="0.2">
      <c r="J81" s="36"/>
    </row>
    <row r="82" spans="10:10" s="23" customFormat="1" x14ac:dyDescent="0.2">
      <c r="J82" s="36"/>
    </row>
    <row r="83" spans="10:10" s="23" customFormat="1" x14ac:dyDescent="0.2">
      <c r="J83" s="36"/>
    </row>
    <row r="84" spans="10:10" s="23" customFormat="1" x14ac:dyDescent="0.2">
      <c r="J84" s="36"/>
    </row>
  </sheetData>
  <mergeCells count="3">
    <mergeCell ref="C1:F1"/>
    <mergeCell ref="G1:J1"/>
    <mergeCell ref="A2:B2"/>
  </mergeCells>
  <printOptions verticalCentered="1"/>
  <pageMargins left="0.25" right="0.25" top="0.35" bottom="0.35" header="0.25" footer="0.25"/>
  <pageSetup paperSize="5" scale="70" orientation="portrait" r:id="rId1"/>
  <headerFooter alignWithMargins="0">
    <oddHeader>&amp;C&amp;18Charter School Per Pupil Funding
Comparison Initial to Final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M91"/>
  <sheetViews>
    <sheetView tabSelected="1" view="pageBreakPreview" zoomScale="90" zoomScaleNormal="60" zoomScaleSheetLayoutView="90" workbookViewId="0">
      <pane xSplit="2" ySplit="2" topLeftCell="C3" activePane="bottomRight" state="frozen"/>
      <selection activeCell="B33" sqref="B33"/>
      <selection pane="topRight" activeCell="B33" sqref="B33"/>
      <selection pane="bottomLeft" activeCell="B33" sqref="B33"/>
      <selection pane="bottomRight" activeCell="C4" sqref="C4"/>
    </sheetView>
  </sheetViews>
  <sheetFormatPr defaultColWidth="9.140625" defaultRowHeight="18" x14ac:dyDescent="0.25"/>
  <cols>
    <col min="1" max="1" width="5.5703125" style="11" customWidth="1"/>
    <col min="2" max="2" width="25" style="11" customWidth="1"/>
    <col min="3" max="8" width="14" style="11" customWidth="1"/>
    <col min="9" max="10" width="14.42578125" style="11" customWidth="1"/>
    <col min="11" max="11" width="24" style="11" customWidth="1"/>
    <col min="12" max="13" width="21.28515625" style="11" customWidth="1"/>
    <col min="14" max="14" width="22.85546875" style="11" customWidth="1"/>
    <col min="15" max="16384" width="9.140625" style="11"/>
  </cols>
  <sheetData>
    <row r="1" spans="1:65" s="7" customFormat="1" ht="27" customHeight="1" x14ac:dyDescent="0.2">
      <c r="A1" s="273" t="s">
        <v>0</v>
      </c>
      <c r="B1" s="274"/>
      <c r="C1" s="270" t="s">
        <v>346</v>
      </c>
      <c r="D1" s="271"/>
      <c r="E1" s="271"/>
      <c r="F1" s="271"/>
      <c r="G1" s="271"/>
      <c r="H1" s="271"/>
      <c r="I1" s="271"/>
      <c r="J1" s="272"/>
      <c r="K1" s="229" t="s">
        <v>16</v>
      </c>
      <c r="L1" s="268" t="s">
        <v>17</v>
      </c>
      <c r="M1" s="269"/>
      <c r="N1" s="269"/>
    </row>
    <row r="2" spans="1:65" s="9" customFormat="1" ht="115.9" customHeight="1" x14ac:dyDescent="0.2">
      <c r="A2" s="275"/>
      <c r="B2" s="276"/>
      <c r="C2" s="134" t="s">
        <v>265</v>
      </c>
      <c r="D2" s="134" t="s">
        <v>305</v>
      </c>
      <c r="E2" s="134" t="s">
        <v>266</v>
      </c>
      <c r="F2" s="133" t="s">
        <v>267</v>
      </c>
      <c r="G2" s="134" t="s">
        <v>268</v>
      </c>
      <c r="H2" s="134" t="s">
        <v>264</v>
      </c>
      <c r="I2" s="134" t="s">
        <v>269</v>
      </c>
      <c r="J2" s="133" t="s">
        <v>270</v>
      </c>
      <c r="K2" s="51" t="s">
        <v>349</v>
      </c>
      <c r="L2" s="51" t="s">
        <v>349</v>
      </c>
      <c r="M2" s="51" t="s">
        <v>351</v>
      </c>
      <c r="N2" s="51" t="s">
        <v>352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65" s="8" customFormat="1" ht="14.45" customHeight="1" x14ac:dyDescent="0.2">
      <c r="A3" s="266"/>
      <c r="B3" s="267"/>
      <c r="C3" s="16">
        <v>1</v>
      </c>
      <c r="D3" s="16">
        <f>C3+1</f>
        <v>2</v>
      </c>
      <c r="E3" s="16">
        <f t="shared" ref="E3:J3" si="0">D3+1</f>
        <v>3</v>
      </c>
      <c r="F3" s="16">
        <f t="shared" si="0"/>
        <v>4</v>
      </c>
      <c r="G3" s="16">
        <f t="shared" si="0"/>
        <v>5</v>
      </c>
      <c r="H3" s="16">
        <f t="shared" si="0"/>
        <v>6</v>
      </c>
      <c r="I3" s="16">
        <f t="shared" si="0"/>
        <v>7</v>
      </c>
      <c r="J3" s="16">
        <f t="shared" si="0"/>
        <v>8</v>
      </c>
      <c r="K3" s="230">
        <f>J3+1</f>
        <v>9</v>
      </c>
      <c r="L3" s="210">
        <f>K3+1</f>
        <v>10</v>
      </c>
      <c r="M3" s="16">
        <f>L3+1</f>
        <v>11</v>
      </c>
      <c r="N3" s="16">
        <f>M3+1</f>
        <v>12</v>
      </c>
    </row>
    <row r="4" spans="1:65" s="8" customFormat="1" ht="16.149999999999999" customHeight="1" x14ac:dyDescent="0.2">
      <c r="A4" s="24" t="s">
        <v>35</v>
      </c>
      <c r="B4" s="24" t="s">
        <v>262</v>
      </c>
      <c r="C4" s="18">
        <f>'[1]Per Pupil_Weighted Funding'!H7</f>
        <v>2995.3301661132714</v>
      </c>
      <c r="D4" s="18">
        <f>'[1]Per Pupil_Weighted Funding'!M7</f>
        <v>658.97263654491974</v>
      </c>
      <c r="E4" s="18">
        <f>'[1]Per Pupil_Weighted Funding'!R7</f>
        <v>179.71980996679628</v>
      </c>
      <c r="F4" s="18">
        <f>'[1]Per Pupil_Weighted Funding'!W7</f>
        <v>4492.9952491699069</v>
      </c>
      <c r="G4" s="18">
        <f>'[1]Per Pupil_Weighted Funding'!AB7</f>
        <v>1797.1980996679629</v>
      </c>
      <c r="H4" s="18">
        <f>'[1]3_Levels 1&amp;2'!AF7</f>
        <v>715</v>
      </c>
      <c r="I4" s="18">
        <v>777.48</v>
      </c>
      <c r="J4" s="18">
        <f>'[1]3_Levels 1&amp;2'!AK7</f>
        <v>168.92251077699507</v>
      </c>
      <c r="K4" s="231">
        <f>'Detail Calculation exclude debt'!P3</f>
        <v>2506</v>
      </c>
      <c r="L4" s="218">
        <f t="shared" ref="L4:L35" si="1">K4</f>
        <v>2506</v>
      </c>
      <c r="M4" s="18">
        <f>'Detail Calculation for debt'!N3</f>
        <v>0</v>
      </c>
      <c r="N4" s="18">
        <f>L4+M4</f>
        <v>2506</v>
      </c>
    </row>
    <row r="5" spans="1:65" s="8" customFormat="1" ht="16.149999999999999" customHeight="1" x14ac:dyDescent="0.2">
      <c r="A5" s="19" t="s">
        <v>37</v>
      </c>
      <c r="B5" s="19" t="s">
        <v>198</v>
      </c>
      <c r="C5" s="20">
        <f>'[1]Per Pupil_Weighted Funding'!H8</f>
        <v>3383.4857502012196</v>
      </c>
      <c r="D5" s="20">
        <f>'[1]Per Pupil_Weighted Funding'!M8</f>
        <v>744.36686504426837</v>
      </c>
      <c r="E5" s="20">
        <f>'[1]Per Pupil_Weighted Funding'!R8</f>
        <v>203.00914501207316</v>
      </c>
      <c r="F5" s="20">
        <f>'[1]Per Pupil_Weighted Funding'!W8</f>
        <v>5075.2286253018301</v>
      </c>
      <c r="G5" s="20">
        <f>'[1]Per Pupil_Weighted Funding'!AB8</f>
        <v>2030.0914501207317</v>
      </c>
      <c r="H5" s="20">
        <f>'[1]3_Levels 1&amp;2'!AF8</f>
        <v>1461</v>
      </c>
      <c r="I5" s="20">
        <v>842.32</v>
      </c>
      <c r="J5" s="20">
        <f>'[1]3_Levels 1&amp;2'!AK8</f>
        <v>168.92249015748033</v>
      </c>
      <c r="K5" s="232">
        <f>'Detail Calculation exclude debt'!P4</f>
        <v>2504</v>
      </c>
      <c r="L5" s="219">
        <f t="shared" si="1"/>
        <v>2504</v>
      </c>
      <c r="M5" s="20">
        <f>'Detail Calculation for debt'!N4</f>
        <v>379</v>
      </c>
      <c r="N5" s="20">
        <f t="shared" ref="N5:N68" si="2">L5+M5</f>
        <v>2883</v>
      </c>
    </row>
    <row r="6" spans="1:65" s="8" customFormat="1" ht="16.149999999999999" customHeight="1" x14ac:dyDescent="0.2">
      <c r="A6" s="19" t="s">
        <v>39</v>
      </c>
      <c r="B6" s="19" t="s">
        <v>199</v>
      </c>
      <c r="C6" s="20">
        <f>'[1]Per Pupil_Weighted Funding'!H9</f>
        <v>2406.5240656261053</v>
      </c>
      <c r="D6" s="20">
        <f>'[1]Per Pupil_Weighted Funding'!M9</f>
        <v>529.43529443774321</v>
      </c>
      <c r="E6" s="20">
        <f>'[1]Per Pupil_Weighted Funding'!R9</f>
        <v>144.39144393756632</v>
      </c>
      <c r="F6" s="20">
        <f>'[1]Per Pupil_Weighted Funding'!W9</f>
        <v>3609.7860984391582</v>
      </c>
      <c r="G6" s="20">
        <f>'[1]Per Pupil_Weighted Funding'!AB9</f>
        <v>1443.9144393756631</v>
      </c>
      <c r="H6" s="20">
        <f>'[1]3_Levels 1&amp;2'!AF9</f>
        <v>570</v>
      </c>
      <c r="I6" s="20">
        <v>596.84</v>
      </c>
      <c r="J6" s="20">
        <f>'[1]3_Levels 1&amp;2'!AK9</f>
        <v>168.92254224968198</v>
      </c>
      <c r="K6" s="232">
        <f>'Detail Calculation exclude debt'!P5</f>
        <v>5439</v>
      </c>
      <c r="L6" s="219">
        <f t="shared" si="1"/>
        <v>5439</v>
      </c>
      <c r="M6" s="20">
        <f>'Detail Calculation for debt'!N5</f>
        <v>846</v>
      </c>
      <c r="N6" s="20">
        <f t="shared" si="2"/>
        <v>6285</v>
      </c>
    </row>
    <row r="7" spans="1:65" s="8" customFormat="1" ht="16.149999999999999" customHeight="1" x14ac:dyDescent="0.2">
      <c r="A7" s="19" t="s">
        <v>41</v>
      </c>
      <c r="B7" s="19" t="s">
        <v>200</v>
      </c>
      <c r="C7" s="20">
        <f>'[1]Per Pupil_Weighted Funding'!H10</f>
        <v>3125.7478427810584</v>
      </c>
      <c r="D7" s="20">
        <f>'[1]Per Pupil_Weighted Funding'!M10</f>
        <v>687.66452541183287</v>
      </c>
      <c r="E7" s="20">
        <f>'[1]Per Pupil_Weighted Funding'!R10</f>
        <v>187.54487056686349</v>
      </c>
      <c r="F7" s="20">
        <f>'[1]Per Pupil_Weighted Funding'!W10</f>
        <v>4688.6217641715884</v>
      </c>
      <c r="G7" s="20">
        <f>'[1]Per Pupil_Weighted Funding'!AB10</f>
        <v>1875.4487056686353</v>
      </c>
      <c r="H7" s="20">
        <f>'[1]3_Levels 1&amp;2'!AF10</f>
        <v>1322</v>
      </c>
      <c r="I7" s="20">
        <v>585.76</v>
      </c>
      <c r="J7" s="20">
        <f>'[1]3_Levels 1&amp;2'!AK10</f>
        <v>168.92255054432349</v>
      </c>
      <c r="K7" s="232">
        <f>'Detail Calculation exclude debt'!P6</f>
        <v>3620</v>
      </c>
      <c r="L7" s="219">
        <f t="shared" si="1"/>
        <v>3620</v>
      </c>
      <c r="M7" s="20">
        <f>'Detail Calculation for debt'!N6</f>
        <v>0</v>
      </c>
      <c r="N7" s="20">
        <f t="shared" si="2"/>
        <v>3620</v>
      </c>
    </row>
    <row r="8" spans="1:65" s="8" customFormat="1" ht="16.149999999999999" customHeight="1" x14ac:dyDescent="0.2">
      <c r="A8" s="21" t="s">
        <v>43</v>
      </c>
      <c r="B8" s="21" t="s">
        <v>201</v>
      </c>
      <c r="C8" s="22">
        <f>'[1]Per Pupil_Weighted Funding'!H11</f>
        <v>3179.2863215318648</v>
      </c>
      <c r="D8" s="22">
        <f>'[1]Per Pupil_Weighted Funding'!M11</f>
        <v>699.44299073701018</v>
      </c>
      <c r="E8" s="22">
        <f>'[1]Per Pupil_Weighted Funding'!R11</f>
        <v>190.75717929191185</v>
      </c>
      <c r="F8" s="22">
        <f>'[1]Per Pupil_Weighted Funding'!W11</f>
        <v>4768.9294822977972</v>
      </c>
      <c r="G8" s="22">
        <f>'[1]Per Pupil_Weighted Funding'!AB11</f>
        <v>1907.5717929191187</v>
      </c>
      <c r="H8" s="22">
        <f>'[1]3_Levels 1&amp;2'!AF11</f>
        <v>712</v>
      </c>
      <c r="I8" s="22">
        <v>555.91</v>
      </c>
      <c r="J8" s="22">
        <f>'[1]3_Levels 1&amp;2'!AK11</f>
        <v>168.92248949980907</v>
      </c>
      <c r="K8" s="233">
        <f>'Detail Calculation exclude debt'!P7</f>
        <v>2115</v>
      </c>
      <c r="L8" s="220">
        <f t="shared" si="1"/>
        <v>2115</v>
      </c>
      <c r="M8" s="22">
        <f>'Detail Calculation for debt'!N7</f>
        <v>0</v>
      </c>
      <c r="N8" s="22">
        <f t="shared" si="2"/>
        <v>2115</v>
      </c>
    </row>
    <row r="9" spans="1:65" s="8" customFormat="1" ht="16.149999999999999" customHeight="1" x14ac:dyDescent="0.2">
      <c r="A9" s="24" t="s">
        <v>45</v>
      </c>
      <c r="B9" s="24" t="s">
        <v>202</v>
      </c>
      <c r="C9" s="18">
        <f>'[1]Per Pupil_Weighted Funding'!H12</f>
        <v>3052.4564226221978</v>
      </c>
      <c r="D9" s="18">
        <f>'[1]Per Pupil_Weighted Funding'!M12</f>
        <v>671.54041297688354</v>
      </c>
      <c r="E9" s="18">
        <f>'[1]Per Pupil_Weighted Funding'!R12</f>
        <v>183.14738535733184</v>
      </c>
      <c r="F9" s="18">
        <f>'[1]Per Pupil_Weighted Funding'!W12</f>
        <v>4578.6846339332969</v>
      </c>
      <c r="G9" s="18">
        <f>'[1]Per Pupil_Weighted Funding'!AB12</f>
        <v>1831.4738535733186</v>
      </c>
      <c r="H9" s="18">
        <f>'[1]3_Levels 1&amp;2'!AF12</f>
        <v>1166</v>
      </c>
      <c r="I9" s="18">
        <v>545.4799999999999</v>
      </c>
      <c r="J9" s="18">
        <f>'[1]3_Levels 1&amp;2'!AK12</f>
        <v>168.92256637168143</v>
      </c>
      <c r="K9" s="231">
        <f>'Detail Calculation exclude debt'!P8</f>
        <v>3397</v>
      </c>
      <c r="L9" s="218">
        <f t="shared" si="1"/>
        <v>3397</v>
      </c>
      <c r="M9" s="18">
        <f>'Detail Calculation for debt'!N8</f>
        <v>676</v>
      </c>
      <c r="N9" s="18">
        <f t="shared" si="2"/>
        <v>4073</v>
      </c>
    </row>
    <row r="10" spans="1:65" s="8" customFormat="1" ht="16.149999999999999" customHeight="1" x14ac:dyDescent="0.2">
      <c r="A10" s="19" t="s">
        <v>47</v>
      </c>
      <c r="B10" s="19" t="s">
        <v>203</v>
      </c>
      <c r="C10" s="20">
        <f>'[1]Per Pupil_Weighted Funding'!H13</f>
        <v>1919.1058351219881</v>
      </c>
      <c r="D10" s="20">
        <f>'[1]Per Pupil_Weighted Funding'!M13</f>
        <v>422.20328372683736</v>
      </c>
      <c r="E10" s="20">
        <f>'[1]Per Pupil_Weighted Funding'!R13</f>
        <v>115.14635010731928</v>
      </c>
      <c r="F10" s="20">
        <f>'[1]Per Pupil_Weighted Funding'!W13</f>
        <v>2878.6587526829821</v>
      </c>
      <c r="G10" s="20">
        <f>'[1]Per Pupil_Weighted Funding'!AB13</f>
        <v>1151.4635010731927</v>
      </c>
      <c r="H10" s="20">
        <f>'[1]3_Levels 1&amp;2'!AF13</f>
        <v>235</v>
      </c>
      <c r="I10" s="20">
        <v>756.91999999999985</v>
      </c>
      <c r="J10" s="20">
        <f>'[1]3_Levels 1&amp;2'!AK13</f>
        <v>168.92272096251736</v>
      </c>
      <c r="K10" s="232">
        <f>'Detail Calculation exclude debt'!P9</f>
        <v>11478</v>
      </c>
      <c r="L10" s="219">
        <f t="shared" si="1"/>
        <v>11478</v>
      </c>
      <c r="M10" s="20">
        <f>'Detail Calculation for debt'!N9</f>
        <v>361</v>
      </c>
      <c r="N10" s="20">
        <f t="shared" si="2"/>
        <v>11839</v>
      </c>
    </row>
    <row r="11" spans="1:65" s="8" customFormat="1" ht="16.149999999999999" customHeight="1" x14ac:dyDescent="0.2">
      <c r="A11" s="19" t="s">
        <v>49</v>
      </c>
      <c r="B11" s="19" t="s">
        <v>204</v>
      </c>
      <c r="C11" s="20">
        <f>'[1]Per Pupil_Weighted Funding'!H14</f>
        <v>2870.3131341006124</v>
      </c>
      <c r="D11" s="20">
        <f>'[1]Per Pupil_Weighted Funding'!M14</f>
        <v>631.46888950213452</v>
      </c>
      <c r="E11" s="20">
        <f>'[1]Per Pupil_Weighted Funding'!R14</f>
        <v>172.21878804603671</v>
      </c>
      <c r="F11" s="20">
        <f>'[1]Per Pupil_Weighted Funding'!W14</f>
        <v>4305.4697011509179</v>
      </c>
      <c r="G11" s="20">
        <f>'[1]Per Pupil_Weighted Funding'!AB14</f>
        <v>1722.1878804603671</v>
      </c>
      <c r="H11" s="20">
        <f>'[1]3_Levels 1&amp;2'!AF14</f>
        <v>974</v>
      </c>
      <c r="I11" s="20">
        <v>725.76</v>
      </c>
      <c r="J11" s="20">
        <f>'[1]3_Levels 1&amp;2'!AK14</f>
        <v>168.92252453166816</v>
      </c>
      <c r="K11" s="232">
        <f>'Detail Calculation exclude debt'!P10</f>
        <v>4019</v>
      </c>
      <c r="L11" s="219">
        <f t="shared" si="1"/>
        <v>4019</v>
      </c>
      <c r="M11" s="20">
        <f>'Detail Calculation for debt'!N10</f>
        <v>569</v>
      </c>
      <c r="N11" s="20">
        <f t="shared" si="2"/>
        <v>4588</v>
      </c>
    </row>
    <row r="12" spans="1:65" s="10" customFormat="1" ht="16.149999999999999" customHeight="1" x14ac:dyDescent="0.2">
      <c r="A12" s="19" t="s">
        <v>51</v>
      </c>
      <c r="B12" s="19" t="s">
        <v>194</v>
      </c>
      <c r="C12" s="20">
        <f>'[1]Per Pupil_Weighted Funding'!H15</f>
        <v>2757.0541263442633</v>
      </c>
      <c r="D12" s="20">
        <f>'[1]Per Pupil_Weighted Funding'!M15</f>
        <v>606.55190779573797</v>
      </c>
      <c r="E12" s="20">
        <f>'[1]Per Pupil_Weighted Funding'!R15</f>
        <v>165.42324758065581</v>
      </c>
      <c r="F12" s="20">
        <f>'[1]Per Pupil_Weighted Funding'!W15</f>
        <v>4135.5811895163952</v>
      </c>
      <c r="G12" s="20">
        <f>'[1]Per Pupil_Weighted Funding'!AB15</f>
        <v>1654.2324758065579</v>
      </c>
      <c r="H12" s="20">
        <f>'[1]3_Levels 1&amp;2'!AF15</f>
        <v>878</v>
      </c>
      <c r="I12" s="20">
        <v>744.76</v>
      </c>
      <c r="J12" s="20">
        <f>'[1]3_Levels 1&amp;2'!AK15</f>
        <v>168.92251502777285</v>
      </c>
      <c r="K12" s="232">
        <f>'Detail Calculation exclude debt'!P11</f>
        <v>4394</v>
      </c>
      <c r="L12" s="219">
        <f t="shared" si="1"/>
        <v>4394</v>
      </c>
      <c r="M12" s="20">
        <f>'Detail Calculation for debt'!N11</f>
        <v>700</v>
      </c>
      <c r="N12" s="20">
        <f t="shared" si="2"/>
        <v>5094</v>
      </c>
    </row>
    <row r="13" spans="1:65" s="8" customFormat="1" ht="16.149999999999999" customHeight="1" x14ac:dyDescent="0.2">
      <c r="A13" s="21" t="s">
        <v>53</v>
      </c>
      <c r="B13" s="21" t="s">
        <v>205</v>
      </c>
      <c r="C13" s="22">
        <f>'[1]Per Pupil_Weighted Funding'!H16</f>
        <v>2213.4343367552165</v>
      </c>
      <c r="D13" s="22">
        <f>'[1]Per Pupil_Weighted Funding'!M16</f>
        <v>486.95555408614769</v>
      </c>
      <c r="E13" s="22">
        <f>'[1]Per Pupil_Weighted Funding'!R16</f>
        <v>132.806060205313</v>
      </c>
      <c r="F13" s="22">
        <f>'[1]Per Pupil_Weighted Funding'!W16</f>
        <v>3320.1515051328256</v>
      </c>
      <c r="G13" s="22">
        <f>'[1]Per Pupil_Weighted Funding'!AB16</f>
        <v>1328.06060205313</v>
      </c>
      <c r="H13" s="22">
        <f>'[1]3_Levels 1&amp;2'!AF16</f>
        <v>460</v>
      </c>
      <c r="I13" s="22">
        <v>608.04000000000008</v>
      </c>
      <c r="J13" s="22">
        <f>'[1]3_Levels 1&amp;2'!AK16</f>
        <v>168.92252484910364</v>
      </c>
      <c r="K13" s="233">
        <f>'Detail Calculation exclude debt'!P12</f>
        <v>6998</v>
      </c>
      <c r="L13" s="220">
        <f t="shared" si="1"/>
        <v>6998</v>
      </c>
      <c r="M13" s="22">
        <f>'Detail Calculation for debt'!N12</f>
        <v>749</v>
      </c>
      <c r="N13" s="22">
        <f t="shared" si="2"/>
        <v>7747</v>
      </c>
    </row>
    <row r="14" spans="1:65" s="8" customFormat="1" ht="16.149999999999999" customHeight="1" x14ac:dyDescent="0.2">
      <c r="A14" s="24" t="s">
        <v>55</v>
      </c>
      <c r="B14" s="24" t="s">
        <v>206</v>
      </c>
      <c r="C14" s="18">
        <f>'[1]Per Pupil_Weighted Funding'!H17</f>
        <v>3276.6619482881124</v>
      </c>
      <c r="D14" s="18">
        <f>'[1]Per Pupil_Weighted Funding'!M17</f>
        <v>720.86562862338462</v>
      </c>
      <c r="E14" s="18">
        <f>'[1]Per Pupil_Weighted Funding'!R17</f>
        <v>196.59971689728673</v>
      </c>
      <c r="F14" s="18">
        <f>'[1]Per Pupil_Weighted Funding'!W17</f>
        <v>4914.9929224321686</v>
      </c>
      <c r="G14" s="18">
        <f>'[1]Per Pupil_Weighted Funding'!AB17</f>
        <v>1965.9971689728673</v>
      </c>
      <c r="H14" s="18">
        <f>'[1]3_Levels 1&amp;2'!AF17</f>
        <v>1558</v>
      </c>
      <c r="I14" s="18">
        <v>706.55</v>
      </c>
      <c r="J14" s="18">
        <f>'[1]3_Levels 1&amp;2'!AK17</f>
        <v>168.92283364958888</v>
      </c>
      <c r="K14" s="231">
        <f>'Detail Calculation exclude debt'!P13</f>
        <v>2643</v>
      </c>
      <c r="L14" s="218">
        <f t="shared" si="1"/>
        <v>2643</v>
      </c>
      <c r="M14" s="18">
        <f>'Detail Calculation for debt'!N13</f>
        <v>667</v>
      </c>
      <c r="N14" s="18">
        <f t="shared" si="2"/>
        <v>3310</v>
      </c>
    </row>
    <row r="15" spans="1:65" s="8" customFormat="1" ht="16.149999999999999" customHeight="1" x14ac:dyDescent="0.2">
      <c r="A15" s="19" t="s">
        <v>57</v>
      </c>
      <c r="B15" s="19" t="s">
        <v>207</v>
      </c>
      <c r="C15" s="20">
        <f>'[1]Per Pupil_Weighted Funding'!H18</f>
        <v>1700.2798483265785</v>
      </c>
      <c r="D15" s="20">
        <f>'[1]Per Pupil_Weighted Funding'!M18</f>
        <v>374.0615666318472</v>
      </c>
      <c r="E15" s="20">
        <f>'[1]Per Pupil_Weighted Funding'!R18</f>
        <v>102.01679089959471</v>
      </c>
      <c r="F15" s="20">
        <f>'[1]Per Pupil_Weighted Funding'!W18</f>
        <v>2550.4197724898677</v>
      </c>
      <c r="G15" s="20">
        <f>'[1]Per Pupil_Weighted Funding'!AB18</f>
        <v>1020.1679089959471</v>
      </c>
      <c r="H15" s="20">
        <f>'[1]3_Levels 1&amp;2'!AF18</f>
        <v>38</v>
      </c>
      <c r="I15" s="20">
        <v>1063.31</v>
      </c>
      <c r="J15" s="20">
        <f>'[1]3_Levels 1&amp;2'!AK18</f>
        <v>168.92261001517451</v>
      </c>
      <c r="K15" s="232">
        <f>'Detail Calculation exclude debt'!P14</f>
        <v>6410</v>
      </c>
      <c r="L15" s="219">
        <f t="shared" si="1"/>
        <v>6410</v>
      </c>
      <c r="M15" s="20">
        <f>'Detail Calculation for debt'!N14</f>
        <v>0</v>
      </c>
      <c r="N15" s="20">
        <f t="shared" si="2"/>
        <v>6410</v>
      </c>
    </row>
    <row r="16" spans="1:65" s="8" customFormat="1" ht="16.149999999999999" customHeight="1" x14ac:dyDescent="0.2">
      <c r="A16" s="19" t="s">
        <v>59</v>
      </c>
      <c r="B16" s="19" t="s">
        <v>208</v>
      </c>
      <c r="C16" s="20">
        <f>'[1]Per Pupil_Weighted Funding'!H19</f>
        <v>3297.8060920610687</v>
      </c>
      <c r="D16" s="20">
        <f>'[1]Per Pupil_Weighted Funding'!M19</f>
        <v>725.51734025343501</v>
      </c>
      <c r="E16" s="20">
        <f>'[1]Per Pupil_Weighted Funding'!R19</f>
        <v>197.86836552366407</v>
      </c>
      <c r="F16" s="20">
        <f>'[1]Per Pupil_Weighted Funding'!W19</f>
        <v>4946.7091380916027</v>
      </c>
      <c r="G16" s="20">
        <f>'[1]Per Pupil_Weighted Funding'!AB19</f>
        <v>1978.6836552366412</v>
      </c>
      <c r="H16" s="20">
        <f>'[1]3_Levels 1&amp;2'!AF19</f>
        <v>1282</v>
      </c>
      <c r="I16" s="20">
        <v>749.43000000000006</v>
      </c>
      <c r="J16" s="20">
        <f>'[1]3_Levels 1&amp;2'!AK19</f>
        <v>168.92261457550714</v>
      </c>
      <c r="K16" s="232">
        <f>'Detail Calculation exclude debt'!P15</f>
        <v>2773</v>
      </c>
      <c r="L16" s="219">
        <f t="shared" si="1"/>
        <v>2773</v>
      </c>
      <c r="M16" s="20">
        <f>'Detail Calculation for debt'!N15</f>
        <v>0</v>
      </c>
      <c r="N16" s="20">
        <f t="shared" si="2"/>
        <v>2773</v>
      </c>
    </row>
    <row r="17" spans="1:14" s="8" customFormat="1" ht="16.149999999999999" customHeight="1" x14ac:dyDescent="0.2">
      <c r="A17" s="19" t="s">
        <v>61</v>
      </c>
      <c r="B17" s="19" t="s">
        <v>209</v>
      </c>
      <c r="C17" s="20">
        <f>'[1]Per Pupil_Weighted Funding'!H20</f>
        <v>2931.3286556652915</v>
      </c>
      <c r="D17" s="20">
        <f>'[1]Per Pupil_Weighted Funding'!M20</f>
        <v>644.89230424636412</v>
      </c>
      <c r="E17" s="20">
        <f>'[1]Per Pupil_Weighted Funding'!R20</f>
        <v>175.87971933991753</v>
      </c>
      <c r="F17" s="20">
        <f>'[1]Per Pupil_Weighted Funding'!W20</f>
        <v>4396.9929834979375</v>
      </c>
      <c r="G17" s="20">
        <f>'[1]Per Pupil_Weighted Funding'!AB20</f>
        <v>1758.7971933991751</v>
      </c>
      <c r="H17" s="20">
        <f>'[1]3_Levels 1&amp;2'!AF20</f>
        <v>1101</v>
      </c>
      <c r="I17" s="20">
        <v>809.9799999999999</v>
      </c>
      <c r="J17" s="20">
        <f>'[1]3_Levels 1&amp;2'!AK20</f>
        <v>168.9225988700565</v>
      </c>
      <c r="K17" s="232">
        <f>'Detail Calculation exclude debt'!P16</f>
        <v>2901</v>
      </c>
      <c r="L17" s="219">
        <f t="shared" si="1"/>
        <v>2901</v>
      </c>
      <c r="M17" s="20">
        <f>'Detail Calculation for debt'!N16</f>
        <v>306</v>
      </c>
      <c r="N17" s="20">
        <f t="shared" si="2"/>
        <v>3207</v>
      </c>
    </row>
    <row r="18" spans="1:14" s="8" customFormat="1" ht="16.149999999999999" customHeight="1" x14ac:dyDescent="0.2">
      <c r="A18" s="21" t="s">
        <v>63</v>
      </c>
      <c r="B18" s="21" t="s">
        <v>210</v>
      </c>
      <c r="C18" s="22">
        <f>'[1]Per Pupil_Weighted Funding'!H21</f>
        <v>3186.4622105753847</v>
      </c>
      <c r="D18" s="22">
        <f>'[1]Per Pupil_Weighted Funding'!M21</f>
        <v>701.0216863265847</v>
      </c>
      <c r="E18" s="22">
        <f>'[1]Per Pupil_Weighted Funding'!R21</f>
        <v>191.18773263452312</v>
      </c>
      <c r="F18" s="22">
        <f>'[1]Per Pupil_Weighted Funding'!W21</f>
        <v>4779.6933158630773</v>
      </c>
      <c r="G18" s="22">
        <f>'[1]Per Pupil_Weighted Funding'!AB21</f>
        <v>1911.8773263452308</v>
      </c>
      <c r="H18" s="22">
        <f>'[1]3_Levels 1&amp;2'!AF21</f>
        <v>1226</v>
      </c>
      <c r="I18" s="22">
        <v>553.79999999999995</v>
      </c>
      <c r="J18" s="22">
        <f>'[1]3_Levels 1&amp;2'!AK21</f>
        <v>100</v>
      </c>
      <c r="K18" s="233">
        <f>'Detail Calculation exclude debt'!P17</f>
        <v>2896</v>
      </c>
      <c r="L18" s="220">
        <f t="shared" si="1"/>
        <v>2896</v>
      </c>
      <c r="M18" s="22">
        <f>'Detail Calculation for debt'!N17</f>
        <v>0</v>
      </c>
      <c r="N18" s="22">
        <f t="shared" si="2"/>
        <v>2896</v>
      </c>
    </row>
    <row r="19" spans="1:14" s="8" customFormat="1" ht="16.149999999999999" customHeight="1" x14ac:dyDescent="0.2">
      <c r="A19" s="24" t="s">
        <v>65</v>
      </c>
      <c r="B19" s="24" t="s">
        <v>211</v>
      </c>
      <c r="C19" s="18">
        <f>'[1]Per Pupil_Weighted Funding'!H22</f>
        <v>1509.5990644226495</v>
      </c>
      <c r="D19" s="18">
        <f>'[1]Per Pupil_Weighted Funding'!M22</f>
        <v>332.11179417298291</v>
      </c>
      <c r="E19" s="18">
        <f>'[1]Per Pupil_Weighted Funding'!R22</f>
        <v>90.57594386535898</v>
      </c>
      <c r="F19" s="18">
        <f>'[1]Per Pupil_Weighted Funding'!W22</f>
        <v>2264.3985966339742</v>
      </c>
      <c r="G19" s="18">
        <f>'[1]Per Pupil_Weighted Funding'!AB22</f>
        <v>905.75943865358965</v>
      </c>
      <c r="H19" s="18">
        <f>'[1]3_Levels 1&amp;2'!AF22</f>
        <v>0</v>
      </c>
      <c r="I19" s="18">
        <v>686.73</v>
      </c>
      <c r="J19" s="18">
        <f>'[1]3_Levels 1&amp;2'!AK22</f>
        <v>168.92245229395047</v>
      </c>
      <c r="K19" s="231">
        <f>'Detail Calculation exclude debt'!P18</f>
        <v>10845</v>
      </c>
      <c r="L19" s="218">
        <f t="shared" si="1"/>
        <v>10845</v>
      </c>
      <c r="M19" s="18">
        <f>'Detail Calculation for debt'!N18</f>
        <v>1113</v>
      </c>
      <c r="N19" s="18">
        <f t="shared" si="2"/>
        <v>11958</v>
      </c>
    </row>
    <row r="20" spans="1:14" s="8" customFormat="1" ht="16.149999999999999" customHeight="1" x14ac:dyDescent="0.2">
      <c r="A20" s="19" t="s">
        <v>67</v>
      </c>
      <c r="B20" s="19" t="s">
        <v>195</v>
      </c>
      <c r="C20" s="20">
        <f>'[1]Per Pupil_Weighted Funding'!H23</f>
        <v>1840.8982027991583</v>
      </c>
      <c r="D20" s="20">
        <f>'[1]Per Pupil_Weighted Funding'!M23</f>
        <v>404.99760461581491</v>
      </c>
      <c r="E20" s="20">
        <f>'[1]Per Pupil_Weighted Funding'!R23</f>
        <v>110.45389216794953</v>
      </c>
      <c r="F20" s="20">
        <f>'[1]Per Pupil_Weighted Funding'!W23</f>
        <v>2761.3473041987377</v>
      </c>
      <c r="G20" s="20">
        <f>'[1]Per Pupil_Weighted Funding'!AB23</f>
        <v>1104.5389216794952</v>
      </c>
      <c r="H20" s="20">
        <f>'[1]3_Levels 1&amp;2'!AF23</f>
        <v>148</v>
      </c>
      <c r="I20" s="20">
        <v>801.47762416806802</v>
      </c>
      <c r="J20" s="20">
        <f>'[1]3_Levels 1&amp;2'!AK23</f>
        <v>407.47808368049266</v>
      </c>
      <c r="K20" s="232">
        <f>'Detail Calculation exclude debt'!P19</f>
        <v>6714</v>
      </c>
      <c r="L20" s="219">
        <f t="shared" si="1"/>
        <v>6714</v>
      </c>
      <c r="M20" s="20">
        <f>'Detail Calculation for debt'!N19</f>
        <v>953</v>
      </c>
      <c r="N20" s="20">
        <f t="shared" si="2"/>
        <v>7667</v>
      </c>
    </row>
    <row r="21" spans="1:14" s="8" customFormat="1" ht="16.149999999999999" customHeight="1" x14ac:dyDescent="0.2">
      <c r="A21" s="19" t="s">
        <v>69</v>
      </c>
      <c r="B21" s="19" t="s">
        <v>212</v>
      </c>
      <c r="C21" s="20">
        <f>'[1]Per Pupil_Weighted Funding'!H24</f>
        <v>3133.7810324991578</v>
      </c>
      <c r="D21" s="20">
        <f>'[1]Per Pupil_Weighted Funding'!M24</f>
        <v>689.43182714981469</v>
      </c>
      <c r="E21" s="20">
        <f>'[1]Per Pupil_Weighted Funding'!R24</f>
        <v>188.02686194994951</v>
      </c>
      <c r="F21" s="20">
        <f>'[1]Per Pupil_Weighted Funding'!W24</f>
        <v>4700.6715487487372</v>
      </c>
      <c r="G21" s="20">
        <f>'[1]Per Pupil_Weighted Funding'!AB24</f>
        <v>0</v>
      </c>
      <c r="H21" s="20">
        <f>'[1]3_Levels 1&amp;2'!AF24</f>
        <v>978</v>
      </c>
      <c r="I21" s="20">
        <v>845.94999999999993</v>
      </c>
      <c r="J21" s="20">
        <f>'[1]3_Levels 1&amp;2'!AK24</f>
        <v>168.92227979274611</v>
      </c>
      <c r="K21" s="232">
        <f>'Detail Calculation exclude debt'!P20</f>
        <v>3448</v>
      </c>
      <c r="L21" s="219">
        <f t="shared" si="1"/>
        <v>3448</v>
      </c>
      <c r="M21" s="20">
        <f>'Detail Calculation for debt'!N20</f>
        <v>0</v>
      </c>
      <c r="N21" s="20">
        <f t="shared" si="2"/>
        <v>3448</v>
      </c>
    </row>
    <row r="22" spans="1:14" s="10" customFormat="1" ht="16.149999999999999" customHeight="1" x14ac:dyDescent="0.2">
      <c r="A22" s="19" t="s">
        <v>71</v>
      </c>
      <c r="B22" s="19" t="s">
        <v>213</v>
      </c>
      <c r="C22" s="20">
        <f>'[1]Per Pupil_Weighted Funding'!H25</f>
        <v>2748.5687364567807</v>
      </c>
      <c r="D22" s="20">
        <f>'[1]Per Pupil_Weighted Funding'!M25</f>
        <v>604.6851220204918</v>
      </c>
      <c r="E22" s="20">
        <f>'[1]Per Pupil_Weighted Funding'!R25</f>
        <v>164.91412418740686</v>
      </c>
      <c r="F22" s="20">
        <f>'[1]Per Pupil_Weighted Funding'!W25</f>
        <v>4122.8531046851722</v>
      </c>
      <c r="G22" s="20">
        <f>'[1]Per Pupil_Weighted Funding'!AB25</f>
        <v>1649.1412418740688</v>
      </c>
      <c r="H22" s="20">
        <f>'[1]3_Levels 1&amp;2'!AF25</f>
        <v>696</v>
      </c>
      <c r="I22" s="20">
        <v>905.43</v>
      </c>
      <c r="J22" s="20">
        <f>'[1]3_Levels 1&amp;2'!AK25</f>
        <v>168.92267227774855</v>
      </c>
      <c r="K22" s="232">
        <f>'Detail Calculation exclude debt'!P21</f>
        <v>3382</v>
      </c>
      <c r="L22" s="219">
        <f t="shared" si="1"/>
        <v>3382</v>
      </c>
      <c r="M22" s="20">
        <f>'Detail Calculation for debt'!N21</f>
        <v>0</v>
      </c>
      <c r="N22" s="20">
        <f t="shared" si="2"/>
        <v>3382</v>
      </c>
    </row>
    <row r="23" spans="1:14" s="8" customFormat="1" ht="16.149999999999999" customHeight="1" x14ac:dyDescent="0.2">
      <c r="A23" s="21" t="s">
        <v>73</v>
      </c>
      <c r="B23" s="21" t="s">
        <v>214</v>
      </c>
      <c r="C23" s="22">
        <f>'[1]Per Pupil_Weighted Funding'!H26</f>
        <v>3157.084094412809</v>
      </c>
      <c r="D23" s="22">
        <f>'[1]Per Pupil_Weighted Funding'!M26</f>
        <v>694.558500770818</v>
      </c>
      <c r="E23" s="22">
        <f>'[1]Per Pupil_Weighted Funding'!R26</f>
        <v>189.42504566476853</v>
      </c>
      <c r="F23" s="22">
        <f>'[1]Per Pupil_Weighted Funding'!W26</f>
        <v>4735.6261416192137</v>
      </c>
      <c r="G23" s="22">
        <f>'[1]Per Pupil_Weighted Funding'!AB26</f>
        <v>1894.2504566476853</v>
      </c>
      <c r="H23" s="22">
        <f>'[1]3_Levels 1&amp;2'!AF26</f>
        <v>977</v>
      </c>
      <c r="I23" s="22">
        <v>586.16999999999996</v>
      </c>
      <c r="J23" s="22">
        <f>'[1]3_Levels 1&amp;2'!AK26</f>
        <v>100</v>
      </c>
      <c r="K23" s="233">
        <f>'Detail Calculation exclude debt'!P22</f>
        <v>2393</v>
      </c>
      <c r="L23" s="220">
        <f t="shared" si="1"/>
        <v>2393</v>
      </c>
      <c r="M23" s="22">
        <f>'Detail Calculation for debt'!N22</f>
        <v>80</v>
      </c>
      <c r="N23" s="22">
        <f t="shared" si="2"/>
        <v>2473</v>
      </c>
    </row>
    <row r="24" spans="1:14" s="8" customFormat="1" ht="16.149999999999999" customHeight="1" x14ac:dyDescent="0.2">
      <c r="A24" s="24" t="s">
        <v>75</v>
      </c>
      <c r="B24" s="24" t="s">
        <v>215</v>
      </c>
      <c r="C24" s="18">
        <f>'[1]Per Pupil_Weighted Funding'!H27</f>
        <v>3204.8041547515436</v>
      </c>
      <c r="D24" s="18">
        <f>'[1]Per Pupil_Weighted Funding'!M27</f>
        <v>705.05691404533979</v>
      </c>
      <c r="E24" s="18">
        <f>'[1]Per Pupil_Weighted Funding'!R27</f>
        <v>192.28824928509266</v>
      </c>
      <c r="F24" s="18">
        <f>'[1]Per Pupil_Weighted Funding'!W27</f>
        <v>4807.2062321273152</v>
      </c>
      <c r="G24" s="18">
        <f>'[1]Per Pupil_Weighted Funding'!AB27</f>
        <v>1922.8824928509262</v>
      </c>
      <c r="H24" s="18">
        <f>'[1]3_Levels 1&amp;2'!AF27</f>
        <v>980</v>
      </c>
      <c r="I24" s="18">
        <v>610.35</v>
      </c>
      <c r="J24" s="18">
        <f>'[1]3_Levels 1&amp;2'!AK27</f>
        <v>168.92266488115166</v>
      </c>
      <c r="K24" s="231">
        <f>'Detail Calculation exclude debt'!P23</f>
        <v>1728</v>
      </c>
      <c r="L24" s="218">
        <f t="shared" si="1"/>
        <v>1728</v>
      </c>
      <c r="M24" s="18">
        <f>'Detail Calculation for debt'!N23</f>
        <v>793</v>
      </c>
      <c r="N24" s="18">
        <f t="shared" si="2"/>
        <v>2521</v>
      </c>
    </row>
    <row r="25" spans="1:14" s="8" customFormat="1" ht="16.149999999999999" customHeight="1" x14ac:dyDescent="0.2">
      <c r="A25" s="19" t="s">
        <v>77</v>
      </c>
      <c r="B25" s="19" t="s">
        <v>216</v>
      </c>
      <c r="C25" s="20">
        <f>'[1]Per Pupil_Weighted Funding'!H28</f>
        <v>3519.5299531755004</v>
      </c>
      <c r="D25" s="20">
        <f>'[1]Per Pupil_Weighted Funding'!M28</f>
        <v>774.29658969861021</v>
      </c>
      <c r="E25" s="20">
        <f>'[1]Per Pupil_Weighted Funding'!R28</f>
        <v>211.17179719053001</v>
      </c>
      <c r="F25" s="20">
        <f>'[1]Per Pupil_Weighted Funding'!W28</f>
        <v>5279.2949297632513</v>
      </c>
      <c r="G25" s="20">
        <f>'[1]Per Pupil_Weighted Funding'!AB28</f>
        <v>2111.7179719053006</v>
      </c>
      <c r="H25" s="20">
        <f>'[1]3_Levels 1&amp;2'!AF28</f>
        <v>1115</v>
      </c>
      <c r="I25" s="20">
        <v>496.36</v>
      </c>
      <c r="J25" s="20">
        <f>'[1]3_Levels 1&amp;2'!AK28</f>
        <v>168.92268217584675</v>
      </c>
      <c r="K25" s="232">
        <f>'Detail Calculation exclude debt'!P24</f>
        <v>1064</v>
      </c>
      <c r="L25" s="219">
        <f t="shared" si="1"/>
        <v>1064</v>
      </c>
      <c r="M25" s="20">
        <f>'Detail Calculation for debt'!N24</f>
        <v>718</v>
      </c>
      <c r="N25" s="20">
        <f t="shared" si="2"/>
        <v>1782</v>
      </c>
    </row>
    <row r="26" spans="1:14" s="8" customFormat="1" ht="16.149999999999999" customHeight="1" x14ac:dyDescent="0.2">
      <c r="A26" s="19" t="s">
        <v>79</v>
      </c>
      <c r="B26" s="19" t="s">
        <v>217</v>
      </c>
      <c r="C26" s="20">
        <f>'[1]Per Pupil_Weighted Funding'!H29</f>
        <v>2926.8571959147812</v>
      </c>
      <c r="D26" s="20">
        <f>'[1]Per Pupil_Weighted Funding'!M29</f>
        <v>643.90858310125191</v>
      </c>
      <c r="E26" s="20">
        <f>'[1]Per Pupil_Weighted Funding'!R29</f>
        <v>175.61143175488689</v>
      </c>
      <c r="F26" s="20">
        <f>'[1]Per Pupil_Weighted Funding'!W29</f>
        <v>4390.2857938721727</v>
      </c>
      <c r="G26" s="20">
        <f>'[1]Per Pupil_Weighted Funding'!AB29</f>
        <v>1756.1143175488689</v>
      </c>
      <c r="H26" s="20">
        <f>'[1]3_Levels 1&amp;2'!AF29</f>
        <v>1063</v>
      </c>
      <c r="I26" s="20">
        <v>688.58</v>
      </c>
      <c r="J26" s="20">
        <f>'[1]3_Levels 1&amp;2'!AK29</f>
        <v>168.92256236719919</v>
      </c>
      <c r="K26" s="232">
        <f>'Detail Calculation exclude debt'!P25</f>
        <v>2358</v>
      </c>
      <c r="L26" s="219">
        <f t="shared" si="1"/>
        <v>2358</v>
      </c>
      <c r="M26" s="20">
        <f>'Detail Calculation for debt'!N25</f>
        <v>1013</v>
      </c>
      <c r="N26" s="20">
        <f t="shared" si="2"/>
        <v>3371</v>
      </c>
    </row>
    <row r="27" spans="1:14" s="8" customFormat="1" ht="16.149999999999999" customHeight="1" x14ac:dyDescent="0.2">
      <c r="A27" s="19" t="s">
        <v>81</v>
      </c>
      <c r="B27" s="19" t="s">
        <v>218</v>
      </c>
      <c r="C27" s="20">
        <f>'[1]Per Pupil_Weighted Funding'!H30</f>
        <v>1071.3016692200281</v>
      </c>
      <c r="D27" s="20">
        <f>'[1]Per Pupil_Weighted Funding'!M30</f>
        <v>235.68636722840623</v>
      </c>
      <c r="E27" s="20">
        <f>'[1]Per Pupil_Weighted Funding'!R30</f>
        <v>64.278100153201677</v>
      </c>
      <c r="F27" s="20">
        <f>'[1]Per Pupil_Weighted Funding'!W30</f>
        <v>1606.9525038300424</v>
      </c>
      <c r="G27" s="20">
        <f>'[1]Per Pupil_Weighted Funding'!AB30</f>
        <v>642.78100153201683</v>
      </c>
      <c r="H27" s="20">
        <f>'[1]3_Levels 1&amp;2'!AF30</f>
        <v>0</v>
      </c>
      <c r="I27" s="20">
        <v>854.24999999999989</v>
      </c>
      <c r="J27" s="20">
        <f>'[1]3_Levels 1&amp;2'!AK30</f>
        <v>450.95100742311769</v>
      </c>
      <c r="K27" s="232">
        <f>'Detail Calculation exclude debt'!P26</f>
        <v>11004</v>
      </c>
      <c r="L27" s="219">
        <f t="shared" si="1"/>
        <v>11004</v>
      </c>
      <c r="M27" s="20">
        <f>'Detail Calculation for debt'!N26</f>
        <v>646</v>
      </c>
      <c r="N27" s="20">
        <f t="shared" si="2"/>
        <v>11650</v>
      </c>
    </row>
    <row r="28" spans="1:14" s="8" customFormat="1" ht="16.149999999999999" customHeight="1" x14ac:dyDescent="0.2">
      <c r="A28" s="21" t="s">
        <v>83</v>
      </c>
      <c r="B28" s="21" t="s">
        <v>219</v>
      </c>
      <c r="C28" s="22">
        <f>'[1]Per Pupil_Weighted Funding'!H31</f>
        <v>2487.8142810468166</v>
      </c>
      <c r="D28" s="22">
        <f>'[1]Per Pupil_Weighted Funding'!M31</f>
        <v>547.31914183029971</v>
      </c>
      <c r="E28" s="22">
        <f>'[1]Per Pupil_Weighted Funding'!R31</f>
        <v>149.268856862809</v>
      </c>
      <c r="F28" s="22">
        <f>'[1]Per Pupil_Weighted Funding'!W31</f>
        <v>3731.7214215702247</v>
      </c>
      <c r="G28" s="22">
        <f>'[1]Per Pupil_Weighted Funding'!AB31</f>
        <v>1492.6885686280898</v>
      </c>
      <c r="H28" s="22">
        <f>'[1]3_Levels 1&amp;2'!AF31</f>
        <v>727</v>
      </c>
      <c r="I28" s="22">
        <v>653.73</v>
      </c>
      <c r="J28" s="22">
        <f>'[1]3_Levels 1&amp;2'!AK31</f>
        <v>168.92269883824844</v>
      </c>
      <c r="K28" s="233">
        <f>'Detail Calculation exclude debt'!P27</f>
        <v>4673</v>
      </c>
      <c r="L28" s="220">
        <f t="shared" si="1"/>
        <v>4673</v>
      </c>
      <c r="M28" s="22">
        <f>'Detail Calculation for debt'!N27</f>
        <v>0</v>
      </c>
      <c r="N28" s="22">
        <f t="shared" si="2"/>
        <v>4673</v>
      </c>
    </row>
    <row r="29" spans="1:14" s="8" customFormat="1" ht="16.149999999999999" customHeight="1" x14ac:dyDescent="0.2">
      <c r="A29" s="24" t="s">
        <v>85</v>
      </c>
      <c r="B29" s="24" t="s">
        <v>220</v>
      </c>
      <c r="C29" s="18">
        <f>'[1]Per Pupil_Weighted Funding'!H32</f>
        <v>2131.0052013325603</v>
      </c>
      <c r="D29" s="18">
        <f>'[1]Per Pupil_Weighted Funding'!M32</f>
        <v>468.82114429316323</v>
      </c>
      <c r="E29" s="18">
        <f>'[1]Per Pupil_Weighted Funding'!R32</f>
        <v>127.8603120799536</v>
      </c>
      <c r="F29" s="18">
        <f>'[1]Per Pupil_Weighted Funding'!W32</f>
        <v>3196.5078019988405</v>
      </c>
      <c r="G29" s="18">
        <f>'[1]Per Pupil_Weighted Funding'!AB32</f>
        <v>1278.6031207995361</v>
      </c>
      <c r="H29" s="18">
        <f>'[1]3_Levels 1&amp;2'!AF32</f>
        <v>394</v>
      </c>
      <c r="I29" s="18">
        <v>836.83</v>
      </c>
      <c r="J29" s="18">
        <f>'[1]3_Levels 1&amp;2'!AK32</f>
        <v>405.00045040434026</v>
      </c>
      <c r="K29" s="231">
        <f>'Detail Calculation exclude debt'!P28</f>
        <v>4742</v>
      </c>
      <c r="L29" s="218">
        <f t="shared" si="1"/>
        <v>4742</v>
      </c>
      <c r="M29" s="18">
        <f>'Detail Calculation for debt'!N28</f>
        <v>562</v>
      </c>
      <c r="N29" s="18">
        <f t="shared" si="2"/>
        <v>5304</v>
      </c>
    </row>
    <row r="30" spans="1:14" s="8" customFormat="1" ht="16.149999999999999" customHeight="1" x14ac:dyDescent="0.2">
      <c r="A30" s="19" t="s">
        <v>87</v>
      </c>
      <c r="B30" s="19" t="s">
        <v>221</v>
      </c>
      <c r="C30" s="20">
        <f>'[1]Per Pupil_Weighted Funding'!H33</f>
        <v>3124.5619289262477</v>
      </c>
      <c r="D30" s="20">
        <f>'[1]Per Pupil_Weighted Funding'!M33</f>
        <v>687.4036243637745</v>
      </c>
      <c r="E30" s="20">
        <f>'[1]Per Pupil_Weighted Funding'!R33</f>
        <v>187.4737157355749</v>
      </c>
      <c r="F30" s="20">
        <f>'[1]Per Pupil_Weighted Funding'!W33</f>
        <v>4686.842893389372</v>
      </c>
      <c r="G30" s="20">
        <f>'[1]Per Pupil_Weighted Funding'!AB33</f>
        <v>1874.7371573557489</v>
      </c>
      <c r="H30" s="20">
        <f>'[1]3_Levels 1&amp;2'!AF33</f>
        <v>1242</v>
      </c>
      <c r="I30" s="20">
        <v>693.06</v>
      </c>
      <c r="J30" s="20">
        <f>'[1]3_Levels 1&amp;2'!AK33</f>
        <v>168.92253396859007</v>
      </c>
      <c r="K30" s="232">
        <f>'Detail Calculation exclude debt'!P29</f>
        <v>2784</v>
      </c>
      <c r="L30" s="219">
        <f t="shared" si="1"/>
        <v>2784</v>
      </c>
      <c r="M30" s="20">
        <f>'Detail Calculation for debt'!N29</f>
        <v>628</v>
      </c>
      <c r="N30" s="20">
        <f t="shared" si="2"/>
        <v>3412</v>
      </c>
    </row>
    <row r="31" spans="1:14" s="8" customFormat="1" ht="16.149999999999999" customHeight="1" x14ac:dyDescent="0.2">
      <c r="A31" s="19" t="s">
        <v>89</v>
      </c>
      <c r="B31" s="19" t="s">
        <v>222</v>
      </c>
      <c r="C31" s="20">
        <f>'[1]Per Pupil_Weighted Funding'!H34</f>
        <v>2121.1450172047153</v>
      </c>
      <c r="D31" s="20">
        <f>'[1]Per Pupil_Weighted Funding'!M34</f>
        <v>466.65190378503735</v>
      </c>
      <c r="E31" s="20">
        <f>'[1]Per Pupil_Weighted Funding'!R34</f>
        <v>127.26870103228291</v>
      </c>
      <c r="F31" s="20">
        <f>'[1]Per Pupil_Weighted Funding'!W34</f>
        <v>3181.7175258070724</v>
      </c>
      <c r="G31" s="20">
        <f>'[1]Per Pupil_Weighted Funding'!AB34</f>
        <v>1272.6870103228293</v>
      </c>
      <c r="H31" s="20">
        <f>'[1]3_Levels 1&amp;2'!AF34</f>
        <v>361</v>
      </c>
      <c r="I31" s="20">
        <v>694.4</v>
      </c>
      <c r="J31" s="20">
        <f>'[1]3_Levels 1&amp;2'!AK34</f>
        <v>231.38934259520011</v>
      </c>
      <c r="K31" s="232">
        <f>'Detail Calculation exclude debt'!P30</f>
        <v>5153</v>
      </c>
      <c r="L31" s="219">
        <f t="shared" si="1"/>
        <v>5153</v>
      </c>
      <c r="M31" s="20">
        <f>'Detail Calculation for debt'!N30</f>
        <v>445</v>
      </c>
      <c r="N31" s="20">
        <f t="shared" si="2"/>
        <v>5598</v>
      </c>
    </row>
    <row r="32" spans="1:14" s="10" customFormat="1" ht="16.149999999999999" customHeight="1" x14ac:dyDescent="0.2">
      <c r="A32" s="19" t="s">
        <v>91</v>
      </c>
      <c r="B32" s="19" t="s">
        <v>223</v>
      </c>
      <c r="C32" s="20">
        <f>'[1]Per Pupil_Weighted Funding'!H35</f>
        <v>2522.6027345924886</v>
      </c>
      <c r="D32" s="20">
        <f>'[1]Per Pupil_Weighted Funding'!M35</f>
        <v>554.9726016103474</v>
      </c>
      <c r="E32" s="20">
        <f>'[1]Per Pupil_Weighted Funding'!R35</f>
        <v>151.35616407554929</v>
      </c>
      <c r="F32" s="20">
        <f>'[1]Per Pupil_Weighted Funding'!W35</f>
        <v>3783.9041018887328</v>
      </c>
      <c r="G32" s="20">
        <f>'[1]Per Pupil_Weighted Funding'!AB35</f>
        <v>1513.5616407554928</v>
      </c>
      <c r="H32" s="20">
        <f>'[1]3_Levels 1&amp;2'!AF35</f>
        <v>673</v>
      </c>
      <c r="I32" s="20">
        <v>754.94999999999993</v>
      </c>
      <c r="J32" s="20">
        <f>'[1]3_Levels 1&amp;2'!AK35</f>
        <v>168.92251815980629</v>
      </c>
      <c r="K32" s="232">
        <f>'Detail Calculation exclude debt'!P31</f>
        <v>4141</v>
      </c>
      <c r="L32" s="219">
        <f t="shared" si="1"/>
        <v>4141</v>
      </c>
      <c r="M32" s="20">
        <f>'Detail Calculation for debt'!N31</f>
        <v>719</v>
      </c>
      <c r="N32" s="20">
        <f t="shared" si="2"/>
        <v>4860</v>
      </c>
    </row>
    <row r="33" spans="1:14" s="8" customFormat="1" ht="16.149999999999999" customHeight="1" x14ac:dyDescent="0.2">
      <c r="A33" s="21" t="s">
        <v>93</v>
      </c>
      <c r="B33" s="21" t="s">
        <v>275</v>
      </c>
      <c r="C33" s="22">
        <f>'[1]Per Pupil_Weighted Funding'!H36</f>
        <v>3191.8712177867587</v>
      </c>
      <c r="D33" s="22">
        <f>'[1]Per Pupil_Weighted Funding'!M36</f>
        <v>702.2116679130869</v>
      </c>
      <c r="E33" s="22">
        <f>'[1]Per Pupil_Weighted Funding'!R36</f>
        <v>191.51227306720551</v>
      </c>
      <c r="F33" s="22">
        <f>'[1]Per Pupil_Weighted Funding'!W36</f>
        <v>4787.8068266801383</v>
      </c>
      <c r="G33" s="22">
        <f>'[1]Per Pupil_Weighted Funding'!AB36</f>
        <v>1915.1227306720555</v>
      </c>
      <c r="H33" s="22">
        <f>'[1]3_Levels 1&amp;2'!AF36</f>
        <v>1326</v>
      </c>
      <c r="I33" s="22">
        <v>727.17</v>
      </c>
      <c r="J33" s="22">
        <f>'[1]3_Levels 1&amp;2'!AK36</f>
        <v>168.92249300838992</v>
      </c>
      <c r="K33" s="233">
        <f>'Detail Calculation exclude debt'!P32</f>
        <v>2903</v>
      </c>
      <c r="L33" s="220">
        <f t="shared" si="1"/>
        <v>2903</v>
      </c>
      <c r="M33" s="22">
        <f>'Detail Calculation for debt'!N32</f>
        <v>981</v>
      </c>
      <c r="N33" s="22">
        <f t="shared" si="2"/>
        <v>3884</v>
      </c>
    </row>
    <row r="34" spans="1:14" s="10" customFormat="1" ht="16.149999999999999" customHeight="1" x14ac:dyDescent="0.2">
      <c r="A34" s="24" t="s">
        <v>95</v>
      </c>
      <c r="B34" s="24" t="s">
        <v>224</v>
      </c>
      <c r="C34" s="18">
        <f>'[1]Per Pupil_Weighted Funding'!H37</f>
        <v>2385.25715345052</v>
      </c>
      <c r="D34" s="18">
        <f>'[1]Per Pupil_Weighted Funding'!M37</f>
        <v>524.75657375911442</v>
      </c>
      <c r="E34" s="18">
        <f>'[1]Per Pupil_Weighted Funding'!R37</f>
        <v>143.11542920703121</v>
      </c>
      <c r="F34" s="18">
        <f>'[1]Per Pupil_Weighted Funding'!W37</f>
        <v>3577.8857301757807</v>
      </c>
      <c r="G34" s="18">
        <f>'[1]Per Pupil_Weighted Funding'!AB37</f>
        <v>1431.1542920703123</v>
      </c>
      <c r="H34" s="18">
        <f>'[1]3_Levels 1&amp;2'!AF37</f>
        <v>621</v>
      </c>
      <c r="I34" s="18">
        <v>620.83000000000004</v>
      </c>
      <c r="J34" s="18">
        <f>'[1]3_Levels 1&amp;2'!AK37</f>
        <v>168.9225816835667</v>
      </c>
      <c r="K34" s="231">
        <f>'Detail Calculation exclude debt'!P33</f>
        <v>5439</v>
      </c>
      <c r="L34" s="218">
        <f t="shared" si="1"/>
        <v>5439</v>
      </c>
      <c r="M34" s="18">
        <f>'Detail Calculation for debt'!N33</f>
        <v>128</v>
      </c>
      <c r="N34" s="18">
        <f t="shared" si="2"/>
        <v>5567</v>
      </c>
    </row>
    <row r="35" spans="1:14" s="8" customFormat="1" ht="16.149999999999999" customHeight="1" x14ac:dyDescent="0.2">
      <c r="A35" s="19" t="s">
        <v>97</v>
      </c>
      <c r="B35" s="19" t="s">
        <v>225</v>
      </c>
      <c r="C35" s="20">
        <f>'[1]Per Pupil_Weighted Funding'!H38</f>
        <v>3239.3926459344143</v>
      </c>
      <c r="D35" s="20">
        <f>'[1]Per Pupil_Weighted Funding'!M38</f>
        <v>712.66638210557119</v>
      </c>
      <c r="E35" s="20">
        <f>'[1]Per Pupil_Weighted Funding'!R38</f>
        <v>194.36355875606483</v>
      </c>
      <c r="F35" s="20">
        <f>'[1]Per Pupil_Weighted Funding'!W38</f>
        <v>4859.0889689016212</v>
      </c>
      <c r="G35" s="20">
        <f>'[1]Per Pupil_Weighted Funding'!AB38</f>
        <v>1943.6355875606487</v>
      </c>
      <c r="H35" s="20">
        <f>'[1]3_Levels 1&amp;2'!AF38</f>
        <v>1243</v>
      </c>
      <c r="I35" s="20">
        <v>559.77</v>
      </c>
      <c r="J35" s="20">
        <f>'[1]3_Levels 1&amp;2'!AK38</f>
        <v>168.92250981013913</v>
      </c>
      <c r="K35" s="232">
        <f>'Detail Calculation exclude debt'!P34</f>
        <v>2239</v>
      </c>
      <c r="L35" s="219">
        <f t="shared" si="1"/>
        <v>2239</v>
      </c>
      <c r="M35" s="20">
        <f>'Detail Calculation for debt'!N34</f>
        <v>410</v>
      </c>
      <c r="N35" s="20">
        <f t="shared" si="2"/>
        <v>2649</v>
      </c>
    </row>
    <row r="36" spans="1:14" s="8" customFormat="1" ht="16.149999999999999" customHeight="1" x14ac:dyDescent="0.2">
      <c r="A36" s="19" t="s">
        <v>99</v>
      </c>
      <c r="B36" s="19" t="s">
        <v>226</v>
      </c>
      <c r="C36" s="20">
        <f>'[1]Per Pupil_Weighted Funding'!H39</f>
        <v>2840.2080423301841</v>
      </c>
      <c r="D36" s="20">
        <f>'[1]Per Pupil_Weighted Funding'!M39</f>
        <v>624.84576931264041</v>
      </c>
      <c r="E36" s="20">
        <f>'[1]Per Pupil_Weighted Funding'!R39</f>
        <v>170.41248253981104</v>
      </c>
      <c r="F36" s="20">
        <f>'[1]Per Pupil_Weighted Funding'!W39</f>
        <v>4260.3120634952766</v>
      </c>
      <c r="G36" s="20">
        <f>'[1]Per Pupil_Weighted Funding'!AB39</f>
        <v>1704.1248253981105</v>
      </c>
      <c r="H36" s="20">
        <f>'[1]3_Levels 1&amp;2'!AF39</f>
        <v>1036</v>
      </c>
      <c r="I36" s="20">
        <v>655.31000000000006</v>
      </c>
      <c r="J36" s="20">
        <f>'[1]3_Levels 1&amp;2'!AK39</f>
        <v>168.92278953922789</v>
      </c>
      <c r="K36" s="232">
        <f>'Detail Calculation exclude debt'!P35</f>
        <v>1991</v>
      </c>
      <c r="L36" s="219">
        <f t="shared" ref="L36:L67" si="3">K36</f>
        <v>1991</v>
      </c>
      <c r="M36" s="20">
        <f>'Detail Calculation for debt'!N35</f>
        <v>1428</v>
      </c>
      <c r="N36" s="20">
        <f t="shared" si="2"/>
        <v>3419</v>
      </c>
    </row>
    <row r="37" spans="1:14" s="8" customFormat="1" ht="16.149999999999999" customHeight="1" x14ac:dyDescent="0.2">
      <c r="A37" s="19" t="s">
        <v>101</v>
      </c>
      <c r="B37" s="19" t="s">
        <v>227</v>
      </c>
      <c r="C37" s="20">
        <f>'[1]Per Pupil_Weighted Funding'!H40</f>
        <v>3154.4190508617007</v>
      </c>
      <c r="D37" s="20">
        <f>'[1]Per Pupil_Weighted Funding'!M40</f>
        <v>693.972191189574</v>
      </c>
      <c r="E37" s="20">
        <f>'[1]Per Pupil_Weighted Funding'!R40</f>
        <v>189.26514305170204</v>
      </c>
      <c r="F37" s="20">
        <f>'[1]Per Pupil_Weighted Funding'!W40</f>
        <v>4731.62857629255</v>
      </c>
      <c r="G37" s="20">
        <f>'[1]Per Pupil_Weighted Funding'!AB40</f>
        <v>1892.6514305170203</v>
      </c>
      <c r="H37" s="20">
        <f>'[1]3_Levels 1&amp;2'!AF40</f>
        <v>1236</v>
      </c>
      <c r="I37" s="20">
        <v>644.11000000000013</v>
      </c>
      <c r="J37" s="20">
        <f>'[1]3_Levels 1&amp;2'!AK40</f>
        <v>168.92260221136539</v>
      </c>
      <c r="K37" s="232">
        <f>'Detail Calculation exclude debt'!P36</f>
        <v>1894</v>
      </c>
      <c r="L37" s="219">
        <f t="shared" si="3"/>
        <v>1894</v>
      </c>
      <c r="M37" s="20">
        <f>'Detail Calculation for debt'!N36</f>
        <v>0</v>
      </c>
      <c r="N37" s="20">
        <f t="shared" si="2"/>
        <v>1894</v>
      </c>
    </row>
    <row r="38" spans="1:14" s="8" customFormat="1" ht="16.149999999999999" customHeight="1" x14ac:dyDescent="0.2">
      <c r="A38" s="21" t="s">
        <v>103</v>
      </c>
      <c r="B38" s="21" t="s">
        <v>228</v>
      </c>
      <c r="C38" s="22">
        <f>'[1]Per Pupil_Weighted Funding'!H41</f>
        <v>2765.3492297269495</v>
      </c>
      <c r="D38" s="22">
        <f>'[1]Per Pupil_Weighted Funding'!M41</f>
        <v>608.37683053992896</v>
      </c>
      <c r="E38" s="22">
        <f>'[1]Per Pupil_Weighted Funding'!R41</f>
        <v>165.92095378361697</v>
      </c>
      <c r="F38" s="22">
        <f>'[1]Per Pupil_Weighted Funding'!W41</f>
        <v>4148.0238445904242</v>
      </c>
      <c r="G38" s="22">
        <f>'[1]Per Pupil_Weighted Funding'!AB41</f>
        <v>1659.2095378361696</v>
      </c>
      <c r="H38" s="22">
        <f>'[1]3_Levels 1&amp;2'!AF41</f>
        <v>885</v>
      </c>
      <c r="I38" s="22">
        <v>537.96</v>
      </c>
      <c r="J38" s="22">
        <f>'[1]3_Levels 1&amp;2'!AK41</f>
        <v>168.9225719575829</v>
      </c>
      <c r="K38" s="233">
        <f>'Detail Calculation exclude debt'!P37</f>
        <v>3436</v>
      </c>
      <c r="L38" s="220">
        <f t="shared" si="3"/>
        <v>3436</v>
      </c>
      <c r="M38" s="22">
        <f>'Detail Calculation for debt'!N37</f>
        <v>243</v>
      </c>
      <c r="N38" s="22">
        <f t="shared" si="2"/>
        <v>3679</v>
      </c>
    </row>
    <row r="39" spans="1:14" s="8" customFormat="1" ht="16.149999999999999" customHeight="1" x14ac:dyDescent="0.2">
      <c r="A39" s="24" t="s">
        <v>105</v>
      </c>
      <c r="B39" s="24" t="s">
        <v>196</v>
      </c>
      <c r="C39" s="18">
        <f>'[1]Per Pupil_Weighted Funding'!H42</f>
        <v>2105.2121892826885</v>
      </c>
      <c r="D39" s="18">
        <f>'[1]Per Pupil_Weighted Funding'!M42</f>
        <v>463.14668164219148</v>
      </c>
      <c r="E39" s="18">
        <f>'[1]Per Pupil_Weighted Funding'!R42</f>
        <v>126.31273135696131</v>
      </c>
      <c r="F39" s="18">
        <f>'[1]Per Pupil_Weighted Funding'!W42</f>
        <v>3157.818283924033</v>
      </c>
      <c r="G39" s="18">
        <f>'[1]Per Pupil_Weighted Funding'!AB42</f>
        <v>1263.1273135696131</v>
      </c>
      <c r="H39" s="18">
        <f>'[1]3_Levels 1&amp;2'!AF42</f>
        <v>377</v>
      </c>
      <c r="I39" s="18">
        <v>746.0335616438357</v>
      </c>
      <c r="J39" s="18">
        <f>'[1]3_Levels 1&amp;2'!AK42</f>
        <v>168.92252166583822</v>
      </c>
      <c r="K39" s="231">
        <f>'Detail Calculation exclude debt'!P38</f>
        <v>5441</v>
      </c>
      <c r="L39" s="218">
        <f t="shared" si="3"/>
        <v>5441</v>
      </c>
      <c r="M39" s="18">
        <f>'Detail Calculation for debt'!N38</f>
        <v>834</v>
      </c>
      <c r="N39" s="18">
        <f t="shared" si="2"/>
        <v>6275</v>
      </c>
    </row>
    <row r="40" spans="1:14" s="10" customFormat="1" ht="16.149999999999999" customHeight="1" x14ac:dyDescent="0.2">
      <c r="A40" s="19" t="s">
        <v>107</v>
      </c>
      <c r="B40" s="19" t="s">
        <v>229</v>
      </c>
      <c r="C40" s="20">
        <f>'[1]Per Pupil_Weighted Funding'!H43</f>
        <v>3107.7087209260917</v>
      </c>
      <c r="D40" s="20">
        <f>'[1]Per Pupil_Weighted Funding'!M43</f>
        <v>683.69591860374021</v>
      </c>
      <c r="E40" s="20">
        <f>'[1]Per Pupil_Weighted Funding'!R43</f>
        <v>186.46252325556549</v>
      </c>
      <c r="F40" s="20">
        <f>'[1]Per Pupil_Weighted Funding'!W43</f>
        <v>4661.5630813891366</v>
      </c>
      <c r="G40" s="20">
        <f>'[1]Per Pupil_Weighted Funding'!AB43</f>
        <v>1864.6252325556547</v>
      </c>
      <c r="H40" s="20">
        <f>'[1]3_Levels 1&amp;2'!AF43</f>
        <v>1185</v>
      </c>
      <c r="I40" s="20">
        <v>653.61</v>
      </c>
      <c r="J40" s="20">
        <f>'[1]3_Levels 1&amp;2'!AK43</f>
        <v>168.92251676445935</v>
      </c>
      <c r="K40" s="232">
        <f>'Detail Calculation exclude debt'!P39</f>
        <v>2930</v>
      </c>
      <c r="L40" s="219">
        <f t="shared" si="3"/>
        <v>2930</v>
      </c>
      <c r="M40" s="20">
        <f>'Detail Calculation for debt'!N39</f>
        <v>946</v>
      </c>
      <c r="N40" s="20">
        <f t="shared" si="2"/>
        <v>3876</v>
      </c>
    </row>
    <row r="41" spans="1:14" s="10" customFormat="1" ht="16.149999999999999" customHeight="1" x14ac:dyDescent="0.2">
      <c r="A41" s="19" t="s">
        <v>109</v>
      </c>
      <c r="B41" s="19" t="s">
        <v>230</v>
      </c>
      <c r="C41" s="20">
        <f>'[1]Per Pupil_Weighted Funding'!H44</f>
        <v>990.24992061803459</v>
      </c>
      <c r="D41" s="20">
        <f>'[1]Per Pupil_Weighted Funding'!M44</f>
        <v>217.85498253596765</v>
      </c>
      <c r="E41" s="20">
        <f>'[1]Per Pupil_Weighted Funding'!R44</f>
        <v>59.414995237082067</v>
      </c>
      <c r="F41" s="20">
        <f>'[1]Per Pupil_Weighted Funding'!W44</f>
        <v>1485.3748809270521</v>
      </c>
      <c r="G41" s="20">
        <f>'[1]Per Pupil_Weighted Funding'!AB44</f>
        <v>594.14995237082076</v>
      </c>
      <c r="H41" s="20">
        <f>'[1]3_Levels 1&amp;2'!AF44</f>
        <v>0</v>
      </c>
      <c r="I41" s="20">
        <v>829.92000000000007</v>
      </c>
      <c r="J41" s="20">
        <f>'[1]3_Levels 1&amp;2'!AK44</f>
        <v>422.48756729043834</v>
      </c>
      <c r="K41" s="232">
        <f>'Detail Calculation exclude debt'!P40</f>
        <v>11268</v>
      </c>
      <c r="L41" s="219">
        <f t="shared" si="3"/>
        <v>11268</v>
      </c>
      <c r="M41" s="20">
        <f>'Detail Calculation for debt'!N40</f>
        <v>0</v>
      </c>
      <c r="N41" s="20">
        <f t="shared" si="2"/>
        <v>11268</v>
      </c>
    </row>
    <row r="42" spans="1:14" s="10" customFormat="1" ht="16.149999999999999" customHeight="1" x14ac:dyDescent="0.2">
      <c r="A42" s="19" t="s">
        <v>111</v>
      </c>
      <c r="B42" s="19" t="s">
        <v>231</v>
      </c>
      <c r="C42" s="20">
        <f>'[1]Per Pupil_Weighted Funding'!H45</f>
        <v>1637.0520200285639</v>
      </c>
      <c r="D42" s="20">
        <f>'[1]Per Pupil_Weighted Funding'!M45</f>
        <v>360.15144440628399</v>
      </c>
      <c r="E42" s="20">
        <f>'[1]Per Pupil_Weighted Funding'!R45</f>
        <v>98.223121201713838</v>
      </c>
      <c r="F42" s="20">
        <f>'[1]Per Pupil_Weighted Funding'!W45</f>
        <v>2455.578030042846</v>
      </c>
      <c r="G42" s="20">
        <f>'[1]Per Pupil_Weighted Funding'!AB45</f>
        <v>982.2312120171382</v>
      </c>
      <c r="H42" s="20">
        <f>'[1]3_Levels 1&amp;2'!AF45</f>
        <v>0</v>
      </c>
      <c r="I42" s="20">
        <v>779.65573042776396</v>
      </c>
      <c r="J42" s="20">
        <f>'[1]3_Levels 1&amp;2'!AK45</f>
        <v>286.56304347826085</v>
      </c>
      <c r="K42" s="232">
        <f>'Detail Calculation exclude debt'!P41</f>
        <v>5158</v>
      </c>
      <c r="L42" s="219">
        <f t="shared" si="3"/>
        <v>5158</v>
      </c>
      <c r="M42" s="20">
        <f>'Detail Calculation for debt'!N41</f>
        <v>0</v>
      </c>
      <c r="N42" s="20">
        <f t="shared" si="2"/>
        <v>5158</v>
      </c>
    </row>
    <row r="43" spans="1:14" s="8" customFormat="1" ht="16.149999999999999" customHeight="1" x14ac:dyDescent="0.2">
      <c r="A43" s="21" t="s">
        <v>113</v>
      </c>
      <c r="B43" s="21" t="s">
        <v>232</v>
      </c>
      <c r="C43" s="22">
        <f>'[1]Per Pupil_Weighted Funding'!H46</f>
        <v>2929.4627835766651</v>
      </c>
      <c r="D43" s="22">
        <f>'[1]Per Pupil_Weighted Funding'!M46</f>
        <v>644.48181238686641</v>
      </c>
      <c r="E43" s="22">
        <f>'[1]Per Pupil_Weighted Funding'!R46</f>
        <v>175.76776701459988</v>
      </c>
      <c r="F43" s="22">
        <f>'[1]Per Pupil_Weighted Funding'!W46</f>
        <v>4394.194175364998</v>
      </c>
      <c r="G43" s="22">
        <f>'[1]Per Pupil_Weighted Funding'!AB46</f>
        <v>1757.6776701459989</v>
      </c>
      <c r="H43" s="22">
        <f>'[1]3_Levels 1&amp;2'!AF46</f>
        <v>1045</v>
      </c>
      <c r="I43" s="22">
        <v>700.2700000000001</v>
      </c>
      <c r="J43" s="22">
        <f>'[1]3_Levels 1&amp;2'!AK46</f>
        <v>168.92251055041751</v>
      </c>
      <c r="K43" s="233">
        <f>'Detail Calculation exclude debt'!P42</f>
        <v>3626</v>
      </c>
      <c r="L43" s="220">
        <f t="shared" si="3"/>
        <v>3626</v>
      </c>
      <c r="M43" s="22">
        <f>'Detail Calculation for debt'!N42</f>
        <v>379</v>
      </c>
      <c r="N43" s="22">
        <f t="shared" si="2"/>
        <v>4005</v>
      </c>
    </row>
    <row r="44" spans="1:14" s="8" customFormat="1" ht="16.149999999999999" customHeight="1" x14ac:dyDescent="0.2">
      <c r="A44" s="24" t="s">
        <v>115</v>
      </c>
      <c r="B44" s="24" t="s">
        <v>233</v>
      </c>
      <c r="C44" s="18">
        <f>'[1]Per Pupil_Weighted Funding'!H47</f>
        <v>1721.1046928517972</v>
      </c>
      <c r="D44" s="18">
        <f>'[1]Per Pupil_Weighted Funding'!M47</f>
        <v>378.64303242739538</v>
      </c>
      <c r="E44" s="18">
        <f>'[1]Per Pupil_Weighted Funding'!R47</f>
        <v>103.26628157110781</v>
      </c>
      <c r="F44" s="18">
        <f>'[1]Per Pupil_Weighted Funding'!W47</f>
        <v>2581.6570392776953</v>
      </c>
      <c r="G44" s="18">
        <f>'[1]Per Pupil_Weighted Funding'!AB47</f>
        <v>1032.6628157110781</v>
      </c>
      <c r="H44" s="18">
        <f>'[1]3_Levels 1&amp;2'!AF47</f>
        <v>58</v>
      </c>
      <c r="I44" s="18">
        <v>886.22</v>
      </c>
      <c r="J44" s="18">
        <f>'[1]3_Levels 1&amp;2'!AK47</f>
        <v>168.92248062015503</v>
      </c>
      <c r="K44" s="231">
        <f>'Detail Calculation exclude debt'!P43</f>
        <v>9213</v>
      </c>
      <c r="L44" s="218">
        <f t="shared" si="3"/>
        <v>9213</v>
      </c>
      <c r="M44" s="18">
        <f>'Detail Calculation for debt'!N43</f>
        <v>334</v>
      </c>
      <c r="N44" s="18">
        <f t="shared" si="2"/>
        <v>9547</v>
      </c>
    </row>
    <row r="45" spans="1:14" s="10" customFormat="1" ht="16.149999999999999" customHeight="1" x14ac:dyDescent="0.2">
      <c r="A45" s="19" t="s">
        <v>117</v>
      </c>
      <c r="B45" s="19" t="s">
        <v>234</v>
      </c>
      <c r="C45" s="20">
        <f>'[1]Per Pupil_Weighted Funding'!H48</f>
        <v>2663.0900475791545</v>
      </c>
      <c r="D45" s="20">
        <f>'[1]Per Pupil_Weighted Funding'!M48</f>
        <v>585.87981046741402</v>
      </c>
      <c r="E45" s="20">
        <f>'[1]Per Pupil_Weighted Funding'!R48</f>
        <v>159.78540285474929</v>
      </c>
      <c r="F45" s="20">
        <f>'[1]Per Pupil_Weighted Funding'!W48</f>
        <v>3994.6350713687325</v>
      </c>
      <c r="G45" s="20">
        <f>'[1]Per Pupil_Weighted Funding'!AB48</f>
        <v>1597.8540285474928</v>
      </c>
      <c r="H45" s="20">
        <f>'[1]3_Levels 1&amp;2'!AF48</f>
        <v>901</v>
      </c>
      <c r="I45" s="20">
        <v>534.28</v>
      </c>
      <c r="J45" s="20">
        <f>'[1]3_Levels 1&amp;2'!AK48</f>
        <v>168.9226169539219</v>
      </c>
      <c r="K45" s="232">
        <f>'Detail Calculation exclude debt'!P44</f>
        <v>3412</v>
      </c>
      <c r="L45" s="219">
        <f t="shared" si="3"/>
        <v>3412</v>
      </c>
      <c r="M45" s="20">
        <f>'Detail Calculation for debt'!N44</f>
        <v>922</v>
      </c>
      <c r="N45" s="20">
        <f t="shared" si="2"/>
        <v>4334</v>
      </c>
    </row>
    <row r="46" spans="1:14" s="8" customFormat="1" ht="16.149999999999999" customHeight="1" x14ac:dyDescent="0.2">
      <c r="A46" s="19" t="s">
        <v>119</v>
      </c>
      <c r="B46" s="19" t="s">
        <v>235</v>
      </c>
      <c r="C46" s="20">
        <f>'[1]Per Pupil_Weighted Funding'!H49</f>
        <v>3126.0367661296386</v>
      </c>
      <c r="D46" s="20">
        <f>'[1]Per Pupil_Weighted Funding'!M49</f>
        <v>687.72808854852053</v>
      </c>
      <c r="E46" s="20">
        <f>'[1]Per Pupil_Weighted Funding'!R49</f>
        <v>187.56220596777831</v>
      </c>
      <c r="F46" s="20">
        <f>'[1]Per Pupil_Weighted Funding'!W49</f>
        <v>4689.0551491944589</v>
      </c>
      <c r="G46" s="20">
        <f>'[1]Per Pupil_Weighted Funding'!AB49</f>
        <v>1875.6220596777835</v>
      </c>
      <c r="H46" s="20">
        <f>'[1]3_Levels 1&amp;2'!AF49</f>
        <v>1302</v>
      </c>
      <c r="I46" s="20">
        <v>574.6099999999999</v>
      </c>
      <c r="J46" s="20">
        <f>'[1]3_Levels 1&amp;2'!AK49</f>
        <v>168.92245989304814</v>
      </c>
      <c r="K46" s="232">
        <f>'Detail Calculation exclude debt'!P45</f>
        <v>2894</v>
      </c>
      <c r="L46" s="219">
        <f t="shared" si="3"/>
        <v>2894</v>
      </c>
      <c r="M46" s="20">
        <f>'Detail Calculation for debt'!N45</f>
        <v>748</v>
      </c>
      <c r="N46" s="20">
        <f t="shared" si="2"/>
        <v>3642</v>
      </c>
    </row>
    <row r="47" spans="1:14" s="8" customFormat="1" ht="16.149999999999999" customHeight="1" x14ac:dyDescent="0.2">
      <c r="A47" s="19" t="s">
        <v>121</v>
      </c>
      <c r="B47" s="19" t="s">
        <v>236</v>
      </c>
      <c r="C47" s="20">
        <f>'[1]Per Pupil_Weighted Funding'!H50</f>
        <v>2909.2010407609491</v>
      </c>
      <c r="D47" s="20">
        <f>'[1]Per Pupil_Weighted Funding'!M50</f>
        <v>640.0242289674087</v>
      </c>
      <c r="E47" s="20">
        <f>'[1]Per Pupil_Weighted Funding'!R50</f>
        <v>174.5520624456569</v>
      </c>
      <c r="F47" s="20">
        <f>'[1]Per Pupil_Weighted Funding'!W50</f>
        <v>4363.8015611414239</v>
      </c>
      <c r="G47" s="20">
        <f>'[1]Per Pupil_Weighted Funding'!AB50</f>
        <v>1745.5206244565691</v>
      </c>
      <c r="H47" s="20">
        <f>'[1]3_Levels 1&amp;2'!AF50</f>
        <v>1022</v>
      </c>
      <c r="I47" s="20">
        <v>663.16000000000008</v>
      </c>
      <c r="J47" s="20">
        <f>'[1]3_Levels 1&amp;2'!AK50</f>
        <v>168.92250516173434</v>
      </c>
      <c r="K47" s="232">
        <f>'Detail Calculation exclude debt'!P46</f>
        <v>3969</v>
      </c>
      <c r="L47" s="219">
        <f t="shared" si="3"/>
        <v>3969</v>
      </c>
      <c r="M47" s="20">
        <f>'Detail Calculation for debt'!N46</f>
        <v>0</v>
      </c>
      <c r="N47" s="20">
        <f t="shared" si="2"/>
        <v>3969</v>
      </c>
    </row>
    <row r="48" spans="1:14" s="8" customFormat="1" ht="16.149999999999999" customHeight="1" x14ac:dyDescent="0.2">
      <c r="A48" s="21" t="s">
        <v>123</v>
      </c>
      <c r="B48" s="21" t="s">
        <v>237</v>
      </c>
      <c r="C48" s="22">
        <f>'[1]Per Pupil_Weighted Funding'!H51</f>
        <v>1511.0525838729127</v>
      </c>
      <c r="D48" s="22">
        <f>'[1]Per Pupil_Weighted Funding'!M51</f>
        <v>332.43156845204078</v>
      </c>
      <c r="E48" s="22">
        <f>'[1]Per Pupil_Weighted Funding'!R51</f>
        <v>90.66315503237476</v>
      </c>
      <c r="F48" s="22">
        <f>'[1]Per Pupil_Weighted Funding'!W51</f>
        <v>2266.578875809369</v>
      </c>
      <c r="G48" s="22">
        <f>'[1]Per Pupil_Weighted Funding'!AB51</f>
        <v>906.63155032374766</v>
      </c>
      <c r="H48" s="22">
        <f>'[1]3_Levels 1&amp;2'!AF51</f>
        <v>0</v>
      </c>
      <c r="I48" s="22">
        <v>753.96000000000015</v>
      </c>
      <c r="J48" s="22">
        <f>'[1]3_Levels 1&amp;2'!AK51</f>
        <v>410.64117203490252</v>
      </c>
      <c r="K48" s="233">
        <f>'Detail Calculation exclude debt'!P47</f>
        <v>11967</v>
      </c>
      <c r="L48" s="220">
        <f t="shared" si="3"/>
        <v>11967</v>
      </c>
      <c r="M48" s="22">
        <f>'Detail Calculation for debt'!N47</f>
        <v>1449</v>
      </c>
      <c r="N48" s="22">
        <f t="shared" si="2"/>
        <v>13416</v>
      </c>
    </row>
    <row r="49" spans="1:14" s="10" customFormat="1" ht="16.149999999999999" customHeight="1" x14ac:dyDescent="0.2">
      <c r="A49" s="24" t="s">
        <v>125</v>
      </c>
      <c r="B49" s="24" t="s">
        <v>238</v>
      </c>
      <c r="C49" s="18">
        <f>'[1]Per Pupil_Weighted Funding'!H52</f>
        <v>3222.4528709436299</v>
      </c>
      <c r="D49" s="18">
        <f>'[1]Per Pupil_Weighted Funding'!M52</f>
        <v>708.93963160759859</v>
      </c>
      <c r="E49" s="18">
        <f>'[1]Per Pupil_Weighted Funding'!R52</f>
        <v>193.3471722566178</v>
      </c>
      <c r="F49" s="18">
        <f>'[1]Per Pupil_Weighted Funding'!W52</f>
        <v>4833.6793064154454</v>
      </c>
      <c r="G49" s="18">
        <f>'[1]Per Pupil_Weighted Funding'!AB52</f>
        <v>1933.4717225661777</v>
      </c>
      <c r="H49" s="18">
        <f>'[1]3_Levels 1&amp;2'!AF52</f>
        <v>1361</v>
      </c>
      <c r="I49" s="18">
        <v>728.06</v>
      </c>
      <c r="J49" s="18">
        <f>'[1]3_Levels 1&amp;2'!AK52</f>
        <v>168.92241379310346</v>
      </c>
      <c r="K49" s="231">
        <f>'Detail Calculation exclude debt'!P48</f>
        <v>1738</v>
      </c>
      <c r="L49" s="218">
        <f t="shared" si="3"/>
        <v>1738</v>
      </c>
      <c r="M49" s="18">
        <f>'Detail Calculation for debt'!N48</f>
        <v>1253</v>
      </c>
      <c r="N49" s="18">
        <f t="shared" si="2"/>
        <v>2991</v>
      </c>
    </row>
    <row r="50" spans="1:14" s="10" customFormat="1" ht="16.149999999999999" customHeight="1" x14ac:dyDescent="0.2">
      <c r="A50" s="19" t="s">
        <v>127</v>
      </c>
      <c r="B50" s="19" t="s">
        <v>239</v>
      </c>
      <c r="C50" s="20">
        <f>'[1]Per Pupil_Weighted Funding'!H53</f>
        <v>1549.3264333975069</v>
      </c>
      <c r="D50" s="20">
        <f>'[1]Per Pupil_Weighted Funding'!M53</f>
        <v>340.85181534745152</v>
      </c>
      <c r="E50" s="20">
        <f>'[1]Per Pupil_Weighted Funding'!R53</f>
        <v>92.959586003850404</v>
      </c>
      <c r="F50" s="20">
        <f>'[1]Per Pupil_Weighted Funding'!W53</f>
        <v>2323.9896500962604</v>
      </c>
      <c r="G50" s="20">
        <f>'[1]Per Pupil_Weighted Funding'!AB53</f>
        <v>929.59586003850404</v>
      </c>
      <c r="H50" s="20">
        <f>'[1]3_Levels 1&amp;2'!AF53</f>
        <v>0</v>
      </c>
      <c r="I50" s="20">
        <v>910.76</v>
      </c>
      <c r="J50" s="20">
        <f>'[1]3_Levels 1&amp;2'!AK53</f>
        <v>390.97777777777776</v>
      </c>
      <c r="K50" s="232">
        <f>'Detail Calculation exclude debt'!P49</f>
        <v>11571</v>
      </c>
      <c r="L50" s="219">
        <f t="shared" si="3"/>
        <v>11571</v>
      </c>
      <c r="M50" s="20">
        <f>'Detail Calculation for debt'!N49</f>
        <v>1472</v>
      </c>
      <c r="N50" s="20">
        <f t="shared" si="2"/>
        <v>13043</v>
      </c>
    </row>
    <row r="51" spans="1:14" s="10" customFormat="1" ht="16.149999999999999" customHeight="1" x14ac:dyDescent="0.2">
      <c r="A51" s="19" t="s">
        <v>129</v>
      </c>
      <c r="B51" s="19" t="s">
        <v>240</v>
      </c>
      <c r="C51" s="20">
        <f>'[1]Per Pupil_Weighted Funding'!H54</f>
        <v>2347.288805789859</v>
      </c>
      <c r="D51" s="20">
        <f>'[1]Per Pupil_Weighted Funding'!M54</f>
        <v>516.40353727376908</v>
      </c>
      <c r="E51" s="20">
        <f>'[1]Per Pupil_Weighted Funding'!R54</f>
        <v>140.83732834739155</v>
      </c>
      <c r="F51" s="20">
        <f>'[1]Per Pupil_Weighted Funding'!W54</f>
        <v>3520.9332086847894</v>
      </c>
      <c r="G51" s="20">
        <f>'[1]Per Pupil_Weighted Funding'!AB54</f>
        <v>1408.3732834739153</v>
      </c>
      <c r="H51" s="20">
        <f>'[1]3_Levels 1&amp;2'!AF54</f>
        <v>608</v>
      </c>
      <c r="I51" s="20">
        <v>871.07</v>
      </c>
      <c r="J51" s="20">
        <f>'[1]3_Levels 1&amp;2'!AK54</f>
        <v>168.9225806451613</v>
      </c>
      <c r="K51" s="232">
        <f>'Detail Calculation exclude debt'!P50</f>
        <v>5158</v>
      </c>
      <c r="L51" s="219">
        <f t="shared" si="3"/>
        <v>5158</v>
      </c>
      <c r="M51" s="20">
        <f>'Detail Calculation for debt'!N50</f>
        <v>0</v>
      </c>
      <c r="N51" s="20">
        <f t="shared" si="2"/>
        <v>5158</v>
      </c>
    </row>
    <row r="52" spans="1:14" s="10" customFormat="1" ht="16.149999999999999" customHeight="1" x14ac:dyDescent="0.2">
      <c r="A52" s="19" t="s">
        <v>131</v>
      </c>
      <c r="B52" s="19" t="s">
        <v>241</v>
      </c>
      <c r="C52" s="20">
        <f>'[1]Per Pupil_Weighted Funding'!H55</f>
        <v>3003.5975285198456</v>
      </c>
      <c r="D52" s="20">
        <f>'[1]Per Pupil_Weighted Funding'!M55</f>
        <v>660.79145627436594</v>
      </c>
      <c r="E52" s="20">
        <f>'[1]Per Pupil_Weighted Funding'!R55</f>
        <v>180.21585171119071</v>
      </c>
      <c r="F52" s="20">
        <f>'[1]Per Pupil_Weighted Funding'!W55</f>
        <v>4505.3962927797675</v>
      </c>
      <c r="G52" s="20">
        <f>'[1]Per Pupil_Weighted Funding'!AB55</f>
        <v>1802.158517111907</v>
      </c>
      <c r="H52" s="20">
        <f>'[1]3_Levels 1&amp;2'!AF55</f>
        <v>764</v>
      </c>
      <c r="I52" s="20">
        <v>574.43999999999994</v>
      </c>
      <c r="J52" s="20">
        <f>'[1]3_Levels 1&amp;2'!AK55</f>
        <v>168.92253469417724</v>
      </c>
      <c r="K52" s="232">
        <f>'Detail Calculation exclude debt'!P51</f>
        <v>2655</v>
      </c>
      <c r="L52" s="219">
        <f t="shared" si="3"/>
        <v>2655</v>
      </c>
      <c r="M52" s="20">
        <f>'Detail Calculation for debt'!N51</f>
        <v>0</v>
      </c>
      <c r="N52" s="20">
        <f t="shared" si="2"/>
        <v>2655</v>
      </c>
    </row>
    <row r="53" spans="1:14" s="10" customFormat="1" ht="16.149999999999999" customHeight="1" x14ac:dyDescent="0.2">
      <c r="A53" s="21" t="s">
        <v>133</v>
      </c>
      <c r="B53" s="21" t="s">
        <v>242</v>
      </c>
      <c r="C53" s="22">
        <f>'[1]Per Pupil_Weighted Funding'!H56</f>
        <v>2904.3262148871777</v>
      </c>
      <c r="D53" s="22">
        <f>'[1]Per Pupil_Weighted Funding'!M56</f>
        <v>638.95176727517901</v>
      </c>
      <c r="E53" s="22">
        <f>'[1]Per Pupil_Weighted Funding'!R56</f>
        <v>174.25957289323065</v>
      </c>
      <c r="F53" s="22">
        <f>'[1]Per Pupil_Weighted Funding'!W56</f>
        <v>4356.4893223307663</v>
      </c>
      <c r="G53" s="22">
        <f>'[1]Per Pupil_Weighted Funding'!AB56</f>
        <v>1742.5957289323062</v>
      </c>
      <c r="H53" s="22">
        <f>'[1]3_Levels 1&amp;2'!AF56</f>
        <v>1031</v>
      </c>
      <c r="I53" s="22">
        <v>634.46</v>
      </c>
      <c r="J53" s="22">
        <f>'[1]3_Levels 1&amp;2'!AK56</f>
        <v>168.92252882497732</v>
      </c>
      <c r="K53" s="233">
        <f>'Detail Calculation exclude debt'!P52</f>
        <v>2484</v>
      </c>
      <c r="L53" s="220">
        <f t="shared" si="3"/>
        <v>2484</v>
      </c>
      <c r="M53" s="22">
        <f>'Detail Calculation for debt'!N52</f>
        <v>1006</v>
      </c>
      <c r="N53" s="22">
        <f t="shared" si="2"/>
        <v>3490</v>
      </c>
    </row>
    <row r="54" spans="1:14" s="10" customFormat="1" ht="16.149999999999999" customHeight="1" x14ac:dyDescent="0.2">
      <c r="A54" s="24" t="s">
        <v>135</v>
      </c>
      <c r="B54" s="24" t="s">
        <v>243</v>
      </c>
      <c r="C54" s="18">
        <f>'[1]Per Pupil_Weighted Funding'!H57</f>
        <v>2595.1543606578848</v>
      </c>
      <c r="D54" s="18">
        <f>'[1]Per Pupil_Weighted Funding'!M57</f>
        <v>570.93395934473472</v>
      </c>
      <c r="E54" s="18">
        <f>'[1]Per Pupil_Weighted Funding'!R57</f>
        <v>155.70926163947308</v>
      </c>
      <c r="F54" s="18">
        <f>'[1]Per Pupil_Weighted Funding'!W57</f>
        <v>3892.7315409868274</v>
      </c>
      <c r="G54" s="18">
        <f>'[1]Per Pupil_Weighted Funding'!AB57</f>
        <v>1557.0926163947308</v>
      </c>
      <c r="H54" s="18">
        <f>'[1]3_Levels 1&amp;2'!AF57</f>
        <v>811</v>
      </c>
      <c r="I54" s="18">
        <v>706.66</v>
      </c>
      <c r="J54" s="18">
        <f>'[1]3_Levels 1&amp;2'!AK57</f>
        <v>168.92255484183735</v>
      </c>
      <c r="K54" s="231">
        <f>'Detail Calculation exclude debt'!P53</f>
        <v>3943</v>
      </c>
      <c r="L54" s="218">
        <f t="shared" si="3"/>
        <v>3943</v>
      </c>
      <c r="M54" s="18">
        <f>'Detail Calculation for debt'!N53</f>
        <v>325</v>
      </c>
      <c r="N54" s="18">
        <f t="shared" si="2"/>
        <v>4268</v>
      </c>
    </row>
    <row r="55" spans="1:14" s="8" customFormat="1" ht="16.149999999999999" customHeight="1" x14ac:dyDescent="0.2">
      <c r="A55" s="19" t="s">
        <v>137</v>
      </c>
      <c r="B55" s="19" t="s">
        <v>244</v>
      </c>
      <c r="C55" s="20">
        <f>'[1]Per Pupil_Weighted Funding'!H58</f>
        <v>2733.5928972970642</v>
      </c>
      <c r="D55" s="20">
        <f>'[1]Per Pupil_Weighted Funding'!M58</f>
        <v>601.39043740535396</v>
      </c>
      <c r="E55" s="20">
        <f>'[1]Per Pupil_Weighted Funding'!R58</f>
        <v>164.01557383782384</v>
      </c>
      <c r="F55" s="20">
        <f>'[1]Per Pupil_Weighted Funding'!W58</f>
        <v>4100.3893459455958</v>
      </c>
      <c r="G55" s="20">
        <f>'[1]Per Pupil_Weighted Funding'!AB58</f>
        <v>1640.1557383782383</v>
      </c>
      <c r="H55" s="20">
        <f>'[1]3_Levels 1&amp;2'!AF58</f>
        <v>917</v>
      </c>
      <c r="I55" s="20">
        <v>658.37</v>
      </c>
      <c r="J55" s="20">
        <f>'[1]3_Levels 1&amp;2'!AK58</f>
        <v>168.92253818912204</v>
      </c>
      <c r="K55" s="232">
        <f>'Detail Calculation exclude debt'!P54</f>
        <v>5061</v>
      </c>
      <c r="L55" s="219">
        <f t="shared" si="3"/>
        <v>5061</v>
      </c>
      <c r="M55" s="20">
        <f>'Detail Calculation for debt'!N54</f>
        <v>863</v>
      </c>
      <c r="N55" s="20">
        <f t="shared" si="2"/>
        <v>5924</v>
      </c>
    </row>
    <row r="56" spans="1:14" s="8" customFormat="1" ht="16.149999999999999" customHeight="1" x14ac:dyDescent="0.2">
      <c r="A56" s="19" t="s">
        <v>139</v>
      </c>
      <c r="B56" s="19" t="s">
        <v>245</v>
      </c>
      <c r="C56" s="20">
        <f>'[1]Per Pupil_Weighted Funding'!H59</f>
        <v>3015.1133399615983</v>
      </c>
      <c r="D56" s="20">
        <f>'[1]Per Pupil_Weighted Funding'!M59</f>
        <v>663.32493479155164</v>
      </c>
      <c r="E56" s="20">
        <f>'[1]Per Pupil_Weighted Funding'!R59</f>
        <v>180.90680039769586</v>
      </c>
      <c r="F56" s="20">
        <f>'[1]Per Pupil_Weighted Funding'!W59</f>
        <v>4522.670009942397</v>
      </c>
      <c r="G56" s="20">
        <f>'[1]Per Pupil_Weighted Funding'!AB59</f>
        <v>1809.0680039769588</v>
      </c>
      <c r="H56" s="20">
        <f>'[1]3_Levels 1&amp;2'!AF59</f>
        <v>801</v>
      </c>
      <c r="I56" s="20">
        <v>689.74</v>
      </c>
      <c r="J56" s="20">
        <f>'[1]3_Levels 1&amp;2'!AK59</f>
        <v>168.92254922496858</v>
      </c>
      <c r="K56" s="232">
        <f>'Detail Calculation exclude debt'!P55</f>
        <v>2464</v>
      </c>
      <c r="L56" s="219">
        <f t="shared" si="3"/>
        <v>2464</v>
      </c>
      <c r="M56" s="20">
        <f>'Detail Calculation for debt'!N55</f>
        <v>206</v>
      </c>
      <c r="N56" s="20">
        <f t="shared" si="2"/>
        <v>2670</v>
      </c>
    </row>
    <row r="57" spans="1:14" s="8" customFormat="1" ht="16.149999999999999" customHeight="1" x14ac:dyDescent="0.2">
      <c r="A57" s="19" t="s">
        <v>141</v>
      </c>
      <c r="B57" s="19" t="s">
        <v>246</v>
      </c>
      <c r="C57" s="20">
        <f>'[1]Per Pupil_Weighted Funding'!H60</f>
        <v>2653.2118205596757</v>
      </c>
      <c r="D57" s="20">
        <f>'[1]Per Pupil_Weighted Funding'!M60</f>
        <v>583.70660052312871</v>
      </c>
      <c r="E57" s="20">
        <f>'[1]Per Pupil_Weighted Funding'!R60</f>
        <v>159.19270923358056</v>
      </c>
      <c r="F57" s="20">
        <f>'[1]Per Pupil_Weighted Funding'!W60</f>
        <v>3979.8177308395143</v>
      </c>
      <c r="G57" s="20">
        <f>'[1]Per Pupil_Weighted Funding'!AB60</f>
        <v>1591.9270923358056</v>
      </c>
      <c r="H57" s="20">
        <f>'[1]3_Levels 1&amp;2'!AF60</f>
        <v>1011</v>
      </c>
      <c r="I57" s="20">
        <v>951.45</v>
      </c>
      <c r="J57" s="20">
        <f>'[1]3_Levels 1&amp;2'!AK60</f>
        <v>168.92322097378278</v>
      </c>
      <c r="K57" s="232">
        <f>'Detail Calculation exclude debt'!P56</f>
        <v>5141</v>
      </c>
      <c r="L57" s="219">
        <f t="shared" si="3"/>
        <v>5141</v>
      </c>
      <c r="M57" s="20">
        <f>'Detail Calculation for debt'!N56</f>
        <v>0</v>
      </c>
      <c r="N57" s="20">
        <f t="shared" si="2"/>
        <v>5141</v>
      </c>
    </row>
    <row r="58" spans="1:14" s="8" customFormat="1" ht="16.149999999999999" customHeight="1" x14ac:dyDescent="0.2">
      <c r="A58" s="21" t="s">
        <v>143</v>
      </c>
      <c r="B58" s="21" t="s">
        <v>247</v>
      </c>
      <c r="C58" s="22">
        <f>'[1]Per Pupil_Weighted Funding'!H61</f>
        <v>2697.6611004949918</v>
      </c>
      <c r="D58" s="22">
        <f>'[1]Per Pupil_Weighted Funding'!M61</f>
        <v>593.48544210889816</v>
      </c>
      <c r="E58" s="22">
        <f>'[1]Per Pupil_Weighted Funding'!R61</f>
        <v>161.8596660296995</v>
      </c>
      <c r="F58" s="22">
        <f>'[1]Per Pupil_Weighted Funding'!W61</f>
        <v>4046.4916507424882</v>
      </c>
      <c r="G58" s="22">
        <f>'[1]Per Pupil_Weighted Funding'!AB61</f>
        <v>1618.596660296995</v>
      </c>
      <c r="H58" s="22">
        <f>'[1]3_Levels 1&amp;2'!AF61</f>
        <v>840</v>
      </c>
      <c r="I58" s="22">
        <v>795.14</v>
      </c>
      <c r="J58" s="22">
        <f>'[1]3_Levels 1&amp;2'!AK61</f>
        <v>168.92254672897195</v>
      </c>
      <c r="K58" s="233">
        <f>'Detail Calculation exclude debt'!P57</f>
        <v>3703</v>
      </c>
      <c r="L58" s="220">
        <f t="shared" si="3"/>
        <v>3703</v>
      </c>
      <c r="M58" s="22">
        <f>'Detail Calculation for debt'!N57</f>
        <v>0</v>
      </c>
      <c r="N58" s="22">
        <f t="shared" si="2"/>
        <v>3703</v>
      </c>
    </row>
    <row r="59" spans="1:14" s="10" customFormat="1" ht="16.149999999999999" customHeight="1" x14ac:dyDescent="0.2">
      <c r="A59" s="24" t="s">
        <v>145</v>
      </c>
      <c r="B59" s="24" t="s">
        <v>248</v>
      </c>
      <c r="C59" s="18">
        <f>'[1]Per Pupil_Weighted Funding'!H62</f>
        <v>3024.583254556972</v>
      </c>
      <c r="D59" s="18">
        <f>'[1]Per Pupil_Weighted Funding'!M62</f>
        <v>665.40831600253398</v>
      </c>
      <c r="E59" s="18">
        <f>'[1]Per Pupil_Weighted Funding'!R62</f>
        <v>181.4749952734183</v>
      </c>
      <c r="F59" s="18">
        <f>'[1]Per Pupil_Weighted Funding'!W62</f>
        <v>4536.8748818354579</v>
      </c>
      <c r="G59" s="18">
        <f>'[1]Per Pupil_Weighted Funding'!AB62</f>
        <v>1814.7499527341834</v>
      </c>
      <c r="H59" s="18">
        <f>'[1]3_Levels 1&amp;2'!AF62</f>
        <v>1202</v>
      </c>
      <c r="I59" s="18">
        <v>614.66000000000008</v>
      </c>
      <c r="J59" s="18">
        <f>'[1]3_Levels 1&amp;2'!AK62</f>
        <v>168.92244764397907</v>
      </c>
      <c r="K59" s="231">
        <f>'Detail Calculation exclude debt'!P58</f>
        <v>3380</v>
      </c>
      <c r="L59" s="218">
        <f t="shared" si="3"/>
        <v>3380</v>
      </c>
      <c r="M59" s="18">
        <f>'Detail Calculation for debt'!N58</f>
        <v>823</v>
      </c>
      <c r="N59" s="18">
        <f t="shared" si="2"/>
        <v>4203</v>
      </c>
    </row>
    <row r="60" spans="1:14" s="10" customFormat="1" ht="16.149999999999999" customHeight="1" x14ac:dyDescent="0.2">
      <c r="A60" s="19" t="s">
        <v>147</v>
      </c>
      <c r="B60" s="19" t="s">
        <v>249</v>
      </c>
      <c r="C60" s="20">
        <f>'[1]Per Pupil_Weighted Funding'!H63</f>
        <v>3027.9782551212452</v>
      </c>
      <c r="D60" s="20">
        <f>'[1]Per Pupil_Weighted Funding'!M63</f>
        <v>666.15521612667408</v>
      </c>
      <c r="E60" s="20">
        <f>'[1]Per Pupil_Weighted Funding'!R63</f>
        <v>181.67869530727472</v>
      </c>
      <c r="F60" s="20">
        <f>'[1]Per Pupil_Weighted Funding'!W63</f>
        <v>4541.967382681868</v>
      </c>
      <c r="G60" s="20">
        <f>'[1]Per Pupil_Weighted Funding'!AB63</f>
        <v>1816.7869530727471</v>
      </c>
      <c r="H60" s="20">
        <f>'[1]3_Levels 1&amp;2'!AF63</f>
        <v>850</v>
      </c>
      <c r="I60" s="20">
        <v>764.51</v>
      </c>
      <c r="J60" s="20">
        <f>'[1]3_Levels 1&amp;2'!AK63</f>
        <v>168.92254714981988</v>
      </c>
      <c r="K60" s="232">
        <f>'Detail Calculation exclude debt'!P59</f>
        <v>2620</v>
      </c>
      <c r="L60" s="219">
        <f t="shared" si="3"/>
        <v>2620</v>
      </c>
      <c r="M60" s="20">
        <f>'Detail Calculation for debt'!N59</f>
        <v>0</v>
      </c>
      <c r="N60" s="20">
        <f t="shared" si="2"/>
        <v>2620</v>
      </c>
    </row>
    <row r="61" spans="1:14" s="10" customFormat="1" ht="16.149999999999999" customHeight="1" x14ac:dyDescent="0.2">
      <c r="A61" s="19" t="s">
        <v>149</v>
      </c>
      <c r="B61" s="19" t="s">
        <v>250</v>
      </c>
      <c r="C61" s="20">
        <f>'[1]Per Pupil_Weighted Funding'!H64</f>
        <v>3367.3226636256404</v>
      </c>
      <c r="D61" s="20">
        <f>'[1]Per Pupil_Weighted Funding'!M64</f>
        <v>740.81098599764084</v>
      </c>
      <c r="E61" s="20">
        <f>'[1]Per Pupil_Weighted Funding'!R64</f>
        <v>202.03935981753844</v>
      </c>
      <c r="F61" s="20">
        <f>'[1]Per Pupil_Weighted Funding'!W64</f>
        <v>5050.9839954384606</v>
      </c>
      <c r="G61" s="20">
        <f>'[1]Per Pupil_Weighted Funding'!AB64</f>
        <v>2020.3935981753841</v>
      </c>
      <c r="H61" s="20">
        <f>'[1]3_Levels 1&amp;2'!AF64</f>
        <v>1125</v>
      </c>
      <c r="I61" s="20">
        <v>697.04</v>
      </c>
      <c r="J61" s="20">
        <f>'[1]3_Levels 1&amp;2'!AK64</f>
        <v>168.92256981900994</v>
      </c>
      <c r="K61" s="232">
        <f>'Detail Calculation exclude debt'!P60</f>
        <v>1766</v>
      </c>
      <c r="L61" s="219">
        <f t="shared" si="3"/>
        <v>1766</v>
      </c>
      <c r="M61" s="20">
        <f>'Detail Calculation for debt'!N60</f>
        <v>449</v>
      </c>
      <c r="N61" s="20">
        <f t="shared" si="2"/>
        <v>2215</v>
      </c>
    </row>
    <row r="62" spans="1:14" s="10" customFormat="1" ht="16.149999999999999" customHeight="1" x14ac:dyDescent="0.2">
      <c r="A62" s="19" t="s">
        <v>151</v>
      </c>
      <c r="B62" s="19" t="s">
        <v>251</v>
      </c>
      <c r="C62" s="20">
        <f>'[1]Per Pupil_Weighted Funding'!H65</f>
        <v>3540.0245269903962</v>
      </c>
      <c r="D62" s="20">
        <f>'[1]Per Pupil_Weighted Funding'!M65</f>
        <v>778.80539593788717</v>
      </c>
      <c r="E62" s="20">
        <f>'[1]Per Pupil_Weighted Funding'!R65</f>
        <v>212.40147161942375</v>
      </c>
      <c r="F62" s="20">
        <f>'[1]Per Pupil_Weighted Funding'!W65</f>
        <v>5310.0367904855939</v>
      </c>
      <c r="G62" s="20">
        <f>'[1]Per Pupil_Weighted Funding'!AB65</f>
        <v>2124.0147161942373</v>
      </c>
      <c r="H62" s="20">
        <f>'[1]3_Levels 1&amp;2'!AF65</f>
        <v>746</v>
      </c>
      <c r="I62" s="20">
        <v>689.52</v>
      </c>
      <c r="J62" s="20">
        <f>'[1]3_Levels 1&amp;2'!AK65</f>
        <v>168.92244579019339</v>
      </c>
      <c r="K62" s="232">
        <f>'Detail Calculation exclude debt'!P61</f>
        <v>1286</v>
      </c>
      <c r="L62" s="219">
        <f t="shared" si="3"/>
        <v>1286</v>
      </c>
      <c r="M62" s="20">
        <f>'Detail Calculation for debt'!N61</f>
        <v>202</v>
      </c>
      <c r="N62" s="20">
        <f t="shared" si="2"/>
        <v>1488</v>
      </c>
    </row>
    <row r="63" spans="1:14" s="10" customFormat="1" ht="16.149999999999999" customHeight="1" x14ac:dyDescent="0.2">
      <c r="A63" s="21" t="s">
        <v>153</v>
      </c>
      <c r="B63" s="21" t="s">
        <v>252</v>
      </c>
      <c r="C63" s="22">
        <f>'[1]Per Pupil_Weighted Funding'!H66</f>
        <v>2973.5323122118016</v>
      </c>
      <c r="D63" s="22">
        <f>'[1]Per Pupil_Weighted Funding'!M66</f>
        <v>654.17710868659628</v>
      </c>
      <c r="E63" s="22">
        <f>'[1]Per Pupil_Weighted Funding'!R66</f>
        <v>178.41193873270808</v>
      </c>
      <c r="F63" s="22">
        <f>'[1]Per Pupil_Weighted Funding'!W66</f>
        <v>4460.2984683177028</v>
      </c>
      <c r="G63" s="22">
        <f>'[1]Per Pupil_Weighted Funding'!AB66</f>
        <v>1784.1193873270811</v>
      </c>
      <c r="H63" s="22">
        <f>'[1]3_Levels 1&amp;2'!AF66</f>
        <v>1123</v>
      </c>
      <c r="I63" s="22">
        <v>594.04</v>
      </c>
      <c r="J63" s="22">
        <f>'[1]3_Levels 1&amp;2'!AK66</f>
        <v>168.92253521126761</v>
      </c>
      <c r="K63" s="233">
        <f>'Detail Calculation exclude debt'!P62</f>
        <v>2890</v>
      </c>
      <c r="L63" s="220">
        <f t="shared" si="3"/>
        <v>2890</v>
      </c>
      <c r="M63" s="22">
        <f>'Detail Calculation for debt'!N62</f>
        <v>1155</v>
      </c>
      <c r="N63" s="22">
        <f t="shared" si="2"/>
        <v>4045</v>
      </c>
    </row>
    <row r="64" spans="1:14" s="10" customFormat="1" ht="16.149999999999999" customHeight="1" x14ac:dyDescent="0.2">
      <c r="A64" s="24" t="s">
        <v>155</v>
      </c>
      <c r="B64" s="24" t="s">
        <v>253</v>
      </c>
      <c r="C64" s="18">
        <f>'[1]Per Pupil_Weighted Funding'!H67</f>
        <v>1734.6424912171883</v>
      </c>
      <c r="D64" s="18">
        <f>'[1]Per Pupil_Weighted Funding'!M67</f>
        <v>381.62134806778147</v>
      </c>
      <c r="E64" s="18">
        <f>'[1]Per Pupil_Weighted Funding'!R67</f>
        <v>104.0785494730313</v>
      </c>
      <c r="F64" s="18">
        <f>'[1]Per Pupil_Weighted Funding'!W67</f>
        <v>2601.9637368257822</v>
      </c>
      <c r="G64" s="18">
        <f>'[1]Per Pupil_Weighted Funding'!AB67</f>
        <v>1040.7854947303128</v>
      </c>
      <c r="H64" s="18">
        <f>'[1]3_Levels 1&amp;2'!AF67</f>
        <v>67</v>
      </c>
      <c r="I64" s="18">
        <v>833.70999999999992</v>
      </c>
      <c r="J64" s="18">
        <f>'[1]3_Levels 1&amp;2'!AK67</f>
        <v>168.92240675197385</v>
      </c>
      <c r="K64" s="231">
        <f>'Detail Calculation exclude debt'!P63</f>
        <v>8735</v>
      </c>
      <c r="L64" s="218">
        <f t="shared" si="3"/>
        <v>8735</v>
      </c>
      <c r="M64" s="18">
        <f>'Detail Calculation for debt'!N63</f>
        <v>841</v>
      </c>
      <c r="N64" s="18">
        <f t="shared" si="2"/>
        <v>9576</v>
      </c>
    </row>
    <row r="65" spans="1:14" s="10" customFormat="1" ht="16.149999999999999" customHeight="1" x14ac:dyDescent="0.2">
      <c r="A65" s="19" t="s">
        <v>157</v>
      </c>
      <c r="B65" s="19" t="s">
        <v>254</v>
      </c>
      <c r="C65" s="20">
        <f>'[1]Per Pupil_Weighted Funding'!H68</f>
        <v>3345.7575505756845</v>
      </c>
      <c r="D65" s="20">
        <f>'[1]Per Pupil_Weighted Funding'!M68</f>
        <v>736.06666112665073</v>
      </c>
      <c r="E65" s="20">
        <f>'[1]Per Pupil_Weighted Funding'!R68</f>
        <v>200.74545303454113</v>
      </c>
      <c r="F65" s="20">
        <f>'[1]Per Pupil_Weighted Funding'!W68</f>
        <v>5018.6363258635274</v>
      </c>
      <c r="G65" s="20">
        <f>'[1]Per Pupil_Weighted Funding'!AB68</f>
        <v>2007.4545303454111</v>
      </c>
      <c r="H65" s="20">
        <f>'[1]3_Levels 1&amp;2'!AF68</f>
        <v>853</v>
      </c>
      <c r="I65" s="20">
        <v>516.08000000000004</v>
      </c>
      <c r="J65" s="20">
        <f>'[1]3_Levels 1&amp;2'!AK68</f>
        <v>168.92242242242241</v>
      </c>
      <c r="K65" s="232">
        <f>'Detail Calculation exclude debt'!P64</f>
        <v>1997</v>
      </c>
      <c r="L65" s="219">
        <f t="shared" si="3"/>
        <v>1997</v>
      </c>
      <c r="M65" s="20">
        <f>'Detail Calculation for debt'!N64</f>
        <v>0</v>
      </c>
      <c r="N65" s="20">
        <f t="shared" si="2"/>
        <v>1997</v>
      </c>
    </row>
    <row r="66" spans="1:14" s="10" customFormat="1" ht="16.149999999999999" customHeight="1" x14ac:dyDescent="0.2">
      <c r="A66" s="19" t="s">
        <v>159</v>
      </c>
      <c r="B66" s="19" t="s">
        <v>255</v>
      </c>
      <c r="C66" s="20">
        <f>'[1]Per Pupil_Weighted Funding'!H69</f>
        <v>2069.0624677615842</v>
      </c>
      <c r="D66" s="20">
        <f>'[1]Per Pupil_Weighted Funding'!M69</f>
        <v>455.19374290754848</v>
      </c>
      <c r="E66" s="20">
        <f>'[1]Per Pupil_Weighted Funding'!R69</f>
        <v>124.14374806569505</v>
      </c>
      <c r="F66" s="20">
        <f>'[1]Per Pupil_Weighted Funding'!W69</f>
        <v>3103.5937016423763</v>
      </c>
      <c r="G66" s="20">
        <f>'[1]Per Pupil_Weighted Funding'!AB69</f>
        <v>1241.4374806569506</v>
      </c>
      <c r="H66" s="20">
        <f>'[1]3_Levels 1&amp;2'!AF69</f>
        <v>369</v>
      </c>
      <c r="I66" s="20">
        <v>756.79</v>
      </c>
      <c r="J66" s="20">
        <f>'[1]3_Levels 1&amp;2'!AK69</f>
        <v>423.11448931116388</v>
      </c>
      <c r="K66" s="232">
        <f>'Detail Calculation exclude debt'!P65</f>
        <v>7559</v>
      </c>
      <c r="L66" s="219">
        <f t="shared" si="3"/>
        <v>7559</v>
      </c>
      <c r="M66" s="20">
        <f>'Detail Calculation for debt'!N65</f>
        <v>0</v>
      </c>
      <c r="N66" s="20">
        <f t="shared" si="2"/>
        <v>7559</v>
      </c>
    </row>
    <row r="67" spans="1:14" s="10" customFormat="1" ht="16.149999999999999" customHeight="1" x14ac:dyDescent="0.2">
      <c r="A67" s="19" t="s">
        <v>161</v>
      </c>
      <c r="B67" s="19" t="s">
        <v>256</v>
      </c>
      <c r="C67" s="20">
        <f>'[1]Per Pupil_Weighted Funding'!H70</f>
        <v>3185.0591377926658</v>
      </c>
      <c r="D67" s="20">
        <f>'[1]Per Pupil_Weighted Funding'!M70</f>
        <v>700.71301031438645</v>
      </c>
      <c r="E67" s="20">
        <f>'[1]Per Pupil_Weighted Funding'!R70</f>
        <v>191.10354826755992</v>
      </c>
      <c r="F67" s="20">
        <f>'[1]Per Pupil_Weighted Funding'!W70</f>
        <v>4777.5887066889991</v>
      </c>
      <c r="G67" s="20">
        <f>'[1]Per Pupil_Weighted Funding'!AB70</f>
        <v>1911.0354826755995</v>
      </c>
      <c r="H67" s="20">
        <f>'[1]3_Levels 1&amp;2'!AF70</f>
        <v>1284</v>
      </c>
      <c r="I67" s="20">
        <v>592.66</v>
      </c>
      <c r="J67" s="20">
        <f>'[1]3_Levels 1&amp;2'!AK70</f>
        <v>168.92235734331152</v>
      </c>
      <c r="K67" s="232">
        <f>'Detail Calculation exclude debt'!P66</f>
        <v>2568</v>
      </c>
      <c r="L67" s="219">
        <f t="shared" si="3"/>
        <v>2568</v>
      </c>
      <c r="M67" s="20">
        <f>'Detail Calculation for debt'!N66</f>
        <v>431</v>
      </c>
      <c r="N67" s="20">
        <f t="shared" si="2"/>
        <v>2999</v>
      </c>
    </row>
    <row r="68" spans="1:14" s="10" customFormat="1" ht="16.149999999999999" customHeight="1" x14ac:dyDescent="0.2">
      <c r="A68" s="21" t="s">
        <v>163</v>
      </c>
      <c r="B68" s="21" t="s">
        <v>257</v>
      </c>
      <c r="C68" s="22">
        <f>'[1]Per Pupil_Weighted Funding'!H71</f>
        <v>2576.0636594318939</v>
      </c>
      <c r="D68" s="22">
        <f>'[1]Per Pupil_Weighted Funding'!M71</f>
        <v>566.73400507501663</v>
      </c>
      <c r="E68" s="22">
        <f>'[1]Per Pupil_Weighted Funding'!R71</f>
        <v>154.56381956591363</v>
      </c>
      <c r="F68" s="22">
        <f>'[1]Per Pupil_Weighted Funding'!W71</f>
        <v>3864.0954891478409</v>
      </c>
      <c r="G68" s="22">
        <f>'[1]Per Pupil_Weighted Funding'!AB71</f>
        <v>1545.6381956591365</v>
      </c>
      <c r="H68" s="22">
        <f>'[1]3_Levels 1&amp;2'!AF71</f>
        <v>812</v>
      </c>
      <c r="I68" s="22">
        <v>829.12</v>
      </c>
      <c r="J68" s="22">
        <f>'[1]3_Levels 1&amp;2'!AK71</f>
        <v>168.92251334906246</v>
      </c>
      <c r="K68" s="233">
        <f>'Detail Calculation exclude debt'!P67</f>
        <v>4570</v>
      </c>
      <c r="L68" s="220">
        <f t="shared" ref="L68:L73" si="4">K68</f>
        <v>4570</v>
      </c>
      <c r="M68" s="22">
        <f>'Detail Calculation for debt'!N67</f>
        <v>664</v>
      </c>
      <c r="N68" s="22">
        <f t="shared" si="2"/>
        <v>5234</v>
      </c>
    </row>
    <row r="69" spans="1:14" s="10" customFormat="1" ht="16.149999999999999" customHeight="1" x14ac:dyDescent="0.2">
      <c r="A69" s="19" t="s">
        <v>165</v>
      </c>
      <c r="B69" s="19" t="s">
        <v>258</v>
      </c>
      <c r="C69" s="18">
        <f>'[1]Per Pupil_Weighted Funding'!H72</f>
        <v>2979.1425415582175</v>
      </c>
      <c r="D69" s="18">
        <f>'[1]Per Pupil_Weighted Funding'!M72</f>
        <v>655.4113591428079</v>
      </c>
      <c r="E69" s="18">
        <f>'[1]Per Pupil_Weighted Funding'!R72</f>
        <v>178.74855249349307</v>
      </c>
      <c r="F69" s="18">
        <f>'[1]Per Pupil_Weighted Funding'!W72</f>
        <v>4468.713812337327</v>
      </c>
      <c r="G69" s="18">
        <f>'[1]Per Pupil_Weighted Funding'!AB72</f>
        <v>1787.4855249349307</v>
      </c>
      <c r="H69" s="18">
        <f>'[1]3_Levels 1&amp;2'!AF72</f>
        <v>1331</v>
      </c>
      <c r="I69" s="18">
        <v>730.06</v>
      </c>
      <c r="J69" s="18">
        <f>'[1]3_Levels 1&amp;2'!AK72</f>
        <v>168.92268822637695</v>
      </c>
      <c r="K69" s="231">
        <f>'Detail Calculation exclude debt'!P68</f>
        <v>3964</v>
      </c>
      <c r="L69" s="218">
        <f t="shared" si="4"/>
        <v>3964</v>
      </c>
      <c r="M69" s="18">
        <f>'Detail Calculation for debt'!N68</f>
        <v>0</v>
      </c>
      <c r="N69" s="18">
        <f>L69+M69</f>
        <v>3964</v>
      </c>
    </row>
    <row r="70" spans="1:14" s="10" customFormat="1" ht="16.149999999999999" customHeight="1" x14ac:dyDescent="0.2">
      <c r="A70" s="19" t="s">
        <v>167</v>
      </c>
      <c r="B70" s="19" t="s">
        <v>259</v>
      </c>
      <c r="C70" s="20">
        <f>'[1]Per Pupil_Weighted Funding'!H73</f>
        <v>2894.9018159324983</v>
      </c>
      <c r="D70" s="20">
        <f>'[1]Per Pupil_Weighted Funding'!M73</f>
        <v>636.87839950514967</v>
      </c>
      <c r="E70" s="20">
        <f>'[1]Per Pupil_Weighted Funding'!R73</f>
        <v>173.6941089559499</v>
      </c>
      <c r="F70" s="20">
        <f>'[1]Per Pupil_Weighted Funding'!W73</f>
        <v>4342.3527238987472</v>
      </c>
      <c r="G70" s="20">
        <f>'[1]Per Pupil_Weighted Funding'!AB73</f>
        <v>1736.9410895594988</v>
      </c>
      <c r="H70" s="20">
        <f>'[1]3_Levels 1&amp;2'!AF73</f>
        <v>1002</v>
      </c>
      <c r="I70" s="20">
        <v>715.61</v>
      </c>
      <c r="J70" s="20">
        <f>'[1]3_Levels 1&amp;2'!AK73</f>
        <v>168.92248062015503</v>
      </c>
      <c r="K70" s="232">
        <f>'Detail Calculation exclude debt'!P69</f>
        <v>4021</v>
      </c>
      <c r="L70" s="219">
        <f t="shared" si="4"/>
        <v>4021</v>
      </c>
      <c r="M70" s="20">
        <f>'Detail Calculation for debt'!N69</f>
        <v>1587</v>
      </c>
      <c r="N70" s="20">
        <f>L70+M70</f>
        <v>5608</v>
      </c>
    </row>
    <row r="71" spans="1:14" s="10" customFormat="1" ht="16.149999999999999" customHeight="1" x14ac:dyDescent="0.2">
      <c r="A71" s="19" t="s">
        <v>169</v>
      </c>
      <c r="B71" s="19" t="s">
        <v>260</v>
      </c>
      <c r="C71" s="20">
        <f>'[1]Per Pupil_Weighted Funding'!H74</f>
        <v>3242.8396107058652</v>
      </c>
      <c r="D71" s="20">
        <f>'[1]Per Pupil_Weighted Funding'!M74</f>
        <v>713.42471435529035</v>
      </c>
      <c r="E71" s="20">
        <f>'[1]Per Pupil_Weighted Funding'!R74</f>
        <v>194.5703766423519</v>
      </c>
      <c r="F71" s="20">
        <f>'[1]Per Pupil_Weighted Funding'!W74</f>
        <v>4864.2594160587978</v>
      </c>
      <c r="G71" s="20">
        <f>'[1]Per Pupil_Weighted Funding'!AB74</f>
        <v>1945.703766423519</v>
      </c>
      <c r="H71" s="20">
        <f>'[1]3_Levels 1&amp;2'!AF74</f>
        <v>1277</v>
      </c>
      <c r="I71" s="20">
        <v>798.7</v>
      </c>
      <c r="J71" s="20">
        <f>'[1]3_Levels 1&amp;2'!AK74</f>
        <v>168.92239119035133</v>
      </c>
      <c r="K71" s="232">
        <f>'Detail Calculation exclude debt'!P70</f>
        <v>2793</v>
      </c>
      <c r="L71" s="219">
        <f t="shared" si="4"/>
        <v>2793</v>
      </c>
      <c r="M71" s="20">
        <f>'Detail Calculation for debt'!N70</f>
        <v>0</v>
      </c>
      <c r="N71" s="20">
        <f>L71+M71</f>
        <v>2793</v>
      </c>
    </row>
    <row r="72" spans="1:14" s="10" customFormat="1" ht="16.149999999999999" customHeight="1" x14ac:dyDescent="0.2">
      <c r="A72" s="21" t="s">
        <v>171</v>
      </c>
      <c r="B72" s="21" t="s">
        <v>261</v>
      </c>
      <c r="C72" s="25">
        <f>'[1]Per Pupil_Weighted Funding'!H75</f>
        <v>3190.5335502451608</v>
      </c>
      <c r="D72" s="25">
        <f>'[1]Per Pupil_Weighted Funding'!M75</f>
        <v>701.91738105393551</v>
      </c>
      <c r="E72" s="25">
        <f>'[1]Per Pupil_Weighted Funding'!R75</f>
        <v>191.43201301470964</v>
      </c>
      <c r="F72" s="25">
        <f>'[1]Per Pupil_Weighted Funding'!W75</f>
        <v>4785.8003253677416</v>
      </c>
      <c r="G72" s="25">
        <f>'[1]Per Pupil_Weighted Funding'!AB75</f>
        <v>1914.3201301470965</v>
      </c>
      <c r="H72" s="25">
        <f>'[1]3_Levels 1&amp;2'!AF75</f>
        <v>1226</v>
      </c>
      <c r="I72" s="25">
        <v>705.67</v>
      </c>
      <c r="J72" s="25">
        <f>'[1]3_Levels 1&amp;2'!AK75</f>
        <v>168.92246870195476</v>
      </c>
      <c r="K72" s="234">
        <f>'Detail Calculation exclude debt'!P71</f>
        <v>2663</v>
      </c>
      <c r="L72" s="221">
        <f t="shared" si="4"/>
        <v>2663</v>
      </c>
      <c r="M72" s="25">
        <f>'Detail Calculation for debt'!N71</f>
        <v>1135</v>
      </c>
      <c r="N72" s="25">
        <f>L72+M72</f>
        <v>3798</v>
      </c>
    </row>
    <row r="73" spans="1:14" s="12" customFormat="1" ht="16.149999999999999" customHeight="1" thickBot="1" x14ac:dyDescent="0.25">
      <c r="A73" s="26"/>
      <c r="B73" s="26" t="s">
        <v>263</v>
      </c>
      <c r="C73" s="27">
        <f>'[1]Per Pupil_Weighted Funding'!H76</f>
        <v>2572.1040866627254</v>
      </c>
      <c r="D73" s="27">
        <f>'[1]Per Pupil_Weighted Funding'!M76</f>
        <v>562.52646116843925</v>
      </c>
      <c r="E73" s="27">
        <f>'[1]Per Pupil_Weighted Funding'!R76</f>
        <v>156.7598461536212</v>
      </c>
      <c r="F73" s="27">
        <f>'[1]Per Pupil_Weighted Funding'!W76</f>
        <v>3887.429255842535</v>
      </c>
      <c r="G73" s="27">
        <f>'[1]Per Pupil_Weighted Funding'!AB76</f>
        <v>1503.1641574467419</v>
      </c>
      <c r="H73" s="27">
        <f>'[1]3_Levels 1&amp;2'!AF76</f>
        <v>716</v>
      </c>
      <c r="I73" s="27">
        <v>705.28672061088969</v>
      </c>
      <c r="J73" s="27">
        <f>'[1]3_Levels 1&amp;2'!AK76</f>
        <v>212.27579108348795</v>
      </c>
      <c r="K73" s="235">
        <f>'Detail Calculation exclude debt'!P73</f>
        <v>4571</v>
      </c>
      <c r="L73" s="222">
        <f t="shared" si="4"/>
        <v>4571</v>
      </c>
      <c r="M73" s="27">
        <f>'Detail Calculation for debt'!N73</f>
        <v>598</v>
      </c>
      <c r="N73" s="27">
        <f>L73+M73</f>
        <v>5169</v>
      </c>
    </row>
    <row r="74" spans="1:14" customFormat="1" ht="8.25" customHeight="1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</row>
    <row r="75" spans="1:14" s="13" customFormat="1" ht="17.45" customHeight="1" x14ac:dyDescent="0.2">
      <c r="A75" s="28"/>
      <c r="C75" s="35" t="s">
        <v>192</v>
      </c>
      <c r="D75" s="35"/>
      <c r="E75" s="35"/>
      <c r="F75" s="35"/>
      <c r="G75" s="35"/>
      <c r="H75" s="35"/>
      <c r="I75" s="35"/>
      <c r="J75" s="35"/>
      <c r="K75" s="31" t="s">
        <v>28</v>
      </c>
      <c r="L75" s="30"/>
      <c r="M75" s="30"/>
      <c r="N75" s="30"/>
    </row>
    <row r="76" spans="1:14" s="13" customFormat="1" ht="16.149999999999999" customHeight="1" x14ac:dyDescent="0.2">
      <c r="A76" s="28"/>
      <c r="C76" s="31"/>
      <c r="D76" s="31"/>
      <c r="E76" s="31"/>
      <c r="F76" s="31"/>
      <c r="G76" s="31"/>
      <c r="H76" s="31"/>
      <c r="I76" s="31"/>
      <c r="J76" s="31"/>
      <c r="K76" s="31" t="s">
        <v>299</v>
      </c>
      <c r="L76" s="28"/>
      <c r="M76" s="28"/>
      <c r="N76" s="28"/>
    </row>
    <row r="77" spans="1:14" s="13" customFormat="1" ht="16.149999999999999" customHeight="1" x14ac:dyDescent="0.2">
      <c r="A77" s="28"/>
      <c r="C77" s="31"/>
      <c r="D77" s="31"/>
      <c r="E77" s="31"/>
      <c r="F77" s="31"/>
      <c r="G77" s="31"/>
      <c r="H77" s="31"/>
      <c r="I77" s="31"/>
      <c r="J77" s="31"/>
      <c r="K77" s="32" t="s">
        <v>341</v>
      </c>
      <c r="L77" s="28"/>
      <c r="M77" s="28"/>
      <c r="N77" s="28"/>
    </row>
    <row r="78" spans="1:14" s="13" customFormat="1" ht="16.149999999999999" customHeight="1" x14ac:dyDescent="0.2">
      <c r="A78" s="28"/>
      <c r="C78" s="32"/>
      <c r="D78" s="32"/>
      <c r="E78" s="32"/>
      <c r="F78" s="32"/>
      <c r="G78" s="32"/>
      <c r="H78" s="32"/>
      <c r="I78" s="32"/>
      <c r="J78" s="32"/>
      <c r="K78" s="28"/>
      <c r="L78" s="28"/>
      <c r="M78" s="28"/>
      <c r="N78" s="28"/>
    </row>
    <row r="79" spans="1:14" s="8" customFormat="1" x14ac:dyDescent="0.2">
      <c r="J79" s="223"/>
    </row>
    <row r="80" spans="1:14" s="8" customFormat="1" x14ac:dyDescent="0.2">
      <c r="J80" s="35"/>
    </row>
    <row r="81" spans="10:10" s="8" customFormat="1" x14ac:dyDescent="0.2">
      <c r="J81" s="31"/>
    </row>
    <row r="82" spans="10:10" s="8" customFormat="1" x14ac:dyDescent="0.2">
      <c r="J82" s="31"/>
    </row>
    <row r="83" spans="10:10" s="8" customFormat="1" x14ac:dyDescent="0.2">
      <c r="J83" s="32"/>
    </row>
    <row r="84" spans="10:10" s="8" customFormat="1" x14ac:dyDescent="0.2"/>
    <row r="85" spans="10:10" s="8" customFormat="1" x14ac:dyDescent="0.2"/>
    <row r="86" spans="10:10" s="8" customFormat="1" x14ac:dyDescent="0.2"/>
    <row r="87" spans="10:10" s="8" customFormat="1" x14ac:dyDescent="0.2"/>
    <row r="88" spans="10:10" s="8" customFormat="1" x14ac:dyDescent="0.2"/>
    <row r="89" spans="10:10" s="8" customFormat="1" x14ac:dyDescent="0.2"/>
    <row r="90" spans="10:10" s="8" customFormat="1" x14ac:dyDescent="0.2"/>
    <row r="91" spans="10:10" s="8" customFormat="1" x14ac:dyDescent="0.2"/>
  </sheetData>
  <mergeCells count="4">
    <mergeCell ref="A3:B3"/>
    <mergeCell ref="L1:N1"/>
    <mergeCell ref="C1:J1"/>
    <mergeCell ref="A1:B2"/>
  </mergeCells>
  <printOptions horizontalCentered="1"/>
  <pageMargins left="0.25" right="0.25" top="0.95" bottom="0.25" header="0.3" footer="0.25"/>
  <pageSetup paperSize="5" scale="70" fitToWidth="0" fitToHeight="0" orientation="portrait" r:id="rId1"/>
  <headerFooter alignWithMargins="0">
    <oddHeader>&amp;C&amp;"Arial,Bold"&amp;16FY2018-19 Initial Charter School Per Pupil Funding (July 2018)&amp;"Arial,Regular"
&amp;"Arial,Bold"Types 1, 2, 3, 3B, and 4 Charter Schools&amp;"Arial,Regular"&amp;10
&amp;14(These per pupil amounts reflect the  calculations per SB267.)</oddHeader>
  </headerFooter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N26"/>
  <sheetViews>
    <sheetView view="pageBreakPreview" zoomScale="90" zoomScaleNormal="60" zoomScaleSheetLayoutView="9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7" sqref="C7"/>
    </sheetView>
  </sheetViews>
  <sheetFormatPr defaultColWidth="9.140625" defaultRowHeight="18" x14ac:dyDescent="0.25"/>
  <cols>
    <col min="1" max="1" width="4.5703125" style="11" customWidth="1"/>
    <col min="2" max="2" width="18.7109375" style="11" customWidth="1"/>
    <col min="3" max="3" width="17" style="11" customWidth="1"/>
    <col min="4" max="4" width="2.42578125" style="227" customWidth="1"/>
    <col min="5" max="8" width="17" style="11" customWidth="1"/>
    <col min="9" max="9" width="2.42578125" style="228" customWidth="1"/>
    <col min="10" max="15" width="17" style="11" customWidth="1"/>
    <col min="16" max="16384" width="9.140625" style="11"/>
  </cols>
  <sheetData>
    <row r="1" spans="1:66" ht="30" customHeight="1" x14ac:dyDescent="0.25">
      <c r="A1" s="277" t="s">
        <v>353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1:66" ht="30" customHeight="1" x14ac:dyDescent="0.25">
      <c r="A2" s="277" t="s">
        <v>193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</row>
    <row r="3" spans="1:66" ht="22.9" customHeight="1" x14ac:dyDescent="0.25">
      <c r="A3" s="278" t="s">
        <v>355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</row>
    <row r="4" spans="1:66" ht="25.9" customHeight="1" x14ac:dyDescent="0.25">
      <c r="A4" s="236"/>
      <c r="B4" s="236"/>
      <c r="C4" s="236"/>
      <c r="D4" s="237"/>
      <c r="E4" s="236"/>
      <c r="F4" s="236"/>
      <c r="G4" s="236"/>
      <c r="H4" s="236"/>
      <c r="I4" s="238"/>
      <c r="J4" s="236"/>
      <c r="K4" s="236"/>
      <c r="L4" s="236"/>
      <c r="M4" s="236"/>
      <c r="N4" s="236"/>
      <c r="O4" s="236"/>
    </row>
    <row r="5" spans="1:66" s="7" customFormat="1" ht="25.15" customHeight="1" x14ac:dyDescent="0.2">
      <c r="A5" s="239"/>
      <c r="B5" s="239"/>
      <c r="C5" s="239"/>
      <c r="D5" s="240"/>
      <c r="E5" s="279" t="s">
        <v>16</v>
      </c>
      <c r="F5" s="279"/>
      <c r="G5" s="279"/>
      <c r="H5" s="279"/>
      <c r="I5" s="241"/>
      <c r="J5" s="280" t="s">
        <v>17</v>
      </c>
      <c r="K5" s="280"/>
      <c r="L5" s="280"/>
      <c r="M5" s="280"/>
      <c r="N5" s="280"/>
      <c r="O5" s="280"/>
    </row>
    <row r="6" spans="1:66" s="9" customFormat="1" ht="168" customHeight="1" x14ac:dyDescent="0.2">
      <c r="A6" s="242"/>
      <c r="B6" s="243" t="s">
        <v>0</v>
      </c>
      <c r="C6" s="125" t="s">
        <v>354</v>
      </c>
      <c r="D6" s="244"/>
      <c r="E6" s="51" t="s">
        <v>349</v>
      </c>
      <c r="F6" s="245" t="s">
        <v>356</v>
      </c>
      <c r="G6" s="246" t="s">
        <v>197</v>
      </c>
      <c r="H6" s="245" t="s">
        <v>357</v>
      </c>
      <c r="I6" s="247"/>
      <c r="J6" s="51" t="s">
        <v>349</v>
      </c>
      <c r="K6" s="51" t="s">
        <v>351</v>
      </c>
      <c r="L6" s="51" t="s">
        <v>352</v>
      </c>
      <c r="M6" s="248" t="s">
        <v>358</v>
      </c>
      <c r="N6" s="246" t="s">
        <v>197</v>
      </c>
      <c r="O6" s="248" t="s">
        <v>359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s="8" customFormat="1" ht="15" customHeight="1" x14ac:dyDescent="0.2">
      <c r="A7" s="14"/>
      <c r="B7" s="15"/>
      <c r="C7" s="16" t="s">
        <v>23</v>
      </c>
      <c r="D7" s="224"/>
      <c r="E7" s="16" t="s">
        <v>24</v>
      </c>
      <c r="F7" s="16" t="s">
        <v>15</v>
      </c>
      <c r="G7" s="16" t="s">
        <v>25</v>
      </c>
      <c r="H7" s="16" t="s">
        <v>22</v>
      </c>
      <c r="I7" s="224"/>
      <c r="J7" s="16" t="s">
        <v>26</v>
      </c>
      <c r="K7" s="16" t="s">
        <v>27</v>
      </c>
      <c r="L7" s="16" t="s">
        <v>31</v>
      </c>
      <c r="M7" s="16" t="s">
        <v>29</v>
      </c>
      <c r="N7" s="16" t="s">
        <v>30</v>
      </c>
      <c r="O7" s="16" t="s">
        <v>32</v>
      </c>
    </row>
    <row r="8" spans="1:66" s="10" customFormat="1" ht="24" customHeight="1" x14ac:dyDescent="0.2">
      <c r="A8" s="17" t="s">
        <v>51</v>
      </c>
      <c r="B8" s="17" t="s">
        <v>194</v>
      </c>
      <c r="C8" s="18">
        <f>'[1]3_Levels 1&amp;2'!$AM$15</f>
        <v>4812.3300530093593</v>
      </c>
      <c r="D8" s="225"/>
      <c r="E8" s="18">
        <f>'Detail Calculation exclude debt'!P11</f>
        <v>4394</v>
      </c>
      <c r="F8" s="131">
        <f t="shared" ref="F8:F9" si="0">+E8+C8</f>
        <v>9206.3300530093584</v>
      </c>
      <c r="G8" s="18">
        <v>744.76</v>
      </c>
      <c r="H8" s="131">
        <f t="shared" ref="H8:H9" si="1">F8+G8</f>
        <v>9951.0900530093586</v>
      </c>
      <c r="I8" s="225"/>
      <c r="J8" s="18">
        <f t="shared" ref="J8:J9" si="2">E8</f>
        <v>4394</v>
      </c>
      <c r="K8" s="18">
        <f>'Detail Calculation for debt'!N11</f>
        <v>700</v>
      </c>
      <c r="L8" s="18">
        <f t="shared" ref="L8:L9" si="3">J8+K8</f>
        <v>5094</v>
      </c>
      <c r="M8" s="129">
        <f t="shared" ref="M8:M9" si="4">C8+J8+K8</f>
        <v>9906.3300530093584</v>
      </c>
      <c r="N8" s="18">
        <f t="shared" ref="N8:N9" si="5">G8</f>
        <v>744.76</v>
      </c>
      <c r="O8" s="129">
        <f t="shared" ref="O8:O9" si="6">M8+N8</f>
        <v>10651.090053009359</v>
      </c>
    </row>
    <row r="9" spans="1:66" s="8" customFormat="1" ht="24" customHeight="1" x14ac:dyDescent="0.2">
      <c r="A9" s="19" t="s">
        <v>67</v>
      </c>
      <c r="B9" s="19" t="s">
        <v>195</v>
      </c>
      <c r="C9" s="20">
        <f>'[1]3_Levels 1&amp;2'!$AM$23</f>
        <v>3102.7104917587394</v>
      </c>
      <c r="D9" s="225"/>
      <c r="E9" s="20">
        <f>'Detail Calculation exclude debt'!P19</f>
        <v>6714</v>
      </c>
      <c r="F9" s="132">
        <f t="shared" si="0"/>
        <v>9816.7104917587385</v>
      </c>
      <c r="G9" s="20">
        <v>801.47762416806802</v>
      </c>
      <c r="H9" s="132">
        <f t="shared" si="1"/>
        <v>10618.188115926807</v>
      </c>
      <c r="I9" s="225"/>
      <c r="J9" s="20">
        <f t="shared" si="2"/>
        <v>6714</v>
      </c>
      <c r="K9" s="20">
        <f>'Detail Calculation for debt'!N19</f>
        <v>953</v>
      </c>
      <c r="L9" s="20">
        <f t="shared" si="3"/>
        <v>7667</v>
      </c>
      <c r="M9" s="130">
        <f t="shared" si="4"/>
        <v>10769.710491758738</v>
      </c>
      <c r="N9" s="20">
        <f t="shared" si="5"/>
        <v>801.47762416806802</v>
      </c>
      <c r="O9" s="130">
        <f t="shared" si="6"/>
        <v>11571.188115926807</v>
      </c>
    </row>
    <row r="10" spans="1:66" s="33" customFormat="1" ht="12.75" x14ac:dyDescent="0.2">
      <c r="A10" s="28"/>
      <c r="B10" s="35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66" s="33" customFormat="1" ht="18" customHeight="1" x14ac:dyDescent="0.2">
      <c r="A11" s="28"/>
      <c r="B11" s="249" t="s">
        <v>28</v>
      </c>
      <c r="C11" s="28"/>
      <c r="D11" s="31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66" s="33" customFormat="1" ht="18" customHeight="1" x14ac:dyDescent="0.2">
      <c r="A12" s="28"/>
      <c r="B12" s="249" t="s">
        <v>299</v>
      </c>
      <c r="C12" s="28"/>
      <c r="D12" s="31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66" s="33" customFormat="1" ht="18" customHeight="1" x14ac:dyDescent="0.2">
      <c r="A13" s="28"/>
      <c r="B13" s="250" t="s">
        <v>360</v>
      </c>
      <c r="C13" s="28"/>
      <c r="D13" s="3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66" s="8" customFormat="1" x14ac:dyDescent="0.2">
      <c r="D14" s="226"/>
      <c r="I14" s="13"/>
    </row>
    <row r="15" spans="1:66" s="8" customFormat="1" x14ac:dyDescent="0.2">
      <c r="D15" s="226"/>
      <c r="I15" s="13"/>
    </row>
    <row r="16" spans="1:66" s="8" customFormat="1" x14ac:dyDescent="0.2">
      <c r="D16" s="226"/>
      <c r="I16" s="13"/>
    </row>
    <row r="17" spans="4:9" s="8" customFormat="1" x14ac:dyDescent="0.2">
      <c r="D17" s="226"/>
      <c r="I17" s="13"/>
    </row>
    <row r="18" spans="4:9" s="8" customFormat="1" x14ac:dyDescent="0.2">
      <c r="D18" s="226"/>
      <c r="I18" s="13"/>
    </row>
    <row r="19" spans="4:9" s="8" customFormat="1" x14ac:dyDescent="0.2">
      <c r="D19" s="226"/>
      <c r="I19" s="13"/>
    </row>
    <row r="20" spans="4:9" s="8" customFormat="1" x14ac:dyDescent="0.2">
      <c r="D20" s="226"/>
      <c r="I20" s="13"/>
    </row>
    <row r="21" spans="4:9" s="8" customFormat="1" x14ac:dyDescent="0.2">
      <c r="D21" s="226"/>
      <c r="I21" s="13"/>
    </row>
    <row r="22" spans="4:9" s="8" customFormat="1" x14ac:dyDescent="0.2">
      <c r="D22" s="226"/>
      <c r="I22" s="13"/>
    </row>
    <row r="23" spans="4:9" s="8" customFormat="1" x14ac:dyDescent="0.2">
      <c r="D23" s="226"/>
      <c r="I23" s="13"/>
    </row>
    <row r="24" spans="4:9" s="8" customFormat="1" x14ac:dyDescent="0.2">
      <c r="D24" s="226"/>
      <c r="I24" s="13"/>
    </row>
    <row r="25" spans="4:9" s="8" customFormat="1" x14ac:dyDescent="0.2">
      <c r="D25" s="226"/>
      <c r="I25" s="13"/>
    </row>
    <row r="26" spans="4:9" s="8" customFormat="1" x14ac:dyDescent="0.2">
      <c r="D26" s="226"/>
      <c r="I26" s="13"/>
    </row>
  </sheetData>
  <mergeCells count="5">
    <mergeCell ref="A1:O1"/>
    <mergeCell ref="A3:O3"/>
    <mergeCell ref="E5:H5"/>
    <mergeCell ref="J5:O5"/>
    <mergeCell ref="A2:O2"/>
  </mergeCells>
  <printOptions horizontalCentered="1"/>
  <pageMargins left="0.25" right="0.25" top="0.9" bottom="0.35" header="0.25" footer="0.25"/>
  <pageSetup paperSize="5" scale="75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799"/>
  <sheetViews>
    <sheetView view="pageBreakPreview" zoomScaleNormal="8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18.7109375" style="77" customWidth="1"/>
    <col min="2" max="2" width="17.5703125" style="77" customWidth="1"/>
    <col min="3" max="3" width="16.5703125" style="77" customWidth="1"/>
    <col min="4" max="4" width="14.28515625" style="77" customWidth="1"/>
    <col min="5" max="5" width="13.7109375" style="77" bestFit="1" customWidth="1"/>
    <col min="6" max="6" width="14.28515625" style="77" customWidth="1"/>
    <col min="7" max="7" width="15.5703125" style="77" bestFit="1" customWidth="1"/>
    <col min="8" max="8" width="10.7109375" style="94" bestFit="1" customWidth="1"/>
    <col min="9" max="9" width="11" style="77" bestFit="1" customWidth="1"/>
    <col min="10" max="10" width="13.5703125" style="77" bestFit="1" customWidth="1"/>
    <col min="11" max="11" width="11.7109375" style="77" bestFit="1" customWidth="1"/>
    <col min="12" max="12" width="10.42578125" style="77" bestFit="1" customWidth="1"/>
    <col min="13" max="13" width="12.42578125" style="77" bestFit="1" customWidth="1"/>
    <col min="14" max="14" width="14.42578125" style="77" bestFit="1" customWidth="1"/>
    <col min="15" max="15" width="12.140625" style="77" bestFit="1" customWidth="1"/>
    <col min="16" max="16" width="10.7109375" style="77" customWidth="1"/>
    <col min="17" max="16384" width="9.140625" style="77"/>
  </cols>
  <sheetData>
    <row r="1" spans="1:19" s="75" customFormat="1" ht="108" customHeight="1" x14ac:dyDescent="0.2">
      <c r="A1" s="127" t="s">
        <v>0</v>
      </c>
      <c r="B1" s="128" t="s">
        <v>287</v>
      </c>
      <c r="C1" s="128" t="s">
        <v>288</v>
      </c>
      <c r="D1" s="128" t="s">
        <v>289</v>
      </c>
      <c r="E1" s="121" t="s">
        <v>304</v>
      </c>
      <c r="F1" s="121" t="s">
        <v>300</v>
      </c>
      <c r="G1" s="125" t="s">
        <v>189</v>
      </c>
      <c r="H1" s="128" t="s">
        <v>290</v>
      </c>
      <c r="I1" s="128" t="s">
        <v>295</v>
      </c>
      <c r="J1" s="128" t="s">
        <v>292</v>
      </c>
      <c r="K1" s="128" t="s">
        <v>293</v>
      </c>
      <c r="L1" s="128" t="s">
        <v>294</v>
      </c>
      <c r="M1" s="121" t="s">
        <v>285</v>
      </c>
      <c r="N1" s="125" t="s">
        <v>190</v>
      </c>
      <c r="O1" s="121" t="s">
        <v>345</v>
      </c>
      <c r="P1" s="126" t="s">
        <v>191</v>
      </c>
      <c r="Q1" s="74"/>
      <c r="R1" s="74"/>
      <c r="S1" s="74"/>
    </row>
    <row r="2" spans="1:19" s="1" customFormat="1" x14ac:dyDescent="0.2">
      <c r="A2" s="3"/>
      <c r="B2" s="4" t="s">
        <v>3</v>
      </c>
      <c r="C2" s="4" t="s">
        <v>4</v>
      </c>
      <c r="D2" s="4" t="s">
        <v>5</v>
      </c>
      <c r="E2" s="6" t="s">
        <v>33</v>
      </c>
      <c r="F2" s="6" t="s">
        <v>34</v>
      </c>
      <c r="G2" s="5" t="s">
        <v>306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107" t="s">
        <v>298</v>
      </c>
      <c r="N2" s="5" t="s">
        <v>297</v>
      </c>
      <c r="O2" s="4" t="s">
        <v>20</v>
      </c>
      <c r="P2" s="4" t="s">
        <v>296</v>
      </c>
      <c r="Q2" s="2"/>
      <c r="R2" s="2"/>
      <c r="S2" s="2"/>
    </row>
    <row r="3" spans="1:19" ht="14.45" customHeight="1" x14ac:dyDescent="0.2">
      <c r="A3" s="78" t="s">
        <v>262</v>
      </c>
      <c r="B3" s="159">
        <f>Detail!G3+Detail!O3+Detail!AE3+Detail!AM3+Detail!AU3+Detail!BC3</f>
        <v>11665235</v>
      </c>
      <c r="C3" s="159">
        <f>Detail!BK3+Detail!BS3+Detail!CA3+Detail!CI3</f>
        <v>11970000</v>
      </c>
      <c r="D3" s="159">
        <f>Detail!CQ3</f>
        <v>495000</v>
      </c>
      <c r="E3" s="159"/>
      <c r="F3" s="159">
        <f>-'[1]5A3_OJJ'!$P7</f>
        <v>-4857</v>
      </c>
      <c r="G3" s="159">
        <f t="shared" ref="G3:G34" si="0">SUM(B3:F3)</f>
        <v>24125378</v>
      </c>
      <c r="H3" s="159">
        <f>Detail!CY3</f>
        <v>0</v>
      </c>
      <c r="I3" s="160">
        <f>Detail!DG3</f>
        <v>0</v>
      </c>
      <c r="J3" s="159">
        <f>Detail!DO3</f>
        <v>107533</v>
      </c>
      <c r="K3" s="159">
        <f>Detail!DW3</f>
        <v>187000</v>
      </c>
      <c r="L3" s="159">
        <f>Detail!EE3</f>
        <v>0</v>
      </c>
      <c r="M3" s="159">
        <f>SUM(H3:L3)</f>
        <v>294533</v>
      </c>
      <c r="N3" s="159">
        <f>G3-M3</f>
        <v>23830845</v>
      </c>
      <c r="O3" s="79">
        <f>'2.1.18 SIS'!AR4</f>
        <v>9511</v>
      </c>
      <c r="P3" s="159">
        <f>ROUND(N3/O3,0)</f>
        <v>2506</v>
      </c>
      <c r="Q3" s="80"/>
      <c r="R3" s="76"/>
      <c r="S3" s="76"/>
    </row>
    <row r="4" spans="1:19" ht="14.45" customHeight="1" x14ac:dyDescent="0.2">
      <c r="A4" s="81" t="s">
        <v>198</v>
      </c>
      <c r="B4" s="161">
        <f>Detail!G4+Detail!O4+Detail!AE4+Detail!AM4+Detail!AU4+Detail!BC4</f>
        <v>2863190</v>
      </c>
      <c r="C4" s="161">
        <f>Detail!BK4+Detail!BS4+Detail!CA4+Detail!CI4</f>
        <v>7400000</v>
      </c>
      <c r="D4" s="161">
        <f>Detail!CQ4</f>
        <v>1440</v>
      </c>
      <c r="E4" s="161"/>
      <c r="F4" s="162">
        <f>-'[1]5A3_OJJ'!$P8</f>
        <v>0</v>
      </c>
      <c r="G4" s="161">
        <f t="shared" si="0"/>
        <v>10264630</v>
      </c>
      <c r="H4" s="161">
        <f>Detail!CY4</f>
        <v>0</v>
      </c>
      <c r="I4" s="163">
        <f>Detail!DG4</f>
        <v>0</v>
      </c>
      <c r="J4" s="161">
        <f>Detail!DO4</f>
        <v>88390</v>
      </c>
      <c r="K4" s="161">
        <f>Detail!DW4</f>
        <v>0</v>
      </c>
      <c r="L4" s="161">
        <f>Detail!EE4</f>
        <v>0</v>
      </c>
      <c r="M4" s="161">
        <f t="shared" ref="M4:M67" si="1">SUM(H4:L4)</f>
        <v>88390</v>
      </c>
      <c r="N4" s="161">
        <f t="shared" ref="N4:N67" si="2">G4-M4</f>
        <v>10176240</v>
      </c>
      <c r="O4" s="82">
        <f>'2.1.18 SIS'!AR5</f>
        <v>4064</v>
      </c>
      <c r="P4" s="161">
        <f t="shared" ref="P4:P67" si="3">ROUND(N4/O4,0)</f>
        <v>2504</v>
      </c>
      <c r="Q4" s="76"/>
      <c r="R4" s="76"/>
      <c r="S4" s="76"/>
    </row>
    <row r="5" spans="1:19" ht="14.45" customHeight="1" x14ac:dyDescent="0.2">
      <c r="A5" s="81" t="s">
        <v>199</v>
      </c>
      <c r="B5" s="161">
        <f>Detail!G5+Detail!O5+Detail!AE5+Detail!AM5+Detail!AU5+Detail!BC5</f>
        <v>58411268</v>
      </c>
      <c r="C5" s="161">
        <f>Detail!BK5+Detail!BS5+Detail!CA5+Detail!CI5</f>
        <v>64500000</v>
      </c>
      <c r="D5" s="161">
        <f>Detail!CQ5</f>
        <v>0</v>
      </c>
      <c r="E5" s="161"/>
      <c r="F5" s="162">
        <f>-'[1]5A3_OJJ'!$P9</f>
        <v>-7854</v>
      </c>
      <c r="G5" s="161">
        <f t="shared" si="0"/>
        <v>122903414</v>
      </c>
      <c r="H5" s="161">
        <f>Detail!CY5</f>
        <v>0</v>
      </c>
      <c r="I5" s="163">
        <f>Detail!DG5</f>
        <v>0</v>
      </c>
      <c r="J5" s="161">
        <f>Detail!DO5</f>
        <v>2601383</v>
      </c>
      <c r="K5" s="161">
        <f>Detail!DW5</f>
        <v>580141</v>
      </c>
      <c r="L5" s="161">
        <f>Detail!EE5</f>
        <v>6000</v>
      </c>
      <c r="M5" s="161">
        <f t="shared" si="1"/>
        <v>3187524</v>
      </c>
      <c r="N5" s="161">
        <f t="shared" si="2"/>
        <v>119715890</v>
      </c>
      <c r="O5" s="82">
        <f>'2.1.18 SIS'!AR6</f>
        <v>22012</v>
      </c>
      <c r="P5" s="161">
        <f>ROUND(N5/O5,0)</f>
        <v>5439</v>
      </c>
      <c r="Q5" s="76"/>
      <c r="R5" s="76"/>
      <c r="S5" s="76"/>
    </row>
    <row r="6" spans="1:19" ht="14.45" customHeight="1" x14ac:dyDescent="0.2">
      <c r="A6" s="81" t="s">
        <v>200</v>
      </c>
      <c r="B6" s="161">
        <f>Detail!G6+Detail!O6+Detail!AE6+Detail!AM6+Detail!AU6+Detail!BC6</f>
        <v>7194921</v>
      </c>
      <c r="C6" s="161">
        <f>Detail!BK6+Detail!BS6+Detail!CA6+Detail!CI6</f>
        <v>4910755</v>
      </c>
      <c r="D6" s="161">
        <f>Detail!CQ6</f>
        <v>0</v>
      </c>
      <c r="E6" s="161"/>
      <c r="F6" s="162">
        <f>-'[1]5A3_OJJ'!$P10</f>
        <v>0</v>
      </c>
      <c r="G6" s="161">
        <f t="shared" si="0"/>
        <v>12105676</v>
      </c>
      <c r="H6" s="161">
        <f>Detail!CY6</f>
        <v>0</v>
      </c>
      <c r="I6" s="163">
        <f>Detail!DG6</f>
        <v>84000</v>
      </c>
      <c r="J6" s="161">
        <f>Detail!DO6</f>
        <v>260000</v>
      </c>
      <c r="K6" s="161">
        <f>Detail!DW6</f>
        <v>105200</v>
      </c>
      <c r="L6" s="161">
        <f>Detail!EE6</f>
        <v>18000</v>
      </c>
      <c r="M6" s="161">
        <f t="shared" si="1"/>
        <v>467200</v>
      </c>
      <c r="N6" s="161">
        <f t="shared" si="2"/>
        <v>11638476</v>
      </c>
      <c r="O6" s="82">
        <f>'2.1.18 SIS'!AR7</f>
        <v>3215</v>
      </c>
      <c r="P6" s="161">
        <f t="shared" si="3"/>
        <v>3620</v>
      </c>
      <c r="Q6" s="76"/>
      <c r="R6" s="76"/>
      <c r="S6" s="76"/>
    </row>
    <row r="7" spans="1:19" ht="14.45" customHeight="1" x14ac:dyDescent="0.2">
      <c r="A7" s="83" t="s">
        <v>201</v>
      </c>
      <c r="B7" s="164">
        <f>Detail!G7+Detail!O7+Detail!AE7+Detail!AM7+Detail!AU7+Detail!BC7</f>
        <v>3240774</v>
      </c>
      <c r="C7" s="164">
        <f>Detail!BK7+Detail!BS7+Detail!CA7+Detail!CI7</f>
        <v>7735043</v>
      </c>
      <c r="D7" s="164">
        <f>Detail!CQ7</f>
        <v>136300</v>
      </c>
      <c r="E7" s="164"/>
      <c r="F7" s="165">
        <f>-'[1]5A3_OJJ'!$P11</f>
        <v>-1511</v>
      </c>
      <c r="G7" s="164">
        <f t="shared" si="0"/>
        <v>11110606</v>
      </c>
      <c r="H7" s="164">
        <f>Detail!CY7</f>
        <v>0</v>
      </c>
      <c r="I7" s="166">
        <f>Detail!DG7</f>
        <v>0</v>
      </c>
      <c r="J7" s="164">
        <f>Detail!DO7</f>
        <v>29880</v>
      </c>
      <c r="K7" s="164">
        <f>Detail!DW7</f>
        <v>0</v>
      </c>
      <c r="L7" s="164">
        <f>Detail!EE7</f>
        <v>0</v>
      </c>
      <c r="M7" s="164">
        <f t="shared" si="1"/>
        <v>29880</v>
      </c>
      <c r="N7" s="164">
        <f t="shared" si="2"/>
        <v>11080726</v>
      </c>
      <c r="O7" s="84">
        <f>'2.1.18 SIS'!AR8</f>
        <v>5238</v>
      </c>
      <c r="P7" s="164">
        <f t="shared" si="3"/>
        <v>2115</v>
      </c>
      <c r="Q7" s="76"/>
      <c r="R7" s="76"/>
      <c r="S7" s="76"/>
    </row>
    <row r="8" spans="1:19" ht="14.45" customHeight="1" x14ac:dyDescent="0.2">
      <c r="A8" s="78" t="s">
        <v>202</v>
      </c>
      <c r="B8" s="159">
        <f>Detail!G8+Detail!O8+Detail!AE8+Detail!AM8+Detail!AU8+Detail!BC8</f>
        <v>8742464</v>
      </c>
      <c r="C8" s="159">
        <f>Detail!BK8+Detail!BS8+Detail!CA8+Detail!CI8</f>
        <v>11435522</v>
      </c>
      <c r="D8" s="159">
        <f>Detail!CQ8</f>
        <v>13</v>
      </c>
      <c r="E8" s="159"/>
      <c r="F8" s="159">
        <f>-'[1]5A3_OJJ'!$P12</f>
        <v>-3509</v>
      </c>
      <c r="G8" s="159">
        <f t="shared" si="0"/>
        <v>20174490</v>
      </c>
      <c r="H8" s="159">
        <f>Detail!CY8</f>
        <v>0</v>
      </c>
      <c r="I8" s="160">
        <f>Detail!DG8</f>
        <v>0</v>
      </c>
      <c r="J8" s="159">
        <f>Detail!DO8</f>
        <v>0</v>
      </c>
      <c r="K8" s="159">
        <f>Detail!DW8</f>
        <v>212852</v>
      </c>
      <c r="L8" s="159">
        <f>Detail!EE8</f>
        <v>0</v>
      </c>
      <c r="M8" s="159">
        <f t="shared" si="1"/>
        <v>212852</v>
      </c>
      <c r="N8" s="159">
        <f t="shared" si="2"/>
        <v>19961638</v>
      </c>
      <c r="O8" s="79">
        <f>'2.1.18 SIS'!AR9</f>
        <v>5876</v>
      </c>
      <c r="P8" s="159">
        <f t="shared" si="3"/>
        <v>3397</v>
      </c>
      <c r="Q8" s="76"/>
      <c r="R8" s="76"/>
      <c r="S8" s="76"/>
    </row>
    <row r="9" spans="1:19" ht="14.45" customHeight="1" x14ac:dyDescent="0.2">
      <c r="A9" s="81" t="s">
        <v>203</v>
      </c>
      <c r="B9" s="161">
        <f>Detail!G9+Detail!O9+Detail!AE9+Detail!AM9+Detail!AU9+Detail!BC9</f>
        <v>20693650</v>
      </c>
      <c r="C9" s="161">
        <f>Detail!BK9+Detail!BS9+Detail!CA9+Detail!CI9</f>
        <v>4800000</v>
      </c>
      <c r="D9" s="161">
        <f>Detail!CQ9</f>
        <v>0</v>
      </c>
      <c r="E9" s="161"/>
      <c r="F9" s="162">
        <f>-'[1]5A3_OJJ'!$P13</f>
        <v>-5210</v>
      </c>
      <c r="G9" s="161">
        <f t="shared" si="0"/>
        <v>25488440</v>
      </c>
      <c r="H9" s="161">
        <f>Detail!CY9</f>
        <v>0</v>
      </c>
      <c r="I9" s="163">
        <f>Detail!DG9</f>
        <v>0</v>
      </c>
      <c r="J9" s="161">
        <f>Detail!DO9</f>
        <v>645844</v>
      </c>
      <c r="K9" s="161">
        <f>Detail!DW9</f>
        <v>36800</v>
      </c>
      <c r="L9" s="161">
        <f>Detail!EE9</f>
        <v>1674</v>
      </c>
      <c r="M9" s="161">
        <f t="shared" si="1"/>
        <v>684318</v>
      </c>
      <c r="N9" s="161">
        <f t="shared" si="2"/>
        <v>24804122</v>
      </c>
      <c r="O9" s="82">
        <f>'2.1.18 SIS'!AR10</f>
        <v>2161</v>
      </c>
      <c r="P9" s="161">
        <f t="shared" si="3"/>
        <v>11478</v>
      </c>
      <c r="Q9" s="76"/>
      <c r="R9" s="76"/>
      <c r="S9" s="76"/>
    </row>
    <row r="10" spans="1:19" ht="14.45" customHeight="1" x14ac:dyDescent="0.2">
      <c r="A10" s="81" t="s">
        <v>204</v>
      </c>
      <c r="B10" s="161">
        <f>Detail!G10+Detail!O10+Detail!AE10+Detail!AM10+Detail!AU10+Detail!BC10</f>
        <v>49718044</v>
      </c>
      <c r="C10" s="161">
        <f>Detail!BK10+Detail!BS10+Detail!CA10+Detail!CI10</f>
        <v>42400000</v>
      </c>
      <c r="D10" s="161">
        <f>Detail!CQ10</f>
        <v>9728</v>
      </c>
      <c r="E10" s="161"/>
      <c r="F10" s="162">
        <f>-'[1]5A3_OJJ'!$P14</f>
        <v>-7710</v>
      </c>
      <c r="G10" s="161">
        <f t="shared" si="0"/>
        <v>92120062</v>
      </c>
      <c r="H10" s="161">
        <f>Detail!CY10</f>
        <v>0</v>
      </c>
      <c r="I10" s="163">
        <f>Detail!DG10</f>
        <v>0</v>
      </c>
      <c r="J10" s="161">
        <f>Detail!DO10</f>
        <v>1545848</v>
      </c>
      <c r="K10" s="161">
        <f>Detail!DW10</f>
        <v>466066</v>
      </c>
      <c r="L10" s="161">
        <f>Detail!EE10</f>
        <v>0</v>
      </c>
      <c r="M10" s="161">
        <f t="shared" si="1"/>
        <v>2011914</v>
      </c>
      <c r="N10" s="161">
        <f t="shared" si="2"/>
        <v>90108148</v>
      </c>
      <c r="O10" s="82">
        <f>'2.1.18 SIS'!AR11</f>
        <v>22420</v>
      </c>
      <c r="P10" s="161">
        <f t="shared" si="3"/>
        <v>4019</v>
      </c>
      <c r="Q10" s="76"/>
      <c r="R10" s="76"/>
      <c r="S10" s="76"/>
    </row>
    <row r="11" spans="1:19" ht="14.45" customHeight="1" x14ac:dyDescent="0.2">
      <c r="A11" s="81" t="s">
        <v>194</v>
      </c>
      <c r="B11" s="161">
        <f>Detail!G11+Detail!O11+Detail!AE11+Detail!AM11+Detail!AU11+Detail!BC11</f>
        <v>100000000</v>
      </c>
      <c r="C11" s="161">
        <f>Detail!BK11+Detail!BS11+Detail!CA11+Detail!CI11</f>
        <v>76900000</v>
      </c>
      <c r="D11" s="161">
        <f>Detail!CQ11</f>
        <v>20000</v>
      </c>
      <c r="E11" s="161"/>
      <c r="F11" s="162">
        <f>-'[1]5A3_OJJ'!$P15</f>
        <v>-107024</v>
      </c>
      <c r="G11" s="161">
        <f t="shared" si="0"/>
        <v>176812976</v>
      </c>
      <c r="H11" s="161">
        <f>Detail!CY11</f>
        <v>0</v>
      </c>
      <c r="I11" s="163">
        <f>Detail!DG11</f>
        <v>80000</v>
      </c>
      <c r="J11" s="161">
        <f>Detail!DO11</f>
        <v>3000000</v>
      </c>
      <c r="K11" s="161">
        <f>Detail!DW11</f>
        <v>300000</v>
      </c>
      <c r="L11" s="161">
        <f>Detail!EE11</f>
        <v>175000</v>
      </c>
      <c r="M11" s="161">
        <f t="shared" si="1"/>
        <v>3555000</v>
      </c>
      <c r="N11" s="161">
        <f t="shared" si="2"/>
        <v>173257976</v>
      </c>
      <c r="O11" s="82">
        <f>'2.1.18 SIS'!AR12</f>
        <v>39427</v>
      </c>
      <c r="P11" s="161">
        <f t="shared" si="3"/>
        <v>4394</v>
      </c>
      <c r="Q11" s="76"/>
      <c r="R11" s="76"/>
      <c r="S11" s="76"/>
    </row>
    <row r="12" spans="1:19" ht="14.45" customHeight="1" x14ac:dyDescent="0.2">
      <c r="A12" s="83" t="s">
        <v>205</v>
      </c>
      <c r="B12" s="164">
        <f>Detail!G12+Detail!O12+Detail!AE12+Detail!AM12+Detail!AU12+Detail!BC12</f>
        <v>37954543</v>
      </c>
      <c r="C12" s="164">
        <f>Detail!BK12+Detail!BS12+Detail!CA12+Detail!CI12</f>
        <v>196146522</v>
      </c>
      <c r="D12" s="164">
        <f>Detail!CQ12</f>
        <v>80000</v>
      </c>
      <c r="E12" s="164"/>
      <c r="F12" s="165">
        <f>-'[1]5A3_OJJ'!$P16</f>
        <v>-51671</v>
      </c>
      <c r="G12" s="164">
        <f t="shared" si="0"/>
        <v>234129394</v>
      </c>
      <c r="H12" s="164">
        <f>Detail!CY12</f>
        <v>0</v>
      </c>
      <c r="I12" s="166">
        <f>Detail!DG12</f>
        <v>0</v>
      </c>
      <c r="J12" s="164">
        <f>Detail!DO12</f>
        <v>1100000</v>
      </c>
      <c r="K12" s="164">
        <f>Detail!DW12</f>
        <v>0</v>
      </c>
      <c r="L12" s="164">
        <f>Detail!EE12</f>
        <v>0</v>
      </c>
      <c r="M12" s="164">
        <f t="shared" si="1"/>
        <v>1100000</v>
      </c>
      <c r="N12" s="164">
        <f t="shared" si="2"/>
        <v>233029394</v>
      </c>
      <c r="O12" s="84">
        <f>'2.1.18 SIS'!AR13</f>
        <v>33301</v>
      </c>
      <c r="P12" s="164">
        <f t="shared" si="3"/>
        <v>6998</v>
      </c>
      <c r="Q12" s="76"/>
      <c r="R12" s="76"/>
      <c r="S12" s="76"/>
    </row>
    <row r="13" spans="1:19" ht="14.45" customHeight="1" x14ac:dyDescent="0.2">
      <c r="A13" s="78" t="s">
        <v>206</v>
      </c>
      <c r="B13" s="159">
        <f>Detail!G13+Detail!O13+Detail!AE13+Detail!AM13+Detail!AU13+Detail!BC13</f>
        <v>2275000</v>
      </c>
      <c r="C13" s="159">
        <f>Detail!BK13+Detail!BS13+Detail!CA13+Detail!CI13</f>
        <v>2000000</v>
      </c>
      <c r="D13" s="159">
        <f>Detail!CQ13</f>
        <v>13953</v>
      </c>
      <c r="E13" s="159"/>
      <c r="F13" s="159">
        <f>-'[1]5A3_OJJ'!$P17</f>
        <v>0</v>
      </c>
      <c r="G13" s="159">
        <f t="shared" si="0"/>
        <v>4288953</v>
      </c>
      <c r="H13" s="159">
        <f>Detail!CY13</f>
        <v>0</v>
      </c>
      <c r="I13" s="160">
        <f>Detail!DG13</f>
        <v>0</v>
      </c>
      <c r="J13" s="159">
        <f>Detail!DO13</f>
        <v>78000</v>
      </c>
      <c r="K13" s="159">
        <f>Detail!DW13</f>
        <v>33000</v>
      </c>
      <c r="L13" s="159">
        <f>Detail!EE13</f>
        <v>0</v>
      </c>
      <c r="M13" s="159">
        <f t="shared" si="1"/>
        <v>111000</v>
      </c>
      <c r="N13" s="159">
        <f t="shared" si="2"/>
        <v>4177953</v>
      </c>
      <c r="O13" s="79">
        <f>'2.1.18 SIS'!AR14</f>
        <v>1581</v>
      </c>
      <c r="P13" s="159">
        <f t="shared" si="3"/>
        <v>2643</v>
      </c>
      <c r="Q13" s="76"/>
      <c r="R13" s="76"/>
      <c r="S13" s="76"/>
    </row>
    <row r="14" spans="1:19" ht="14.45" customHeight="1" x14ac:dyDescent="0.2">
      <c r="A14" s="81" t="s">
        <v>207</v>
      </c>
      <c r="B14" s="161">
        <f>Detail!G14+Detail!O14+Detail!AE14+Detail!AM14+Detail!AU14+Detail!BC14</f>
        <v>8248871</v>
      </c>
      <c r="C14" s="161">
        <f>Detail!BK14+Detail!BS14+Detail!CA14+Detail!CI14</f>
        <v>0</v>
      </c>
      <c r="D14" s="161">
        <f>Detail!CQ14</f>
        <v>500000</v>
      </c>
      <c r="E14" s="161"/>
      <c r="F14" s="162">
        <f>-'[1]5A3_OJJ'!$P18</f>
        <v>0</v>
      </c>
      <c r="G14" s="161">
        <f t="shared" si="0"/>
        <v>8748871</v>
      </c>
      <c r="H14" s="161">
        <f>Detail!CY14</f>
        <v>0</v>
      </c>
      <c r="I14" s="163">
        <f>Detail!DG14</f>
        <v>0</v>
      </c>
      <c r="J14" s="161">
        <f>Detail!DO14</f>
        <v>300000</v>
      </c>
      <c r="K14" s="161">
        <f>Detail!DW14</f>
        <v>0</v>
      </c>
      <c r="L14" s="161">
        <f>Detail!EE14</f>
        <v>0</v>
      </c>
      <c r="M14" s="161">
        <f t="shared" si="1"/>
        <v>300000</v>
      </c>
      <c r="N14" s="161">
        <f t="shared" si="2"/>
        <v>8448871</v>
      </c>
      <c r="O14" s="82">
        <f>'2.1.18 SIS'!AR15</f>
        <v>1318</v>
      </c>
      <c r="P14" s="161">
        <f t="shared" si="3"/>
        <v>6410</v>
      </c>
      <c r="Q14" s="76"/>
      <c r="R14" s="76"/>
      <c r="S14" s="76"/>
    </row>
    <row r="15" spans="1:19" ht="14.45" customHeight="1" x14ac:dyDescent="0.2">
      <c r="A15" s="81" t="s">
        <v>208</v>
      </c>
      <c r="B15" s="161">
        <f>Detail!G15+Detail!O15+Detail!AE15+Detail!AM15+Detail!AU15+Detail!BC15</f>
        <v>894795</v>
      </c>
      <c r="C15" s="161">
        <f>Detail!BK15+Detail!BS15+Detail!CA15+Detail!CI15</f>
        <v>2729598</v>
      </c>
      <c r="D15" s="161">
        <f>Detail!CQ15</f>
        <v>134650</v>
      </c>
      <c r="E15" s="161"/>
      <c r="F15" s="162">
        <f>-'[1]5A3_OJJ'!$P19</f>
        <v>0</v>
      </c>
      <c r="G15" s="161">
        <f t="shared" si="0"/>
        <v>3759043</v>
      </c>
      <c r="H15" s="161">
        <f>Detail!CY15</f>
        <v>0</v>
      </c>
      <c r="I15" s="163">
        <f>Detail!DG15</f>
        <v>0</v>
      </c>
      <c r="J15" s="161">
        <f>Detail!DO15</f>
        <v>14333</v>
      </c>
      <c r="K15" s="161">
        <f>Detail!DW15</f>
        <v>41197</v>
      </c>
      <c r="L15" s="161">
        <f>Detail!EE15</f>
        <v>12235</v>
      </c>
      <c r="M15" s="161">
        <f t="shared" si="1"/>
        <v>67765</v>
      </c>
      <c r="N15" s="161">
        <f t="shared" si="2"/>
        <v>3691278</v>
      </c>
      <c r="O15" s="82">
        <f>'2.1.18 SIS'!AR16</f>
        <v>1331</v>
      </c>
      <c r="P15" s="161">
        <f t="shared" si="3"/>
        <v>2773</v>
      </c>
      <c r="Q15" s="76"/>
      <c r="R15" s="76"/>
      <c r="S15" s="76"/>
    </row>
    <row r="16" spans="1:19" ht="14.45" customHeight="1" x14ac:dyDescent="0.2">
      <c r="A16" s="81" t="s">
        <v>209</v>
      </c>
      <c r="B16" s="161">
        <f>Detail!G16+Detail!O16+Detail!AE16+Detail!AM16+Detail!AU16+Detail!BC16</f>
        <v>2675267</v>
      </c>
      <c r="C16" s="161">
        <f>Detail!BK16+Detail!BS16+Detail!CA16+Detail!CI16</f>
        <v>2457947</v>
      </c>
      <c r="D16" s="161">
        <f>Detail!CQ16</f>
        <v>0</v>
      </c>
      <c r="E16" s="161"/>
      <c r="F16" s="162">
        <f>-'[1]5A3_OJJ'!$P20</f>
        <v>-7482</v>
      </c>
      <c r="G16" s="161">
        <f t="shared" si="0"/>
        <v>5125732</v>
      </c>
      <c r="H16" s="161">
        <f>Detail!CY16</f>
        <v>0</v>
      </c>
      <c r="I16" s="163">
        <f>Detail!DG16</f>
        <v>0</v>
      </c>
      <c r="J16" s="161">
        <f>Detail!DO16</f>
        <v>0</v>
      </c>
      <c r="K16" s="161">
        <f>Detail!DW16</f>
        <v>0</v>
      </c>
      <c r="L16" s="161">
        <f>Detail!EE16</f>
        <v>0</v>
      </c>
      <c r="M16" s="161">
        <f t="shared" si="1"/>
        <v>0</v>
      </c>
      <c r="N16" s="161">
        <f t="shared" si="2"/>
        <v>5125732</v>
      </c>
      <c r="O16" s="82">
        <f>'2.1.18 SIS'!AR17</f>
        <v>1767</v>
      </c>
      <c r="P16" s="161">
        <f t="shared" si="3"/>
        <v>2901</v>
      </c>
      <c r="Q16" s="76"/>
      <c r="R16" s="76"/>
      <c r="S16" s="76"/>
    </row>
    <row r="17" spans="1:19" ht="14.45" customHeight="1" x14ac:dyDescent="0.2">
      <c r="A17" s="83" t="s">
        <v>210</v>
      </c>
      <c r="B17" s="164">
        <f>Detail!G17+Detail!O17+Detail!AE17+Detail!AM17+Detail!AU17+Detail!BC17</f>
        <v>5562797</v>
      </c>
      <c r="C17" s="164">
        <f>Detail!BK17+Detail!BS17+Detail!CA17+Detail!CI17</f>
        <v>5000000</v>
      </c>
      <c r="D17" s="164">
        <f>Detail!CQ17</f>
        <v>92974</v>
      </c>
      <c r="E17" s="164"/>
      <c r="F17" s="165">
        <f>-'[1]5A3_OJJ'!$P21</f>
        <v>-950</v>
      </c>
      <c r="G17" s="164">
        <f t="shared" si="0"/>
        <v>10654821</v>
      </c>
      <c r="H17" s="164">
        <f>Detail!CY17</f>
        <v>0</v>
      </c>
      <c r="I17" s="166">
        <f>Detail!DG17</f>
        <v>0</v>
      </c>
      <c r="J17" s="164">
        <f>Detail!DO17</f>
        <v>175215</v>
      </c>
      <c r="K17" s="164">
        <f>Detail!DW17</f>
        <v>0</v>
      </c>
      <c r="L17" s="164">
        <f>Detail!EE17</f>
        <v>0</v>
      </c>
      <c r="M17" s="164">
        <f t="shared" si="1"/>
        <v>175215</v>
      </c>
      <c r="N17" s="164">
        <f t="shared" si="2"/>
        <v>10479606</v>
      </c>
      <c r="O17" s="84">
        <f>'2.1.18 SIS'!AR18</f>
        <v>3619</v>
      </c>
      <c r="P17" s="164">
        <f t="shared" si="3"/>
        <v>2896</v>
      </c>
      <c r="Q17" s="76"/>
      <c r="R17" s="76"/>
      <c r="S17" s="76"/>
    </row>
    <row r="18" spans="1:19" ht="14.45" customHeight="1" x14ac:dyDescent="0.2">
      <c r="A18" s="78" t="s">
        <v>211</v>
      </c>
      <c r="B18" s="159">
        <f>Detail!G18+Detail!O18+Detail!AE18+Detail!AM18+Detail!AU18+Detail!BC18</f>
        <v>38800036</v>
      </c>
      <c r="C18" s="159">
        <f>Detail!BK18+Detail!BS18+Detail!CA18+Detail!CI18</f>
        <v>16058711</v>
      </c>
      <c r="D18" s="159">
        <f>Detail!CQ18</f>
        <v>417702</v>
      </c>
      <c r="E18" s="159"/>
      <c r="F18" s="159">
        <f>-'[1]5A3_OJJ'!$P22</f>
        <v>-6929</v>
      </c>
      <c r="G18" s="159">
        <f t="shared" si="0"/>
        <v>55269520</v>
      </c>
      <c r="H18" s="159">
        <f>Detail!CY18</f>
        <v>0</v>
      </c>
      <c r="I18" s="160">
        <f>Detail!DG18</f>
        <v>0</v>
      </c>
      <c r="J18" s="159">
        <f>Detail!DO18</f>
        <v>1590181</v>
      </c>
      <c r="K18" s="159">
        <f>Detail!DW18</f>
        <v>255420</v>
      </c>
      <c r="L18" s="159">
        <f>Detail!EE18</f>
        <v>0</v>
      </c>
      <c r="M18" s="159">
        <f t="shared" si="1"/>
        <v>1845601</v>
      </c>
      <c r="N18" s="159">
        <f t="shared" si="2"/>
        <v>53423919</v>
      </c>
      <c r="O18" s="79">
        <f>'2.1.18 SIS'!AR19</f>
        <v>4926</v>
      </c>
      <c r="P18" s="159">
        <f t="shared" si="3"/>
        <v>10845</v>
      </c>
      <c r="Q18" s="76"/>
      <c r="R18" s="76"/>
      <c r="S18" s="76"/>
    </row>
    <row r="19" spans="1:19" ht="14.45" customHeight="1" x14ac:dyDescent="0.2">
      <c r="A19" s="81" t="s">
        <v>195</v>
      </c>
      <c r="B19" s="161">
        <f>Detail!G19+Detail!O19+Detail!AE19+Detail!AM19+Detail!AU19+Detail!BC19</f>
        <v>164350000</v>
      </c>
      <c r="C19" s="161">
        <f>Detail!BK19+Detail!BS19+Detail!CA19+Detail!CI19</f>
        <v>138445533</v>
      </c>
      <c r="D19" s="161">
        <f>Detail!CQ19</f>
        <v>60000</v>
      </c>
      <c r="E19" s="161"/>
      <c r="F19" s="162">
        <f>-'[1]5A3_OJJ'!$P23</f>
        <v>-145281</v>
      </c>
      <c r="G19" s="161">
        <f t="shared" si="0"/>
        <v>302710252</v>
      </c>
      <c r="H19" s="161">
        <f>Detail!CY19</f>
        <v>0</v>
      </c>
      <c r="I19" s="163">
        <f>Detail!DG19</f>
        <v>0</v>
      </c>
      <c r="J19" s="161">
        <f>Detail!DO19</f>
        <v>4485247</v>
      </c>
      <c r="K19" s="161">
        <f>Detail!DW19</f>
        <v>1428094</v>
      </c>
      <c r="L19" s="161">
        <f>Detail!EE19</f>
        <v>250000</v>
      </c>
      <c r="M19" s="161">
        <f t="shared" si="1"/>
        <v>6163341</v>
      </c>
      <c r="N19" s="161">
        <f t="shared" si="2"/>
        <v>296546911</v>
      </c>
      <c r="O19" s="82">
        <f>'2.1.18 SIS'!AR20</f>
        <v>44168</v>
      </c>
      <c r="P19" s="161">
        <f t="shared" si="3"/>
        <v>6714</v>
      </c>
      <c r="Q19" s="76"/>
      <c r="R19" s="76"/>
      <c r="S19" s="76"/>
    </row>
    <row r="20" spans="1:19" ht="14.45" customHeight="1" x14ac:dyDescent="0.2">
      <c r="A20" s="81" t="s">
        <v>212</v>
      </c>
      <c r="B20" s="161">
        <f>Detail!G20+Detail!O20+Detail!AE20+Detail!AM20+Detail!AU20+Detail!BC20</f>
        <v>738532</v>
      </c>
      <c r="C20" s="161">
        <f>Detail!BK20+Detail!BS20+Detail!CA20+Detail!CI20</f>
        <v>2369890</v>
      </c>
      <c r="D20" s="161">
        <f>Detail!CQ20</f>
        <v>272818</v>
      </c>
      <c r="E20" s="161"/>
      <c r="F20" s="162">
        <f>-'[1]5A3_OJJ'!$P24</f>
        <v>-972</v>
      </c>
      <c r="G20" s="161">
        <f t="shared" si="0"/>
        <v>3380268</v>
      </c>
      <c r="H20" s="161">
        <f>Detail!CY20</f>
        <v>2953</v>
      </c>
      <c r="I20" s="163">
        <f>Detail!DG20</f>
        <v>0</v>
      </c>
      <c r="J20" s="161">
        <f>Detail!DO20</f>
        <v>0</v>
      </c>
      <c r="K20" s="161">
        <f>Detail!DW20</f>
        <v>50160</v>
      </c>
      <c r="L20" s="161">
        <f>Detail!EE20</f>
        <v>0</v>
      </c>
      <c r="M20" s="161">
        <f t="shared" si="1"/>
        <v>53113</v>
      </c>
      <c r="N20" s="161">
        <f t="shared" si="2"/>
        <v>3327155</v>
      </c>
      <c r="O20" s="82">
        <f>'2.1.18 SIS'!AR21</f>
        <v>965</v>
      </c>
      <c r="P20" s="161">
        <f t="shared" si="3"/>
        <v>3448</v>
      </c>
      <c r="Q20" s="76"/>
      <c r="R20" s="76"/>
      <c r="S20" s="76"/>
    </row>
    <row r="21" spans="1:19" ht="14.45" customHeight="1" x14ac:dyDescent="0.2">
      <c r="A21" s="81" t="s">
        <v>213</v>
      </c>
      <c r="B21" s="161">
        <f>Detail!G21+Detail!O21+Detail!AE21+Detail!AM21+Detail!AU21+Detail!BC21</f>
        <v>2945000</v>
      </c>
      <c r="C21" s="161">
        <f>Detail!BK21+Detail!BS21+Detail!CA21+Detail!CI21</f>
        <v>3450000</v>
      </c>
      <c r="D21" s="161">
        <f>Detail!CQ21</f>
        <v>35000</v>
      </c>
      <c r="E21" s="161"/>
      <c r="F21" s="162">
        <f>-'[1]5A3_OJJ'!$P25</f>
        <v>0</v>
      </c>
      <c r="G21" s="161">
        <f t="shared" si="0"/>
        <v>6430000</v>
      </c>
      <c r="H21" s="161">
        <f>Detail!CY21</f>
        <v>0</v>
      </c>
      <c r="I21" s="163">
        <f>Detail!DG21</f>
        <v>0</v>
      </c>
      <c r="J21" s="161">
        <f>Detail!DO21</f>
        <v>0</v>
      </c>
      <c r="K21" s="161">
        <f>Detail!DW21</f>
        <v>0</v>
      </c>
      <c r="L21" s="161">
        <f>Detail!EE21</f>
        <v>0</v>
      </c>
      <c r="M21" s="161">
        <f t="shared" si="1"/>
        <v>0</v>
      </c>
      <c r="N21" s="161">
        <f t="shared" si="2"/>
        <v>6430000</v>
      </c>
      <c r="O21" s="82">
        <f>'2.1.18 SIS'!AR22</f>
        <v>1901</v>
      </c>
      <c r="P21" s="161">
        <f t="shared" si="3"/>
        <v>3382</v>
      </c>
      <c r="Q21" s="76"/>
      <c r="R21" s="76"/>
      <c r="S21" s="76"/>
    </row>
    <row r="22" spans="1:19" ht="14.45" customHeight="1" x14ac:dyDescent="0.2">
      <c r="A22" s="83" t="s">
        <v>214</v>
      </c>
      <c r="B22" s="164">
        <f>Detail!G22+Detail!O22+Detail!AE22+Detail!AM22+Detail!AU22+Detail!BC22</f>
        <v>7025495</v>
      </c>
      <c r="C22" s="164">
        <f>Detail!BK22+Detail!BS22+Detail!CA22+Detail!CI22</f>
        <v>7045024</v>
      </c>
      <c r="D22" s="164">
        <f>Detail!CQ22</f>
        <v>16362</v>
      </c>
      <c r="E22" s="164"/>
      <c r="F22" s="165">
        <f>-'[1]5A3_OJJ'!$P26</f>
        <v>-5506</v>
      </c>
      <c r="G22" s="164">
        <f t="shared" si="0"/>
        <v>14081375</v>
      </c>
      <c r="H22" s="164">
        <f>Detail!CY22</f>
        <v>0</v>
      </c>
      <c r="I22" s="166">
        <f>Detail!DG22</f>
        <v>0</v>
      </c>
      <c r="J22" s="164">
        <f>Detail!DO22</f>
        <v>220888</v>
      </c>
      <c r="K22" s="164">
        <f>Detail!DW22</f>
        <v>167889</v>
      </c>
      <c r="L22" s="164">
        <f>Detail!EE22</f>
        <v>0</v>
      </c>
      <c r="M22" s="164">
        <f t="shared" si="1"/>
        <v>388777</v>
      </c>
      <c r="N22" s="164">
        <f t="shared" si="2"/>
        <v>13692598</v>
      </c>
      <c r="O22" s="84">
        <f>'2.1.18 SIS'!AR23</f>
        <v>5723</v>
      </c>
      <c r="P22" s="164">
        <f t="shared" si="3"/>
        <v>2393</v>
      </c>
      <c r="Q22" s="76"/>
      <c r="R22" s="76"/>
      <c r="S22" s="76"/>
    </row>
    <row r="23" spans="1:19" ht="14.45" customHeight="1" x14ac:dyDescent="0.2">
      <c r="A23" s="78" t="s">
        <v>215</v>
      </c>
      <c r="B23" s="159">
        <f>Detail!G23+Detail!O23+Detail!AE23+Detail!AM23+Detail!AU23+Detail!BC23</f>
        <v>1447696</v>
      </c>
      <c r="C23" s="159">
        <f>Detail!BK23+Detail!BS23+Detail!CA23+Detail!CI23</f>
        <v>3836730</v>
      </c>
      <c r="D23" s="159">
        <f>Detail!CQ23</f>
        <v>14919</v>
      </c>
      <c r="E23" s="159"/>
      <c r="F23" s="159">
        <f>-'[1]5A3_OJJ'!$P27</f>
        <v>-13350</v>
      </c>
      <c r="G23" s="159">
        <f t="shared" si="0"/>
        <v>5285995</v>
      </c>
      <c r="H23" s="159">
        <f>Detail!CY23</f>
        <v>0</v>
      </c>
      <c r="I23" s="160">
        <f>Detail!DG23</f>
        <v>0</v>
      </c>
      <c r="J23" s="159">
        <f>Detail!DO23</f>
        <v>82743</v>
      </c>
      <c r="K23" s="159">
        <f>Detail!DW23</f>
        <v>41062</v>
      </c>
      <c r="L23" s="159">
        <f>Detail!EE23</f>
        <v>0</v>
      </c>
      <c r="M23" s="159">
        <f t="shared" si="1"/>
        <v>123805</v>
      </c>
      <c r="N23" s="159">
        <f t="shared" si="2"/>
        <v>5162190</v>
      </c>
      <c r="O23" s="79">
        <f>'2.1.18 SIS'!AR24</f>
        <v>2987</v>
      </c>
      <c r="P23" s="159">
        <f t="shared" si="3"/>
        <v>1728</v>
      </c>
      <c r="Q23" s="76"/>
      <c r="R23" s="76"/>
      <c r="S23" s="76"/>
    </row>
    <row r="24" spans="1:19" ht="14.45" customHeight="1" x14ac:dyDescent="0.2">
      <c r="A24" s="81" t="s">
        <v>216</v>
      </c>
      <c r="B24" s="161">
        <f>Detail!G24+Detail!O24+Detail!AE24+Detail!AM24+Detail!AU24+Detail!BC24</f>
        <v>2011233</v>
      </c>
      <c r="C24" s="161">
        <f>Detail!BK24+Detail!BS24+Detail!CA24+Detail!CI24</f>
        <v>1200000</v>
      </c>
      <c r="D24" s="161">
        <f>Detail!CQ24</f>
        <v>0</v>
      </c>
      <c r="E24" s="161"/>
      <c r="F24" s="162">
        <f>-'[1]5A3_OJJ'!$P28</f>
        <v>0</v>
      </c>
      <c r="G24" s="161">
        <f t="shared" si="0"/>
        <v>3211233</v>
      </c>
      <c r="H24" s="161">
        <f>Detail!CY24</f>
        <v>0</v>
      </c>
      <c r="I24" s="163">
        <f>Detail!DG24</f>
        <v>0</v>
      </c>
      <c r="J24" s="161">
        <f>Detail!DO24</f>
        <v>73490</v>
      </c>
      <c r="K24" s="161">
        <f>Detail!DW24</f>
        <v>28000</v>
      </c>
      <c r="L24" s="161">
        <f>Detail!EE24</f>
        <v>0</v>
      </c>
      <c r="M24" s="161">
        <f t="shared" si="1"/>
        <v>101490</v>
      </c>
      <c r="N24" s="161">
        <f t="shared" si="2"/>
        <v>3109743</v>
      </c>
      <c r="O24" s="82">
        <f>'2.1.18 SIS'!AR25</f>
        <v>2923</v>
      </c>
      <c r="P24" s="161">
        <f t="shared" si="3"/>
        <v>1064</v>
      </c>
      <c r="Q24" s="76"/>
      <c r="R24" s="76"/>
      <c r="S24" s="76"/>
    </row>
    <row r="25" spans="1:19" ht="14.45" customHeight="1" x14ac:dyDescent="0.2">
      <c r="A25" s="81" t="s">
        <v>217</v>
      </c>
      <c r="B25" s="161">
        <f>Detail!G25+Detail!O25+Detail!AE25+Detail!AM25+Detail!AU25+Detail!BC25</f>
        <v>6906633</v>
      </c>
      <c r="C25" s="161">
        <f>Detail!BK25+Detail!BS25+Detail!CA25+Detail!CI25</f>
        <v>23248265</v>
      </c>
      <c r="D25" s="161">
        <f>Detail!CQ25</f>
        <v>50000</v>
      </c>
      <c r="E25" s="161"/>
      <c r="F25" s="162">
        <f>-'[1]5A3_OJJ'!$P29</f>
        <v>-6894</v>
      </c>
      <c r="G25" s="161">
        <f t="shared" si="0"/>
        <v>30198004</v>
      </c>
      <c r="H25" s="161">
        <f>Detail!CY25</f>
        <v>2000</v>
      </c>
      <c r="I25" s="163">
        <f>Detail!DG25</f>
        <v>0</v>
      </c>
      <c r="J25" s="161">
        <f>Detail!DO25</f>
        <v>230000</v>
      </c>
      <c r="K25" s="161">
        <f>Detail!DW25</f>
        <v>0</v>
      </c>
      <c r="L25" s="161">
        <f>Detail!EE25</f>
        <v>0</v>
      </c>
      <c r="M25" s="161">
        <f t="shared" si="1"/>
        <v>232000</v>
      </c>
      <c r="N25" s="161">
        <f t="shared" si="2"/>
        <v>29966004</v>
      </c>
      <c r="O25" s="82">
        <f>'2.1.18 SIS'!AR26</f>
        <v>12707</v>
      </c>
      <c r="P25" s="161">
        <f t="shared" si="3"/>
        <v>2358</v>
      </c>
      <c r="Q25" s="76"/>
      <c r="R25" s="76"/>
      <c r="S25" s="76"/>
    </row>
    <row r="26" spans="1:19" ht="14.45" customHeight="1" x14ac:dyDescent="0.2">
      <c r="A26" s="81" t="s">
        <v>218</v>
      </c>
      <c r="B26" s="161">
        <f>Detail!G26+Detail!O26+Detail!AE26+Detail!AM26+Detail!AU26+Detail!BC26</f>
        <v>29948500</v>
      </c>
      <c r="C26" s="161">
        <f>Detail!BK26+Detail!BS26+Detail!CA26+Detail!CI26</f>
        <v>22900000</v>
      </c>
      <c r="D26" s="161">
        <f>Detail!CQ26</f>
        <v>0</v>
      </c>
      <c r="E26" s="161"/>
      <c r="F26" s="162">
        <f>-'[1]5A3_OJJ'!$P30</f>
        <v>-18711</v>
      </c>
      <c r="G26" s="161">
        <f t="shared" si="0"/>
        <v>52829789</v>
      </c>
      <c r="H26" s="161">
        <f>Detail!CY26</f>
        <v>0</v>
      </c>
      <c r="I26" s="163">
        <f>Detail!DG26</f>
        <v>0</v>
      </c>
      <c r="J26" s="161">
        <f>Detail!DO26</f>
        <v>947000</v>
      </c>
      <c r="K26" s="161">
        <f>Detail!DW26</f>
        <v>0</v>
      </c>
      <c r="L26" s="161">
        <f>Detail!EE26</f>
        <v>0</v>
      </c>
      <c r="M26" s="161">
        <f t="shared" si="1"/>
        <v>947000</v>
      </c>
      <c r="N26" s="161">
        <f t="shared" si="2"/>
        <v>51882789</v>
      </c>
      <c r="O26" s="82">
        <f>'2.1.18 SIS'!AR27</f>
        <v>4715</v>
      </c>
      <c r="P26" s="161">
        <f t="shared" si="3"/>
        <v>11004</v>
      </c>
      <c r="Q26" s="76"/>
      <c r="R26" s="76"/>
      <c r="S26" s="76"/>
    </row>
    <row r="27" spans="1:19" ht="14.45" customHeight="1" x14ac:dyDescent="0.2">
      <c r="A27" s="83" t="s">
        <v>219</v>
      </c>
      <c r="B27" s="164">
        <f>Detail!G27+Detail!O27+Detail!AE27+Detail!AM27+Detail!AU27+Detail!BC27</f>
        <v>6044751</v>
      </c>
      <c r="C27" s="164">
        <f>Detail!BK27+Detail!BS27+Detail!CA27+Detail!CI27</f>
        <v>4701301</v>
      </c>
      <c r="D27" s="164">
        <f>Detail!CQ27</f>
        <v>0</v>
      </c>
      <c r="E27" s="164"/>
      <c r="F27" s="165">
        <f>-'[1]5A3_OJJ'!$P31</f>
        <v>-2205</v>
      </c>
      <c r="G27" s="164">
        <f t="shared" si="0"/>
        <v>10743847</v>
      </c>
      <c r="H27" s="164">
        <f>Detail!CY27</f>
        <v>0</v>
      </c>
      <c r="I27" s="166">
        <f>Detail!DG27</f>
        <v>0</v>
      </c>
      <c r="J27" s="164">
        <f>Detail!DO27</f>
        <v>225000</v>
      </c>
      <c r="K27" s="164">
        <f>Detail!DW27</f>
        <v>55000</v>
      </c>
      <c r="L27" s="164">
        <f>Detail!EE27</f>
        <v>5000</v>
      </c>
      <c r="M27" s="164">
        <f t="shared" si="1"/>
        <v>285000</v>
      </c>
      <c r="N27" s="164">
        <f t="shared" si="2"/>
        <v>10458847</v>
      </c>
      <c r="O27" s="84">
        <f>'2.1.18 SIS'!AR28</f>
        <v>2238</v>
      </c>
      <c r="P27" s="164">
        <f t="shared" si="3"/>
        <v>4673</v>
      </c>
      <c r="Q27" s="76"/>
      <c r="R27" s="76"/>
      <c r="S27" s="76"/>
    </row>
    <row r="28" spans="1:19" ht="14.45" customHeight="1" x14ac:dyDescent="0.2">
      <c r="A28" s="78" t="s">
        <v>220</v>
      </c>
      <c r="B28" s="159">
        <f>Detail!G28+Detail!O28+Detail!AE28+Detail!AM28+Detail!AU28+Detail!BC28</f>
        <v>76140718</v>
      </c>
      <c r="C28" s="159">
        <f>Detail!BK28+Detail!BS28+Detail!CA28+Detail!CI28</f>
        <v>176346774</v>
      </c>
      <c r="D28" s="159">
        <f>Detail!CQ28</f>
        <v>59242</v>
      </c>
      <c r="E28" s="159"/>
      <c r="F28" s="159">
        <f>-'[1]5A3_OJJ'!$P32</f>
        <v>-70192</v>
      </c>
      <c r="G28" s="159">
        <f t="shared" si="0"/>
        <v>252476542</v>
      </c>
      <c r="H28" s="159">
        <f>Detail!CY28</f>
        <v>1036086</v>
      </c>
      <c r="I28" s="160">
        <f>Detail!DG28</f>
        <v>38510</v>
      </c>
      <c r="J28" s="159">
        <f>Detail!DO28</f>
        <v>2435442</v>
      </c>
      <c r="K28" s="159">
        <f>Detail!DW28</f>
        <v>16854499</v>
      </c>
      <c r="L28" s="159">
        <f>Detail!EE28</f>
        <v>0</v>
      </c>
      <c r="M28" s="159">
        <f t="shared" si="1"/>
        <v>20364537</v>
      </c>
      <c r="N28" s="159">
        <f t="shared" si="2"/>
        <v>232112005</v>
      </c>
      <c r="O28" s="79">
        <f>'2.1.18 SIS'!AR29</f>
        <v>48952.52</v>
      </c>
      <c r="P28" s="159">
        <f t="shared" si="3"/>
        <v>4742</v>
      </c>
      <c r="Q28" s="76"/>
      <c r="R28" s="76"/>
      <c r="S28" s="76"/>
    </row>
    <row r="29" spans="1:19" ht="14.45" customHeight="1" x14ac:dyDescent="0.2">
      <c r="A29" s="81" t="s">
        <v>221</v>
      </c>
      <c r="B29" s="161">
        <f>Detail!G29+Detail!O29+Detail!AE29+Detail!AM29+Detail!AU29+Detail!BC29</f>
        <v>6368055</v>
      </c>
      <c r="C29" s="161">
        <f>Detail!BK29+Detail!BS29+Detail!CA29+Detail!CI29</f>
        <v>9728850</v>
      </c>
      <c r="D29" s="161">
        <f>Detail!CQ29</f>
        <v>30550</v>
      </c>
      <c r="E29" s="161"/>
      <c r="F29" s="162">
        <f>-'[1]5A3_OJJ'!$P33</f>
        <v>-3564</v>
      </c>
      <c r="G29" s="161">
        <f t="shared" si="0"/>
        <v>16123891</v>
      </c>
      <c r="H29" s="161">
        <f>Detail!CY29</f>
        <v>0</v>
      </c>
      <c r="I29" s="163">
        <f>Detail!DG29</f>
        <v>0</v>
      </c>
      <c r="J29" s="161">
        <f>Detail!DO29</f>
        <v>194237</v>
      </c>
      <c r="K29" s="161">
        <f>Detail!DW29</f>
        <v>137000</v>
      </c>
      <c r="L29" s="161">
        <f>Detail!EE29</f>
        <v>14049</v>
      </c>
      <c r="M29" s="161">
        <f t="shared" si="1"/>
        <v>345286</v>
      </c>
      <c r="N29" s="161">
        <f t="shared" si="2"/>
        <v>15778605</v>
      </c>
      <c r="O29" s="82">
        <f>'2.1.18 SIS'!AR30</f>
        <v>5667</v>
      </c>
      <c r="P29" s="161">
        <f t="shared" si="3"/>
        <v>2784</v>
      </c>
      <c r="Q29" s="76"/>
      <c r="R29" s="76"/>
      <c r="S29" s="76"/>
    </row>
    <row r="30" spans="1:19" ht="14.45" customHeight="1" x14ac:dyDescent="0.2">
      <c r="A30" s="81" t="s">
        <v>222</v>
      </c>
      <c r="B30" s="161">
        <f>Detail!G30+Detail!O30+Detail!AE30+Detail!AM30+Detail!AU30+Detail!BC30</f>
        <v>74848292</v>
      </c>
      <c r="C30" s="161">
        <f>Detail!BK30+Detail!BS30+Detail!CA30+Detail!CI30</f>
        <v>91319098</v>
      </c>
      <c r="D30" s="161">
        <f>Detail!CQ30</f>
        <v>313289</v>
      </c>
      <c r="E30" s="161"/>
      <c r="F30" s="162">
        <f>-'[1]5A3_OJJ'!$P34</f>
        <v>-19840</v>
      </c>
      <c r="G30" s="161">
        <f t="shared" si="0"/>
        <v>166460839</v>
      </c>
      <c r="H30" s="161">
        <f>Detail!CY30</f>
        <v>0</v>
      </c>
      <c r="I30" s="163">
        <f>Detail!DG30</f>
        <v>0</v>
      </c>
      <c r="J30" s="161">
        <f>Detail!DO30</f>
        <v>797600</v>
      </c>
      <c r="K30" s="161">
        <f>Detail!DW30</f>
        <v>974223</v>
      </c>
      <c r="L30" s="161">
        <f>Detail!EE30</f>
        <v>0</v>
      </c>
      <c r="M30" s="161">
        <f t="shared" si="1"/>
        <v>1771823</v>
      </c>
      <c r="N30" s="161">
        <f t="shared" si="2"/>
        <v>164689016</v>
      </c>
      <c r="O30" s="82">
        <f>'2.1.18 SIS'!AR31</f>
        <v>31959</v>
      </c>
      <c r="P30" s="161">
        <f t="shared" si="3"/>
        <v>5153</v>
      </c>
      <c r="Q30" s="76"/>
      <c r="R30" s="76"/>
      <c r="S30" s="76"/>
    </row>
    <row r="31" spans="1:19" ht="14.45" customHeight="1" x14ac:dyDescent="0.2">
      <c r="A31" s="81" t="s">
        <v>223</v>
      </c>
      <c r="B31" s="161">
        <f>Detail!G31+Detail!O31+Detail!AE31+Detail!AM31+Detail!AU31+Detail!BC31</f>
        <v>31121801</v>
      </c>
      <c r="C31" s="161">
        <f>Detail!BK31+Detail!BS31+Detail!CA31+Detail!CI31</f>
        <v>27916884</v>
      </c>
      <c r="D31" s="161">
        <f>Detail!CQ31</f>
        <v>87857</v>
      </c>
      <c r="E31" s="161"/>
      <c r="F31" s="162">
        <f>-'[1]5A3_OJJ'!$P35</f>
        <v>-21165</v>
      </c>
      <c r="G31" s="161">
        <f t="shared" si="0"/>
        <v>59105377</v>
      </c>
      <c r="H31" s="161">
        <f>Detail!CY31</f>
        <v>0</v>
      </c>
      <c r="I31" s="163">
        <f>Detail!DG31</f>
        <v>0</v>
      </c>
      <c r="J31" s="161">
        <f>Detail!DO31</f>
        <v>956001</v>
      </c>
      <c r="K31" s="161">
        <f>Detail!DW31</f>
        <v>0</v>
      </c>
      <c r="L31" s="161">
        <f>Detail!EE31</f>
        <v>1573</v>
      </c>
      <c r="M31" s="161">
        <f t="shared" si="1"/>
        <v>957574</v>
      </c>
      <c r="N31" s="161">
        <f t="shared" si="2"/>
        <v>58147803</v>
      </c>
      <c r="O31" s="82">
        <f>'2.1.18 SIS'!AR32</f>
        <v>14041</v>
      </c>
      <c r="P31" s="161">
        <f t="shared" si="3"/>
        <v>4141</v>
      </c>
      <c r="Q31" s="76"/>
      <c r="R31" s="76"/>
      <c r="S31" s="76"/>
    </row>
    <row r="32" spans="1:19" ht="14.45" customHeight="1" x14ac:dyDescent="0.2">
      <c r="A32" s="83" t="s">
        <v>275</v>
      </c>
      <c r="B32" s="164">
        <f>Detail!G32+Detail!O32+Detail!AE32+Detail!AM32+Detail!AU32+Detail!BC32</f>
        <v>3116600</v>
      </c>
      <c r="C32" s="164">
        <f>Detail!BK32+Detail!BS32+Detail!CA32+Detail!CI32</f>
        <v>4350000</v>
      </c>
      <c r="D32" s="164">
        <f>Detail!CQ32</f>
        <v>0</v>
      </c>
      <c r="E32" s="164"/>
      <c r="F32" s="165">
        <f>-'[1]5A3_OJJ'!$P36</f>
        <v>-1988</v>
      </c>
      <c r="G32" s="164">
        <f t="shared" si="0"/>
        <v>7464612</v>
      </c>
      <c r="H32" s="164">
        <f>Detail!CY32</f>
        <v>0</v>
      </c>
      <c r="I32" s="166">
        <f>Detail!DG32</f>
        <v>0</v>
      </c>
      <c r="J32" s="164">
        <f>Detail!DO32</f>
        <v>100800</v>
      </c>
      <c r="K32" s="164">
        <f>Detail!DW32</f>
        <v>81000</v>
      </c>
      <c r="L32" s="164">
        <f>Detail!EE32</f>
        <v>16000</v>
      </c>
      <c r="M32" s="164">
        <f t="shared" si="1"/>
        <v>197800</v>
      </c>
      <c r="N32" s="164">
        <f t="shared" si="2"/>
        <v>7266812</v>
      </c>
      <c r="O32" s="84">
        <f>'2.1.18 SIS'!AR33</f>
        <v>2503</v>
      </c>
      <c r="P32" s="164">
        <f t="shared" si="3"/>
        <v>2903</v>
      </c>
      <c r="Q32" s="76"/>
      <c r="R32" s="76"/>
      <c r="S32" s="76"/>
    </row>
    <row r="33" spans="1:19" ht="14.45" customHeight="1" x14ac:dyDescent="0.2">
      <c r="A33" s="78" t="s">
        <v>224</v>
      </c>
      <c r="B33" s="159">
        <f>Detail!G33+Detail!O33+Detail!AE33+Detail!AM33+Detail!AU33+Detail!BC33</f>
        <v>15282947</v>
      </c>
      <c r="C33" s="159">
        <f>Detail!BK33+Detail!BS33+Detail!CA33+Detail!CI33</f>
        <v>19086368</v>
      </c>
      <c r="D33" s="159">
        <f>Detail!CQ33</f>
        <v>0</v>
      </c>
      <c r="E33" s="159"/>
      <c r="F33" s="159">
        <f>-'[1]5A3_OJJ'!$P37</f>
        <v>-9707</v>
      </c>
      <c r="G33" s="159">
        <f t="shared" si="0"/>
        <v>34359608</v>
      </c>
      <c r="H33" s="159">
        <f>Detail!CY33</f>
        <v>0</v>
      </c>
      <c r="I33" s="160">
        <f>Detail!DG33</f>
        <v>0</v>
      </c>
      <c r="J33" s="159">
        <f>Detail!DO33</f>
        <v>458181</v>
      </c>
      <c r="K33" s="159">
        <f>Detail!DW33</f>
        <v>64736</v>
      </c>
      <c r="L33" s="159">
        <f>Detail!EE33</f>
        <v>45106</v>
      </c>
      <c r="M33" s="159">
        <f t="shared" si="1"/>
        <v>568023</v>
      </c>
      <c r="N33" s="159">
        <f t="shared" si="2"/>
        <v>33791585</v>
      </c>
      <c r="O33" s="79">
        <f>'2.1.18 SIS'!AR34</f>
        <v>6213</v>
      </c>
      <c r="P33" s="159">
        <f t="shared" si="3"/>
        <v>5439</v>
      </c>
      <c r="Q33" s="76"/>
      <c r="R33" s="76"/>
      <c r="S33" s="76"/>
    </row>
    <row r="34" spans="1:19" ht="14.45" customHeight="1" x14ac:dyDescent="0.2">
      <c r="A34" s="81" t="s">
        <v>225</v>
      </c>
      <c r="B34" s="161">
        <f>Detail!G34+Detail!O34+Detail!AE34+Detail!AM34+Detail!AU34+Detail!BC34</f>
        <v>9055000</v>
      </c>
      <c r="C34" s="161">
        <f>Detail!BK34+Detail!BS34+Detail!CA34+Detail!CI34</f>
        <v>47830000</v>
      </c>
      <c r="D34" s="161">
        <f>Detail!CQ34</f>
        <v>5000</v>
      </c>
      <c r="E34" s="161"/>
      <c r="F34" s="162">
        <f>-'[1]5A3_OJJ'!$P38</f>
        <v>-2962</v>
      </c>
      <c r="G34" s="161">
        <f t="shared" si="0"/>
        <v>56887038</v>
      </c>
      <c r="H34" s="161">
        <f>Detail!CY34</f>
        <v>0</v>
      </c>
      <c r="I34" s="163">
        <f>Detail!DG34</f>
        <v>0</v>
      </c>
      <c r="J34" s="161">
        <f>Detail!DO34</f>
        <v>348040</v>
      </c>
      <c r="K34" s="161">
        <f>Detail!DW34</f>
        <v>40000</v>
      </c>
      <c r="L34" s="161">
        <f>Detail!EE34</f>
        <v>7100</v>
      </c>
      <c r="M34" s="161">
        <f t="shared" si="1"/>
        <v>395140</v>
      </c>
      <c r="N34" s="161">
        <f t="shared" si="2"/>
        <v>56491898</v>
      </c>
      <c r="O34" s="82">
        <f>'2.1.18 SIS'!AR35</f>
        <v>25229</v>
      </c>
      <c r="P34" s="161">
        <f t="shared" si="3"/>
        <v>2239</v>
      </c>
      <c r="Q34" s="76"/>
      <c r="R34" s="76"/>
      <c r="S34" s="76"/>
    </row>
    <row r="35" spans="1:19" ht="14.45" customHeight="1" x14ac:dyDescent="0.2">
      <c r="A35" s="81" t="s">
        <v>226</v>
      </c>
      <c r="B35" s="161">
        <f>Detail!G35+Detail!O35+Detail!AE35+Detail!AM35+Detail!AU35+Detail!BC35</f>
        <v>1174515</v>
      </c>
      <c r="C35" s="161">
        <f>Detail!BK35+Detail!BS35+Detail!CA35+Detail!CI35</f>
        <v>2046794</v>
      </c>
      <c r="D35" s="161">
        <f>Detail!CQ35</f>
        <v>20300</v>
      </c>
      <c r="E35" s="161"/>
      <c r="F35" s="162">
        <f>-'[1]5A3_OJJ'!$P39</f>
        <v>-9811</v>
      </c>
      <c r="G35" s="161">
        <f t="shared" ref="G35:G66" si="4">SUM(B35:F35)</f>
        <v>3231798</v>
      </c>
      <c r="H35" s="161">
        <f>Detail!CY35</f>
        <v>0</v>
      </c>
      <c r="I35" s="163">
        <f>Detail!DG35</f>
        <v>0</v>
      </c>
      <c r="J35" s="161">
        <f>Detail!DO35</f>
        <v>33866</v>
      </c>
      <c r="K35" s="161">
        <f>Detail!DW35</f>
        <v>0</v>
      </c>
      <c r="L35" s="161">
        <f>Detail!EE35</f>
        <v>0</v>
      </c>
      <c r="M35" s="161">
        <f t="shared" si="1"/>
        <v>33866</v>
      </c>
      <c r="N35" s="161">
        <f t="shared" si="2"/>
        <v>3197932</v>
      </c>
      <c r="O35" s="82">
        <f>'2.1.18 SIS'!AR36</f>
        <v>1606</v>
      </c>
      <c r="P35" s="161">
        <f t="shared" si="3"/>
        <v>1991</v>
      </c>
      <c r="Q35" s="76"/>
      <c r="R35" s="76"/>
      <c r="S35" s="76"/>
    </row>
    <row r="36" spans="1:19" ht="14.45" customHeight="1" x14ac:dyDescent="0.2">
      <c r="A36" s="81" t="s">
        <v>227</v>
      </c>
      <c r="B36" s="161">
        <f>Detail!G36+Detail!O36+Detail!AE36+Detail!AM36+Detail!AU36+Detail!BC36</f>
        <v>4090521</v>
      </c>
      <c r="C36" s="161">
        <f>Detail!BK36+Detail!BS36+Detail!CA36+Detail!CI36</f>
        <v>3294376</v>
      </c>
      <c r="D36" s="161">
        <f>Detail!CQ36</f>
        <v>0</v>
      </c>
      <c r="E36" s="161"/>
      <c r="F36" s="162">
        <f>-'[1]5A3_OJJ'!$P40</f>
        <v>-18692</v>
      </c>
      <c r="G36" s="161">
        <f t="shared" si="4"/>
        <v>7366205</v>
      </c>
      <c r="H36" s="161">
        <f>Detail!CY36</f>
        <v>0</v>
      </c>
      <c r="I36" s="163">
        <f>Detail!DG36</f>
        <v>0</v>
      </c>
      <c r="J36" s="161">
        <f>Detail!DO36</f>
        <v>0</v>
      </c>
      <c r="K36" s="161">
        <f>Detail!DW36</f>
        <v>0</v>
      </c>
      <c r="L36" s="161">
        <f>Detail!EE36</f>
        <v>0</v>
      </c>
      <c r="M36" s="161">
        <f t="shared" si="1"/>
        <v>0</v>
      </c>
      <c r="N36" s="161">
        <f t="shared" si="2"/>
        <v>7366205</v>
      </c>
      <c r="O36" s="82">
        <f>'2.1.18 SIS'!AR37</f>
        <v>3889</v>
      </c>
      <c r="P36" s="161">
        <f t="shared" si="3"/>
        <v>1894</v>
      </c>
      <c r="Q36" s="76"/>
      <c r="R36" s="76"/>
      <c r="S36" s="76"/>
    </row>
    <row r="37" spans="1:19" ht="14.45" customHeight="1" x14ac:dyDescent="0.2">
      <c r="A37" s="83" t="s">
        <v>228</v>
      </c>
      <c r="B37" s="164">
        <f>Detail!G37+Detail!O37+Detail!AE37+Detail!AM37+Detail!AU37+Detail!BC37</f>
        <v>6826376</v>
      </c>
      <c r="C37" s="164">
        <f>Detail!BK37+Detail!BS37+Detail!CA37+Detail!CI37</f>
        <v>14072321</v>
      </c>
      <c r="D37" s="164">
        <f>Detail!CQ37</f>
        <v>0</v>
      </c>
      <c r="E37" s="164"/>
      <c r="F37" s="165">
        <f>-'[1]5A3_OJJ'!$P41</f>
        <v>-3112</v>
      </c>
      <c r="G37" s="164">
        <f t="shared" si="4"/>
        <v>20895585</v>
      </c>
      <c r="H37" s="164">
        <f>Detail!CY37</f>
        <v>0</v>
      </c>
      <c r="I37" s="166">
        <f>Detail!DG37</f>
        <v>0</v>
      </c>
      <c r="J37" s="164">
        <f>Detail!DO37</f>
        <v>313608</v>
      </c>
      <c r="K37" s="164">
        <f>Detail!DW37</f>
        <v>165315</v>
      </c>
      <c r="L37" s="164">
        <f>Detail!EE37</f>
        <v>4363</v>
      </c>
      <c r="M37" s="164">
        <f t="shared" si="1"/>
        <v>483286</v>
      </c>
      <c r="N37" s="164">
        <f t="shared" si="2"/>
        <v>20412299</v>
      </c>
      <c r="O37" s="84">
        <f>'2.1.18 SIS'!AR38</f>
        <v>5941</v>
      </c>
      <c r="P37" s="164">
        <f t="shared" si="3"/>
        <v>3436</v>
      </c>
      <c r="Q37" s="76"/>
      <c r="R37" s="76"/>
      <c r="S37" s="76"/>
    </row>
    <row r="38" spans="1:19" ht="14.45" customHeight="1" x14ac:dyDescent="0.2">
      <c r="A38" s="78" t="s">
        <v>271</v>
      </c>
      <c r="B38" s="159">
        <f>Detail!G38+Detail!O38+Detail!AE38+Detail!AM38+Detail!AU38+Detail!BC38</f>
        <v>150128768</v>
      </c>
      <c r="C38" s="159">
        <f>Detail!BK38+Detail!BS38+Detail!CA38+Detail!CI38</f>
        <v>113412051</v>
      </c>
      <c r="D38" s="159">
        <f>Detail!CQ38</f>
        <v>7588</v>
      </c>
      <c r="E38" s="167">
        <v>-2690000</v>
      </c>
      <c r="F38" s="159">
        <f>-'[1]5A3_OJJ'!$P42</f>
        <v>-127096</v>
      </c>
      <c r="G38" s="159">
        <f t="shared" si="4"/>
        <v>260731311</v>
      </c>
      <c r="H38" s="159">
        <f>Detail!CY38</f>
        <v>2916099</v>
      </c>
      <c r="I38" s="160">
        <f>Detail!DG38</f>
        <v>2858920</v>
      </c>
      <c r="J38" s="159">
        <f>Detail!DO38</f>
        <v>1407754</v>
      </c>
      <c r="K38" s="159">
        <f>Detail!DW38</f>
        <v>1692032</v>
      </c>
      <c r="L38" s="159">
        <f>Detail!EE38</f>
        <v>51982</v>
      </c>
      <c r="M38" s="159">
        <f t="shared" si="1"/>
        <v>8926787</v>
      </c>
      <c r="N38" s="159">
        <f t="shared" si="2"/>
        <v>251804524</v>
      </c>
      <c r="O38" s="79">
        <f>'2.1.18 SIS'!AR39</f>
        <v>46281.36</v>
      </c>
      <c r="P38" s="159">
        <f t="shared" si="3"/>
        <v>5441</v>
      </c>
      <c r="Q38" s="76"/>
      <c r="R38" s="76"/>
      <c r="S38" s="76"/>
    </row>
    <row r="39" spans="1:19" ht="14.45" customHeight="1" x14ac:dyDescent="0.2">
      <c r="A39" s="81" t="s">
        <v>229</v>
      </c>
      <c r="B39" s="161">
        <f>Detail!G39+Detail!O39+Detail!AE39+Detail!AM39+Detail!AU39+Detail!BC39</f>
        <v>21373486</v>
      </c>
      <c r="C39" s="161">
        <f>Detail!BK39+Detail!BS39+Detail!CA39+Detail!CI39</f>
        <v>35423146</v>
      </c>
      <c r="D39" s="161">
        <f>Detail!CQ39</f>
        <v>46443</v>
      </c>
      <c r="E39" s="161"/>
      <c r="F39" s="162">
        <f>-'[1]5A3_OJJ'!$P43</f>
        <v>-15747</v>
      </c>
      <c r="G39" s="161">
        <f t="shared" si="4"/>
        <v>56827328</v>
      </c>
      <c r="H39" s="161">
        <f>Detail!CY39</f>
        <v>0</v>
      </c>
      <c r="I39" s="163">
        <f>Detail!DG39</f>
        <v>0</v>
      </c>
      <c r="J39" s="161">
        <f>Detail!DO39</f>
        <v>649288</v>
      </c>
      <c r="K39" s="161">
        <f>Detail!DW39</f>
        <v>255386</v>
      </c>
      <c r="L39" s="161">
        <f>Detail!EE39</f>
        <v>0</v>
      </c>
      <c r="M39" s="161">
        <f t="shared" si="1"/>
        <v>904674</v>
      </c>
      <c r="N39" s="161">
        <f t="shared" si="2"/>
        <v>55922654</v>
      </c>
      <c r="O39" s="82">
        <f>'2.1.18 SIS'!AR40</f>
        <v>19088</v>
      </c>
      <c r="P39" s="161">
        <f t="shared" si="3"/>
        <v>2930</v>
      </c>
      <c r="Q39" s="76"/>
      <c r="R39" s="76"/>
      <c r="S39" s="76"/>
    </row>
    <row r="40" spans="1:19" ht="14.45" customHeight="1" x14ac:dyDescent="0.2">
      <c r="A40" s="81" t="s">
        <v>230</v>
      </c>
      <c r="B40" s="161">
        <f>Detail!G40+Detail!O40+Detail!AE40+Detail!AM40+Detail!AU40+Detail!BC40</f>
        <v>27270000</v>
      </c>
      <c r="C40" s="161">
        <f>Detail!BK40+Detail!BS40+Detail!CA40+Detail!CI40</f>
        <v>17800000</v>
      </c>
      <c r="D40" s="161">
        <f>Detail!CQ40</f>
        <v>12000</v>
      </c>
      <c r="E40" s="161"/>
      <c r="F40" s="162">
        <f>-'[1]5A3_OJJ'!$P44</f>
        <v>-1040</v>
      </c>
      <c r="G40" s="161">
        <f t="shared" si="4"/>
        <v>45080960</v>
      </c>
      <c r="H40" s="161">
        <f>Detail!CY40</f>
        <v>155000</v>
      </c>
      <c r="I40" s="163">
        <f>Detail!DG40</f>
        <v>30000</v>
      </c>
      <c r="J40" s="161">
        <f>Detail!DO40</f>
        <v>119000</v>
      </c>
      <c r="K40" s="161">
        <f>Detail!DW40</f>
        <v>800000</v>
      </c>
      <c r="L40" s="161">
        <f>Detail!EE40</f>
        <v>0</v>
      </c>
      <c r="M40" s="161">
        <f t="shared" si="1"/>
        <v>1104000</v>
      </c>
      <c r="N40" s="161">
        <f t="shared" si="2"/>
        <v>43976960</v>
      </c>
      <c r="O40" s="82">
        <f>'2.1.18 SIS'!AR41</f>
        <v>3902.82</v>
      </c>
      <c r="P40" s="161">
        <f t="shared" si="3"/>
        <v>11268</v>
      </c>
      <c r="Q40" s="76"/>
      <c r="R40" s="76"/>
      <c r="S40" s="76"/>
    </row>
    <row r="41" spans="1:19" ht="14.45" customHeight="1" x14ac:dyDescent="0.2">
      <c r="A41" s="81" t="s">
        <v>231</v>
      </c>
      <c r="B41" s="161">
        <f>Detail!G41+Detail!O41+Detail!AE41+Detail!AM41+Detail!AU41+Detail!BC41</f>
        <v>8053602</v>
      </c>
      <c r="C41" s="161">
        <f>Detail!BK41+Detail!BS41+Detail!CA41+Detail!CI41</f>
        <v>6600000</v>
      </c>
      <c r="D41" s="161">
        <f>Detail!CQ41</f>
        <v>0</v>
      </c>
      <c r="E41" s="161"/>
      <c r="F41" s="162">
        <f>-'[1]5A3_OJJ'!$P45</f>
        <v>-3264</v>
      </c>
      <c r="G41" s="161">
        <f t="shared" si="4"/>
        <v>14650338</v>
      </c>
      <c r="H41" s="161">
        <f>Detail!CY41</f>
        <v>0</v>
      </c>
      <c r="I41" s="163">
        <f>Detail!DG41</f>
        <v>0</v>
      </c>
      <c r="J41" s="161">
        <f>Detail!DO41</f>
        <v>340000</v>
      </c>
      <c r="K41" s="161">
        <f>Detail!DW41</f>
        <v>75000</v>
      </c>
      <c r="L41" s="161">
        <f>Detail!EE41</f>
        <v>0</v>
      </c>
      <c r="M41" s="161">
        <f t="shared" si="1"/>
        <v>415000</v>
      </c>
      <c r="N41" s="161">
        <f t="shared" si="2"/>
        <v>14235338</v>
      </c>
      <c r="O41" s="82">
        <f>'2.1.18 SIS'!AR42</f>
        <v>2760</v>
      </c>
      <c r="P41" s="161">
        <f t="shared" si="3"/>
        <v>5158</v>
      </c>
      <c r="Q41" s="76"/>
      <c r="R41" s="76"/>
      <c r="S41" s="76"/>
    </row>
    <row r="42" spans="1:19" ht="14.45" customHeight="1" x14ac:dyDescent="0.2">
      <c r="A42" s="83" t="s">
        <v>232</v>
      </c>
      <c r="B42" s="164">
        <f>Detail!G42+Detail!O42+Detail!AE42+Detail!AM42+Detail!AU42+Detail!BC42</f>
        <v>30591775</v>
      </c>
      <c r="C42" s="164">
        <f>Detail!BK42+Detail!BS42+Detail!CA42+Detail!CI42</f>
        <v>51200000</v>
      </c>
      <c r="D42" s="164">
        <f>Detail!CQ42</f>
        <v>0</v>
      </c>
      <c r="E42" s="164"/>
      <c r="F42" s="165">
        <f>-'[1]5A3_OJJ'!$P46</f>
        <v>-8489</v>
      </c>
      <c r="G42" s="164">
        <f t="shared" si="4"/>
        <v>81783286</v>
      </c>
      <c r="H42" s="164">
        <f>Detail!CY42</f>
        <v>0</v>
      </c>
      <c r="I42" s="166">
        <f>Detail!DG42</f>
        <v>0</v>
      </c>
      <c r="J42" s="164">
        <f>Detail!DO42</f>
        <v>970900</v>
      </c>
      <c r="K42" s="164">
        <f>Detail!DW42</f>
        <v>0</v>
      </c>
      <c r="L42" s="164">
        <f>Detail!EE42</f>
        <v>41250</v>
      </c>
      <c r="M42" s="164">
        <f t="shared" si="1"/>
        <v>1012150</v>
      </c>
      <c r="N42" s="164">
        <f t="shared" si="2"/>
        <v>80771136</v>
      </c>
      <c r="O42" s="84">
        <f>'2.1.18 SIS'!AR43</f>
        <v>22274</v>
      </c>
      <c r="P42" s="164">
        <f t="shared" si="3"/>
        <v>3626</v>
      </c>
      <c r="Q42" s="76"/>
      <c r="R42" s="76"/>
      <c r="S42" s="76"/>
    </row>
    <row r="43" spans="1:19" ht="14.45" customHeight="1" x14ac:dyDescent="0.2">
      <c r="A43" s="78" t="s">
        <v>233</v>
      </c>
      <c r="B43" s="159">
        <f>Detail!G43+Detail!O43+Detail!AE43+Detail!AM43+Detail!AU43+Detail!BC43</f>
        <v>8507250</v>
      </c>
      <c r="C43" s="159">
        <f>Detail!BK43+Detail!BS43+Detail!CA43+Detail!CI43</f>
        <v>4880000</v>
      </c>
      <c r="D43" s="159">
        <f>Detail!CQ43</f>
        <v>95000</v>
      </c>
      <c r="E43" s="159"/>
      <c r="F43" s="159">
        <f>-'[1]5A3_OJJ'!$P47</f>
        <v>0</v>
      </c>
      <c r="G43" s="159">
        <f t="shared" si="4"/>
        <v>13482250</v>
      </c>
      <c r="H43" s="159">
        <f>Detail!CY43</f>
        <v>0</v>
      </c>
      <c r="I43" s="160">
        <f>Detail!DG43</f>
        <v>0</v>
      </c>
      <c r="J43" s="159">
        <f>Detail!DO43</f>
        <v>366300</v>
      </c>
      <c r="K43" s="159">
        <f>Detail!DW43</f>
        <v>40000</v>
      </c>
      <c r="L43" s="159">
        <f>Detail!EE43</f>
        <v>2260</v>
      </c>
      <c r="M43" s="159">
        <f t="shared" si="1"/>
        <v>408560</v>
      </c>
      <c r="N43" s="159">
        <f t="shared" si="2"/>
        <v>13073690</v>
      </c>
      <c r="O43" s="79">
        <f>'2.1.18 SIS'!AR44</f>
        <v>1419</v>
      </c>
      <c r="P43" s="159">
        <f t="shared" si="3"/>
        <v>9213</v>
      </c>
      <c r="Q43" s="76"/>
      <c r="R43" s="76"/>
      <c r="S43" s="76"/>
    </row>
    <row r="44" spans="1:19" ht="14.45" customHeight="1" x14ac:dyDescent="0.2">
      <c r="A44" s="81" t="s">
        <v>234</v>
      </c>
      <c r="B44" s="161">
        <f>Detail!G44+Detail!O44+Detail!AE44+Detail!AM44+Detail!AU44+Detail!BC44</f>
        <v>3720950</v>
      </c>
      <c r="C44" s="161">
        <f>Detail!BK44+Detail!BS44+Detail!CA44+Detail!CI44</f>
        <v>6224527</v>
      </c>
      <c r="D44" s="161">
        <f>Detail!CQ44</f>
        <v>37041</v>
      </c>
      <c r="E44" s="161"/>
      <c r="F44" s="162">
        <f>-'[1]5A3_OJJ'!$P48</f>
        <v>-25317</v>
      </c>
      <c r="G44" s="161">
        <f t="shared" si="4"/>
        <v>9957201</v>
      </c>
      <c r="H44" s="161">
        <f>Detail!CY44</f>
        <v>0</v>
      </c>
      <c r="I44" s="163">
        <f>Detail!DG44</f>
        <v>0</v>
      </c>
      <c r="J44" s="161">
        <f>Detail!DO44</f>
        <v>130930</v>
      </c>
      <c r="K44" s="161">
        <f>Detail!DW44</f>
        <v>98583</v>
      </c>
      <c r="L44" s="161">
        <f>Detail!EE44</f>
        <v>26677</v>
      </c>
      <c r="M44" s="161">
        <f t="shared" si="1"/>
        <v>256190</v>
      </c>
      <c r="N44" s="161">
        <f t="shared" si="2"/>
        <v>9701011</v>
      </c>
      <c r="O44" s="82">
        <f>'2.1.18 SIS'!AR45</f>
        <v>2843</v>
      </c>
      <c r="P44" s="161">
        <f t="shared" si="3"/>
        <v>3412</v>
      </c>
      <c r="Q44" s="76"/>
      <c r="R44" s="76"/>
      <c r="S44" s="76"/>
    </row>
    <row r="45" spans="1:19" ht="14.45" customHeight="1" x14ac:dyDescent="0.2">
      <c r="A45" s="81" t="s">
        <v>235</v>
      </c>
      <c r="B45" s="161">
        <f>Detail!G45+Detail!O45+Detail!AE45+Detail!AM45+Detail!AU45+Detail!BC45</f>
        <v>4217370</v>
      </c>
      <c r="C45" s="161">
        <f>Detail!BK45+Detail!BS45+Detail!CA45+Detail!CI45</f>
        <v>7952391</v>
      </c>
      <c r="D45" s="161">
        <f>Detail!CQ45</f>
        <v>5400</v>
      </c>
      <c r="E45" s="161"/>
      <c r="F45" s="162">
        <f>-'[1]5A3_OJJ'!$P49</f>
        <v>-3527</v>
      </c>
      <c r="G45" s="161">
        <f t="shared" si="4"/>
        <v>12171634</v>
      </c>
      <c r="H45" s="161">
        <f>Detail!CY45</f>
        <v>0</v>
      </c>
      <c r="I45" s="163">
        <f>Detail!DG45</f>
        <v>0</v>
      </c>
      <c r="J45" s="161">
        <f>Detail!DO45</f>
        <v>85743</v>
      </c>
      <c r="K45" s="161">
        <f>Detail!DW45</f>
        <v>181000</v>
      </c>
      <c r="L45" s="161">
        <f>Detail!EE45</f>
        <v>0</v>
      </c>
      <c r="M45" s="161">
        <f t="shared" si="1"/>
        <v>266743</v>
      </c>
      <c r="N45" s="161">
        <f t="shared" si="2"/>
        <v>11904891</v>
      </c>
      <c r="O45" s="82">
        <f>'2.1.18 SIS'!AR46</f>
        <v>4114</v>
      </c>
      <c r="P45" s="161">
        <f t="shared" si="3"/>
        <v>2894</v>
      </c>
      <c r="Q45" s="76"/>
      <c r="R45" s="76"/>
      <c r="S45" s="76"/>
    </row>
    <row r="46" spans="1:19" ht="14.45" customHeight="1" x14ac:dyDescent="0.2">
      <c r="A46" s="81" t="s">
        <v>236</v>
      </c>
      <c r="B46" s="161">
        <f>Detail!G46+Detail!O46+Detail!AE46+Detail!AM46+Detail!AU46+Detail!BC46</f>
        <v>13905788</v>
      </c>
      <c r="C46" s="161">
        <f>Detail!BK46+Detail!BS46+Detail!CA46+Detail!CI46</f>
        <v>15900000</v>
      </c>
      <c r="D46" s="161">
        <f>Detail!CQ46</f>
        <v>0</v>
      </c>
      <c r="E46" s="161"/>
      <c r="F46" s="162">
        <f>-'[1]5A3_OJJ'!$P50</f>
        <v>-2923</v>
      </c>
      <c r="G46" s="161">
        <f t="shared" si="4"/>
        <v>29802865</v>
      </c>
      <c r="H46" s="161">
        <f>Detail!CY46</f>
        <v>9000</v>
      </c>
      <c r="I46" s="163">
        <f>Detail!DG46</f>
        <v>0</v>
      </c>
      <c r="J46" s="161">
        <f>Detail!DO46</f>
        <v>0</v>
      </c>
      <c r="K46" s="161">
        <f>Detail!DW46</f>
        <v>942000</v>
      </c>
      <c r="L46" s="161">
        <f>Detail!EE46</f>
        <v>20000</v>
      </c>
      <c r="M46" s="161">
        <f t="shared" si="1"/>
        <v>971000</v>
      </c>
      <c r="N46" s="161">
        <f t="shared" si="2"/>
        <v>28831865</v>
      </c>
      <c r="O46" s="82">
        <f>'2.1.18 SIS'!AR47</f>
        <v>7265.14</v>
      </c>
      <c r="P46" s="161">
        <f t="shared" si="3"/>
        <v>3969</v>
      </c>
      <c r="Q46" s="76"/>
      <c r="R46" s="76"/>
      <c r="S46" s="76"/>
    </row>
    <row r="47" spans="1:19" ht="14.45" customHeight="1" x14ac:dyDescent="0.2">
      <c r="A47" s="83" t="s">
        <v>237</v>
      </c>
      <c r="B47" s="164">
        <f>Detail!G47+Detail!O47+Detail!AE47+Detail!AM47+Detail!AU47+Detail!BC47</f>
        <v>63710000</v>
      </c>
      <c r="C47" s="164">
        <f>Detail!BK47+Detail!BS47+Detail!CA47+Detail!CI47</f>
        <v>47400000</v>
      </c>
      <c r="D47" s="164">
        <f>Detail!CQ47</f>
        <v>0</v>
      </c>
      <c r="E47" s="164"/>
      <c r="F47" s="165">
        <f>-'[1]5A3_OJJ'!$P51</f>
        <v>-11877</v>
      </c>
      <c r="G47" s="164">
        <f t="shared" si="4"/>
        <v>111098123</v>
      </c>
      <c r="H47" s="164">
        <f>Detail!CY47</f>
        <v>0</v>
      </c>
      <c r="I47" s="166">
        <f>Detail!DG47</f>
        <v>0</v>
      </c>
      <c r="J47" s="164">
        <f>Detail!DO47</f>
        <v>0</v>
      </c>
      <c r="K47" s="164">
        <f>Detail!DW47</f>
        <v>0</v>
      </c>
      <c r="L47" s="164">
        <f>Detail!EE47</f>
        <v>0</v>
      </c>
      <c r="M47" s="164">
        <f t="shared" si="1"/>
        <v>0</v>
      </c>
      <c r="N47" s="164">
        <f t="shared" si="2"/>
        <v>111098123</v>
      </c>
      <c r="O47" s="84">
        <f>'2.1.18 SIS'!AR48</f>
        <v>9283.42</v>
      </c>
      <c r="P47" s="164">
        <f t="shared" si="3"/>
        <v>11967</v>
      </c>
      <c r="Q47" s="76"/>
      <c r="R47" s="76"/>
      <c r="S47" s="76"/>
    </row>
    <row r="48" spans="1:19" ht="14.45" customHeight="1" x14ac:dyDescent="0.2">
      <c r="A48" s="78" t="s">
        <v>238</v>
      </c>
      <c r="B48" s="159">
        <f>Detail!G48+Detail!O48+Detail!AE48+Detail!AM48+Detail!AU48+Detail!BC48</f>
        <v>1030000</v>
      </c>
      <c r="C48" s="159">
        <f>Detail!BK48+Detail!BS48+Detail!CA48+Detail!CI48</f>
        <v>1065000</v>
      </c>
      <c r="D48" s="159">
        <f>Detail!CQ48</f>
        <v>0</v>
      </c>
      <c r="E48" s="159"/>
      <c r="F48" s="159">
        <f>-'[1]5A3_OJJ'!$P52</f>
        <v>0</v>
      </c>
      <c r="G48" s="159">
        <f t="shared" si="4"/>
        <v>2095000</v>
      </c>
      <c r="H48" s="159">
        <f>Detail!CY48</f>
        <v>0</v>
      </c>
      <c r="I48" s="160">
        <f>Detail!DG48</f>
        <v>0</v>
      </c>
      <c r="J48" s="159">
        <f>Detail!DO48</f>
        <v>36000</v>
      </c>
      <c r="K48" s="159">
        <f>Detail!DW48</f>
        <v>43000</v>
      </c>
      <c r="L48" s="159">
        <f>Detail!EE48</f>
        <v>0</v>
      </c>
      <c r="M48" s="159">
        <f t="shared" si="1"/>
        <v>79000</v>
      </c>
      <c r="N48" s="159">
        <f t="shared" si="2"/>
        <v>2016000</v>
      </c>
      <c r="O48" s="79">
        <f>'2.1.18 SIS'!AR49</f>
        <v>1160</v>
      </c>
      <c r="P48" s="159">
        <f t="shared" si="3"/>
        <v>1738</v>
      </c>
      <c r="Q48" s="76"/>
      <c r="R48" s="76"/>
      <c r="S48" s="76"/>
    </row>
    <row r="49" spans="1:19" ht="14.45" customHeight="1" x14ac:dyDescent="0.2">
      <c r="A49" s="81" t="s">
        <v>239</v>
      </c>
      <c r="B49" s="161">
        <f>Detail!G49+Detail!O49+Detail!AE49+Detail!AM49+Detail!AU49+Detail!BC49</f>
        <v>20575000</v>
      </c>
      <c r="C49" s="161">
        <f>Detail!BK49+Detail!BS49+Detail!CA49+Detail!CI49</f>
        <v>21600000</v>
      </c>
      <c r="D49" s="161">
        <f>Detail!CQ49</f>
        <v>0</v>
      </c>
      <c r="E49" s="161"/>
      <c r="F49" s="162">
        <f>-'[1]5A3_OJJ'!$P53</f>
        <v>0</v>
      </c>
      <c r="G49" s="161">
        <f t="shared" si="4"/>
        <v>42175000</v>
      </c>
      <c r="H49" s="161">
        <f>Detail!CY49</f>
        <v>0</v>
      </c>
      <c r="I49" s="163">
        <f>Detail!DG49</f>
        <v>0</v>
      </c>
      <c r="J49" s="161">
        <f>Detail!DO49</f>
        <v>0</v>
      </c>
      <c r="K49" s="161">
        <f>Detail!DW49</f>
        <v>0</v>
      </c>
      <c r="L49" s="161">
        <f>Detail!EE49</f>
        <v>0</v>
      </c>
      <c r="M49" s="161">
        <f t="shared" si="1"/>
        <v>0</v>
      </c>
      <c r="N49" s="161">
        <f t="shared" si="2"/>
        <v>42175000</v>
      </c>
      <c r="O49" s="82">
        <f>'2.1.18 SIS'!AR50</f>
        <v>3645</v>
      </c>
      <c r="P49" s="161">
        <f t="shared" si="3"/>
        <v>11571</v>
      </c>
      <c r="Q49" s="76"/>
      <c r="R49" s="76"/>
      <c r="S49" s="76"/>
    </row>
    <row r="50" spans="1:19" ht="14.45" customHeight="1" x14ac:dyDescent="0.2">
      <c r="A50" s="81" t="s">
        <v>240</v>
      </c>
      <c r="B50" s="161">
        <f>Detail!G50+Detail!O50+Detail!AE50+Detail!AM50+Detail!AU50+Detail!BC50</f>
        <v>11813961</v>
      </c>
      <c r="C50" s="161">
        <f>Detail!BK50+Detail!BS50+Detail!CA50+Detail!CI50</f>
        <v>18564547</v>
      </c>
      <c r="D50" s="161">
        <f>Detail!CQ50</f>
        <v>3500</v>
      </c>
      <c r="E50" s="161"/>
      <c r="F50" s="162">
        <f>-'[1]5A3_OJJ'!$P54</f>
        <v>0</v>
      </c>
      <c r="G50" s="161">
        <f t="shared" si="4"/>
        <v>30382008</v>
      </c>
      <c r="H50" s="161">
        <f>Detail!CY50</f>
        <v>0</v>
      </c>
      <c r="I50" s="163">
        <f>Detail!DG50</f>
        <v>0</v>
      </c>
      <c r="J50" s="161">
        <f>Detail!DO50</f>
        <v>0</v>
      </c>
      <c r="K50" s="161">
        <f>Detail!DW50</f>
        <v>0</v>
      </c>
      <c r="L50" s="161">
        <f>Detail!EE50</f>
        <v>0</v>
      </c>
      <c r="M50" s="161">
        <f t="shared" si="1"/>
        <v>0</v>
      </c>
      <c r="N50" s="161">
        <f t="shared" si="2"/>
        <v>30382008</v>
      </c>
      <c r="O50" s="82">
        <f>'2.1.18 SIS'!AR51</f>
        <v>5890</v>
      </c>
      <c r="P50" s="161">
        <f t="shared" si="3"/>
        <v>5158</v>
      </c>
      <c r="Q50" s="76"/>
      <c r="R50" s="76"/>
      <c r="S50" s="76"/>
    </row>
    <row r="51" spans="1:19" ht="14.45" customHeight="1" x14ac:dyDescent="0.2">
      <c r="A51" s="81" t="s">
        <v>241</v>
      </c>
      <c r="B51" s="161">
        <f>Detail!G51+Detail!O51+Detail!AE51+Detail!AM51+Detail!AU51+Detail!BC51</f>
        <v>13683263</v>
      </c>
      <c r="C51" s="161">
        <f>Detail!BK51+Detail!BS51+Detail!CA51+Detail!CI51</f>
        <v>22958049</v>
      </c>
      <c r="D51" s="161">
        <f>Detail!CQ51</f>
        <v>35774</v>
      </c>
      <c r="E51" s="161"/>
      <c r="F51" s="162">
        <f>-'[1]5A3_OJJ'!$P55</f>
        <v>-352</v>
      </c>
      <c r="G51" s="161">
        <f t="shared" si="4"/>
        <v>36676734</v>
      </c>
      <c r="H51" s="161">
        <f>Detail!CY51</f>
        <v>0</v>
      </c>
      <c r="I51" s="163">
        <f>Detail!DG51</f>
        <v>0</v>
      </c>
      <c r="J51" s="161">
        <f>Detail!DO51</f>
        <v>423232</v>
      </c>
      <c r="K51" s="161">
        <f>Detail!DW51</f>
        <v>0</v>
      </c>
      <c r="L51" s="161">
        <f>Detail!EE51</f>
        <v>100197</v>
      </c>
      <c r="M51" s="161">
        <f t="shared" si="1"/>
        <v>523429</v>
      </c>
      <c r="N51" s="161">
        <f t="shared" si="2"/>
        <v>36153305</v>
      </c>
      <c r="O51" s="82">
        <f>'2.1.18 SIS'!AR52</f>
        <v>13619</v>
      </c>
      <c r="P51" s="161">
        <f t="shared" si="3"/>
        <v>2655</v>
      </c>
      <c r="Q51" s="76"/>
      <c r="R51" s="76"/>
      <c r="S51" s="76"/>
    </row>
    <row r="52" spans="1:19" ht="14.45" customHeight="1" x14ac:dyDescent="0.2">
      <c r="A52" s="83" t="s">
        <v>242</v>
      </c>
      <c r="B52" s="164">
        <f>Detail!G52+Detail!O52+Detail!AE52+Detail!AM52+Detail!AU52+Detail!BC52</f>
        <v>4707500</v>
      </c>
      <c r="C52" s="164">
        <f>Detail!BK52+Detail!BS52+Detail!CA52+Detail!CI52</f>
        <v>14534834</v>
      </c>
      <c r="D52" s="164">
        <f>Detail!CQ52</f>
        <v>115000</v>
      </c>
      <c r="E52" s="164"/>
      <c r="F52" s="165">
        <f>-'[1]5A3_OJJ'!$P56</f>
        <v>-1506</v>
      </c>
      <c r="G52" s="164">
        <f t="shared" si="4"/>
        <v>19355828</v>
      </c>
      <c r="H52" s="164">
        <f>Detail!CY52</f>
        <v>21000</v>
      </c>
      <c r="I52" s="166">
        <f>Detail!DG52</f>
        <v>0</v>
      </c>
      <c r="J52" s="164">
        <f>Detail!DO52</f>
        <v>162500</v>
      </c>
      <c r="K52" s="164">
        <f>Detail!DW52</f>
        <v>0</v>
      </c>
      <c r="L52" s="164">
        <f>Detail!EE52</f>
        <v>0</v>
      </c>
      <c r="M52" s="164">
        <f t="shared" si="1"/>
        <v>183500</v>
      </c>
      <c r="N52" s="164">
        <f t="shared" si="2"/>
        <v>19172328</v>
      </c>
      <c r="O52" s="84">
        <f>'2.1.18 SIS'!AR53</f>
        <v>7719</v>
      </c>
      <c r="P52" s="164">
        <f t="shared" si="3"/>
        <v>2484</v>
      </c>
      <c r="Q52" s="76"/>
      <c r="R52" s="76"/>
      <c r="S52" s="76"/>
    </row>
    <row r="53" spans="1:19" ht="14.45" customHeight="1" x14ac:dyDescent="0.2">
      <c r="A53" s="78" t="s">
        <v>243</v>
      </c>
      <c r="B53" s="159">
        <f>Detail!G53+Detail!O53+Detail!AE53+Detail!AM53+Detail!AU53+Detail!BC53</f>
        <v>17492250</v>
      </c>
      <c r="C53" s="159">
        <f>Detail!BK53+Detail!BS53+Detail!CA53+Detail!CI53</f>
        <v>15050000</v>
      </c>
      <c r="D53" s="159">
        <f>Detail!CQ53</f>
        <v>555000</v>
      </c>
      <c r="E53" s="159"/>
      <c r="F53" s="159">
        <f>-'[1]5A3_OJJ'!$P57</f>
        <v>-4015</v>
      </c>
      <c r="G53" s="159">
        <f t="shared" si="4"/>
        <v>33093235</v>
      </c>
      <c r="H53" s="159">
        <f>Detail!CY53</f>
        <v>0</v>
      </c>
      <c r="I53" s="160">
        <f>Detail!DG53</f>
        <v>0</v>
      </c>
      <c r="J53" s="159">
        <f>Detail!DO53</f>
        <v>563000</v>
      </c>
      <c r="K53" s="159">
        <f>Detail!DW53</f>
        <v>0</v>
      </c>
      <c r="L53" s="159">
        <f>Detail!EE53</f>
        <v>0</v>
      </c>
      <c r="M53" s="159">
        <f t="shared" si="1"/>
        <v>563000</v>
      </c>
      <c r="N53" s="159">
        <f t="shared" si="2"/>
        <v>32530235</v>
      </c>
      <c r="O53" s="79">
        <f>'2.1.18 SIS'!AR54</f>
        <v>8251</v>
      </c>
      <c r="P53" s="159">
        <f t="shared" si="3"/>
        <v>3943</v>
      </c>
      <c r="Q53" s="76"/>
      <c r="R53" s="76"/>
      <c r="S53" s="76"/>
    </row>
    <row r="54" spans="1:19" ht="14.45" customHeight="1" x14ac:dyDescent="0.2">
      <c r="A54" s="81" t="s">
        <v>244</v>
      </c>
      <c r="B54" s="161">
        <f>Detail!G54+Detail!O54+Detail!AE54+Detail!AM54+Detail!AU54+Detail!BC54</f>
        <v>99340012</v>
      </c>
      <c r="C54" s="161">
        <f>Detail!BK54+Detail!BS54+Detail!CA54+Detail!CI54</f>
        <v>96374566</v>
      </c>
      <c r="D54" s="161">
        <f>Detail!CQ54</f>
        <v>0</v>
      </c>
      <c r="E54" s="161"/>
      <c r="F54" s="162">
        <f>-'[1]5A3_OJJ'!$P58</f>
        <v>-13936</v>
      </c>
      <c r="G54" s="161">
        <f t="shared" si="4"/>
        <v>195700642</v>
      </c>
      <c r="H54" s="161">
        <f>Detail!CY54</f>
        <v>0</v>
      </c>
      <c r="I54" s="163">
        <f>Detail!DG54</f>
        <v>0</v>
      </c>
      <c r="J54" s="161">
        <f>Detail!DO54</f>
        <v>3076493</v>
      </c>
      <c r="K54" s="161">
        <f>Detail!DW54</f>
        <v>1108139</v>
      </c>
      <c r="L54" s="161">
        <f>Detail!EE54</f>
        <v>0</v>
      </c>
      <c r="M54" s="161">
        <f t="shared" si="1"/>
        <v>4184632</v>
      </c>
      <c r="N54" s="161">
        <f t="shared" si="2"/>
        <v>191516010</v>
      </c>
      <c r="O54" s="82">
        <f>'2.1.18 SIS'!AR55</f>
        <v>37838</v>
      </c>
      <c r="P54" s="161">
        <f t="shared" si="3"/>
        <v>5061</v>
      </c>
      <c r="Q54" s="76"/>
      <c r="R54" s="76"/>
      <c r="S54" s="76"/>
    </row>
    <row r="55" spans="1:19" ht="14.45" customHeight="1" x14ac:dyDescent="0.2">
      <c r="A55" s="81" t="s">
        <v>245</v>
      </c>
      <c r="B55" s="161">
        <f>Detail!G55+Detail!O55+Detail!AE55+Detail!AM55+Detail!AU55+Detail!BC55</f>
        <v>7051716</v>
      </c>
      <c r="C55" s="161">
        <f>Detail!BK55+Detail!BS55+Detail!CA55+Detail!CI55</f>
        <v>40467250</v>
      </c>
      <c r="D55" s="161">
        <f>Detail!CQ55</f>
        <v>92950</v>
      </c>
      <c r="E55" s="161"/>
      <c r="F55" s="162">
        <f>-'[1]5A3_OJJ'!$P59</f>
        <v>-6148</v>
      </c>
      <c r="G55" s="161">
        <f t="shared" si="4"/>
        <v>47605768</v>
      </c>
      <c r="H55" s="161">
        <f>Detail!CY55</f>
        <v>0</v>
      </c>
      <c r="I55" s="163">
        <f>Detail!DG55</f>
        <v>0</v>
      </c>
      <c r="J55" s="161">
        <f>Detail!DO55</f>
        <v>253708</v>
      </c>
      <c r="K55" s="161">
        <f>Detail!DW55</f>
        <v>263038</v>
      </c>
      <c r="L55" s="161">
        <f>Detail!EE55</f>
        <v>34287</v>
      </c>
      <c r="M55" s="161">
        <f t="shared" si="1"/>
        <v>551033</v>
      </c>
      <c r="N55" s="161">
        <f t="shared" si="2"/>
        <v>47054735</v>
      </c>
      <c r="O55" s="82">
        <f>'2.1.18 SIS'!AR56</f>
        <v>19096</v>
      </c>
      <c r="P55" s="161">
        <f t="shared" si="3"/>
        <v>2464</v>
      </c>
      <c r="Q55" s="76"/>
      <c r="R55" s="76"/>
      <c r="S55" s="76"/>
    </row>
    <row r="56" spans="1:19" ht="14.45" customHeight="1" x14ac:dyDescent="0.2">
      <c r="A56" s="81" t="s">
        <v>246</v>
      </c>
      <c r="B56" s="161">
        <f>Detail!G56+Detail!O56+Detail!AE56+Detail!AM56+Detail!AU56+Detail!BC56</f>
        <v>2091075</v>
      </c>
      <c r="C56" s="161">
        <f>Detail!BK56+Detail!BS56+Detail!CA56+Detail!CI56</f>
        <v>724076</v>
      </c>
      <c r="D56" s="161">
        <f>Detail!CQ56</f>
        <v>23547</v>
      </c>
      <c r="E56" s="161"/>
      <c r="F56" s="162">
        <f>-'[1]5A3_OJJ'!$P60</f>
        <v>-1031</v>
      </c>
      <c r="G56" s="161">
        <f t="shared" si="4"/>
        <v>2837667</v>
      </c>
      <c r="H56" s="161">
        <f>Detail!CY56</f>
        <v>0</v>
      </c>
      <c r="I56" s="163">
        <f>Detail!DG56</f>
        <v>0</v>
      </c>
      <c r="J56" s="161">
        <f>Detail!DO56</f>
        <v>68230</v>
      </c>
      <c r="K56" s="161">
        <f>Detail!DW56</f>
        <v>24031</v>
      </c>
      <c r="L56" s="161">
        <f>Detail!EE56</f>
        <v>0</v>
      </c>
      <c r="M56" s="161">
        <f t="shared" si="1"/>
        <v>92261</v>
      </c>
      <c r="N56" s="161">
        <f t="shared" si="2"/>
        <v>2745406</v>
      </c>
      <c r="O56" s="82">
        <f>'2.1.18 SIS'!AR57</f>
        <v>534</v>
      </c>
      <c r="P56" s="161">
        <f t="shared" si="3"/>
        <v>5141</v>
      </c>
      <c r="Q56" s="76"/>
      <c r="R56" s="76"/>
      <c r="S56" s="76"/>
    </row>
    <row r="57" spans="1:19" ht="14.45" customHeight="1" x14ac:dyDescent="0.2">
      <c r="A57" s="83" t="s">
        <v>247</v>
      </c>
      <c r="B57" s="164">
        <f>Detail!G57+Detail!O57+Detail!AE57+Detail!AM57+Detail!AU57+Detail!BC57</f>
        <v>9334681</v>
      </c>
      <c r="C57" s="164">
        <f>Detail!BK57+Detail!BS57+Detail!CA57+Detail!CI57</f>
        <v>54584259</v>
      </c>
      <c r="D57" s="164">
        <f>Detail!CQ57</f>
        <v>185500</v>
      </c>
      <c r="E57" s="164"/>
      <c r="F57" s="165">
        <f>-'[1]5A3_OJJ'!$P61</f>
        <v>-28621</v>
      </c>
      <c r="G57" s="164">
        <f t="shared" si="4"/>
        <v>64075819</v>
      </c>
      <c r="H57" s="164">
        <f>Detail!CY57</f>
        <v>0</v>
      </c>
      <c r="I57" s="166">
        <f>Detail!DG57</f>
        <v>0</v>
      </c>
      <c r="J57" s="164">
        <f>Detail!DO57</f>
        <v>262400</v>
      </c>
      <c r="K57" s="164">
        <f>Detail!DW57</f>
        <v>411540</v>
      </c>
      <c r="L57" s="164">
        <f>Detail!EE57</f>
        <v>0</v>
      </c>
      <c r="M57" s="164">
        <f t="shared" si="1"/>
        <v>673940</v>
      </c>
      <c r="N57" s="164">
        <f t="shared" si="2"/>
        <v>63401879</v>
      </c>
      <c r="O57" s="84">
        <f>'2.1.18 SIS'!AR58</f>
        <v>17120</v>
      </c>
      <c r="P57" s="164">
        <f t="shared" si="3"/>
        <v>3703</v>
      </c>
      <c r="Q57" s="76"/>
      <c r="R57" s="76"/>
      <c r="S57" s="76"/>
    </row>
    <row r="58" spans="1:19" ht="14.45" customHeight="1" x14ac:dyDescent="0.2">
      <c r="A58" s="78" t="s">
        <v>248</v>
      </c>
      <c r="B58" s="159">
        <f>Detail!G58+Detail!O58+Detail!AE58+Detail!AM58+Detail!AU58+Detail!BC58</f>
        <v>2891000</v>
      </c>
      <c r="C58" s="159">
        <f>Detail!BK58+Detail!BS58+Detail!CA58+Detail!CI58</f>
        <v>7602000</v>
      </c>
      <c r="D58" s="159">
        <f>Detail!CQ58</f>
        <v>100</v>
      </c>
      <c r="E58" s="159"/>
      <c r="F58" s="159">
        <f>-'[1]5A3_OJJ'!$P62</f>
        <v>-226</v>
      </c>
      <c r="G58" s="159">
        <f t="shared" si="4"/>
        <v>10492874</v>
      </c>
      <c r="H58" s="159">
        <f>Detail!CY58</f>
        <v>0</v>
      </c>
      <c r="I58" s="160">
        <f>Detail!DG58</f>
        <v>0</v>
      </c>
      <c r="J58" s="159">
        <f>Detail!DO58</f>
        <v>108500</v>
      </c>
      <c r="K58" s="159">
        <f>Detail!DW58</f>
        <v>82650</v>
      </c>
      <c r="L58" s="159">
        <f>Detail!EE58</f>
        <v>0</v>
      </c>
      <c r="M58" s="159">
        <f t="shared" si="1"/>
        <v>191150</v>
      </c>
      <c r="N58" s="159">
        <f t="shared" si="2"/>
        <v>10301724</v>
      </c>
      <c r="O58" s="79">
        <f>'2.1.18 SIS'!AR59</f>
        <v>3048</v>
      </c>
      <c r="P58" s="159">
        <f t="shared" si="3"/>
        <v>3380</v>
      </c>
      <c r="Q58" s="76"/>
      <c r="R58" s="76"/>
      <c r="S58" s="76"/>
    </row>
    <row r="59" spans="1:19" ht="14.45" customHeight="1" x14ac:dyDescent="0.2">
      <c r="A59" s="81" t="s">
        <v>249</v>
      </c>
      <c r="B59" s="161">
        <f>Detail!G59+Detail!O59+Detail!AE59+Detail!AM59+Detail!AU59+Detail!BC59</f>
        <v>12525000</v>
      </c>
      <c r="C59" s="161">
        <f>Detail!BK59+Detail!BS59+Detail!CA59+Detail!CI59</f>
        <v>10745000</v>
      </c>
      <c r="D59" s="161">
        <f>Detail!CQ59</f>
        <v>2150000</v>
      </c>
      <c r="E59" s="161"/>
      <c r="F59" s="162">
        <f>-'[1]5A3_OJJ'!$P63</f>
        <v>-3374</v>
      </c>
      <c r="G59" s="161">
        <f t="shared" si="4"/>
        <v>25416626</v>
      </c>
      <c r="H59" s="161">
        <f>Detail!CY59</f>
        <v>0</v>
      </c>
      <c r="I59" s="163">
        <f>Detail!DG59</f>
        <v>0</v>
      </c>
      <c r="J59" s="161">
        <f>Detail!DO59</f>
        <v>395000</v>
      </c>
      <c r="K59" s="161">
        <f>Detail!DW59</f>
        <v>270000</v>
      </c>
      <c r="L59" s="161">
        <f>Detail!EE59</f>
        <v>25000</v>
      </c>
      <c r="M59" s="161">
        <f t="shared" si="1"/>
        <v>690000</v>
      </c>
      <c r="N59" s="161">
        <f t="shared" si="2"/>
        <v>24726626</v>
      </c>
      <c r="O59" s="82">
        <f>'2.1.18 SIS'!AR60</f>
        <v>9438</v>
      </c>
      <c r="P59" s="161">
        <f t="shared" si="3"/>
        <v>2620</v>
      </c>
      <c r="Q59" s="76"/>
      <c r="R59" s="76"/>
      <c r="S59" s="76"/>
    </row>
    <row r="60" spans="1:19" ht="14.45" customHeight="1" x14ac:dyDescent="0.2">
      <c r="A60" s="81" t="s">
        <v>250</v>
      </c>
      <c r="B60" s="161">
        <f>Detail!G60+Detail!O60+Detail!AE60+Detail!AM60+Detail!AU60+Detail!BC60</f>
        <v>3980998</v>
      </c>
      <c r="C60" s="161">
        <f>Detail!BK60+Detail!BS60+Detail!CA60+Detail!CI60</f>
        <v>11100000</v>
      </c>
      <c r="D60" s="161">
        <f>Detail!CQ60</f>
        <v>0</v>
      </c>
      <c r="E60" s="161"/>
      <c r="F60" s="162">
        <f>-'[1]5A3_OJJ'!$P64</f>
        <v>-6179</v>
      </c>
      <c r="G60" s="161">
        <f t="shared" si="4"/>
        <v>15074819</v>
      </c>
      <c r="H60" s="161">
        <f>Detail!CY60</f>
        <v>4963</v>
      </c>
      <c r="I60" s="163">
        <f>Detail!DG60</f>
        <v>0</v>
      </c>
      <c r="J60" s="161">
        <f>Detail!DO60</f>
        <v>129153</v>
      </c>
      <c r="K60" s="161">
        <f>Detail!DW60</f>
        <v>209597</v>
      </c>
      <c r="L60" s="161">
        <f>Detail!EE60</f>
        <v>0</v>
      </c>
      <c r="M60" s="161">
        <f t="shared" si="1"/>
        <v>343713</v>
      </c>
      <c r="N60" s="161">
        <f t="shared" si="2"/>
        <v>14731106</v>
      </c>
      <c r="O60" s="82">
        <f>'2.1.18 SIS'!AR61</f>
        <v>8343</v>
      </c>
      <c r="P60" s="161">
        <f t="shared" si="3"/>
        <v>1766</v>
      </c>
      <c r="Q60" s="76"/>
      <c r="R60" s="76"/>
      <c r="S60" s="76"/>
    </row>
    <row r="61" spans="1:19" ht="14.45" customHeight="1" x14ac:dyDescent="0.2">
      <c r="A61" s="81" t="s">
        <v>251</v>
      </c>
      <c r="B61" s="161">
        <f>Detail!G61+Detail!O61+Detail!AE61+Detail!AM61+Detail!AU61+Detail!BC61</f>
        <v>2032059.81</v>
      </c>
      <c r="C61" s="161">
        <f>Detail!BK61+Detail!BS61+Detail!CA61+Detail!CI61</f>
        <v>4672903</v>
      </c>
      <c r="D61" s="161">
        <f>Detail!CQ61</f>
        <v>0</v>
      </c>
      <c r="E61" s="161"/>
      <c r="F61" s="162">
        <f>-'[1]5A3_OJJ'!$P65</f>
        <v>-1581</v>
      </c>
      <c r="G61" s="161">
        <f t="shared" si="4"/>
        <v>6703381.8100000005</v>
      </c>
      <c r="H61" s="161">
        <f>Detail!CY61</f>
        <v>0</v>
      </c>
      <c r="I61" s="163">
        <f>Detail!DG61</f>
        <v>0</v>
      </c>
      <c r="J61" s="161">
        <f>Detail!DO61</f>
        <v>63200</v>
      </c>
      <c r="K61" s="161">
        <f>Detail!DW61</f>
        <v>55589</v>
      </c>
      <c r="L61" s="161">
        <f>Detail!EE61</f>
        <v>0</v>
      </c>
      <c r="M61" s="161">
        <f t="shared" si="1"/>
        <v>118789</v>
      </c>
      <c r="N61" s="161">
        <f t="shared" si="2"/>
        <v>6584592.8100000005</v>
      </c>
      <c r="O61" s="82">
        <f>'2.1.18 SIS'!AR62</f>
        <v>5119</v>
      </c>
      <c r="P61" s="161">
        <f t="shared" si="3"/>
        <v>1286</v>
      </c>
      <c r="Q61" s="76"/>
      <c r="R61" s="76"/>
      <c r="S61" s="76"/>
    </row>
    <row r="62" spans="1:19" ht="14.45" customHeight="1" x14ac:dyDescent="0.2">
      <c r="A62" s="83" t="s">
        <v>252</v>
      </c>
      <c r="B62" s="164">
        <f>Detail!G62+Detail!O62+Detail!AE62+Detail!AM62+Detail!AU62+Detail!BC62</f>
        <v>4722849</v>
      </c>
      <c r="C62" s="164">
        <f>Detail!BK62+Detail!BS62+Detail!CA62+Detail!CI62</f>
        <v>13332625</v>
      </c>
      <c r="D62" s="164">
        <f>Detail!CQ62</f>
        <v>0</v>
      </c>
      <c r="E62" s="164"/>
      <c r="F62" s="165">
        <f>-'[1]5A3_OJJ'!$P66</f>
        <v>-3063</v>
      </c>
      <c r="G62" s="164">
        <f t="shared" si="4"/>
        <v>18052411</v>
      </c>
      <c r="H62" s="164">
        <f>Detail!CY62</f>
        <v>0</v>
      </c>
      <c r="I62" s="166">
        <f>Detail!DG62</f>
        <v>0</v>
      </c>
      <c r="J62" s="164">
        <f>Detail!DO62</f>
        <v>160738</v>
      </c>
      <c r="K62" s="164">
        <f>Detail!DW62</f>
        <v>243884</v>
      </c>
      <c r="L62" s="164">
        <f>Detail!EE62</f>
        <v>0</v>
      </c>
      <c r="M62" s="164">
        <f t="shared" si="1"/>
        <v>404622</v>
      </c>
      <c r="N62" s="164">
        <f t="shared" si="2"/>
        <v>17647789</v>
      </c>
      <c r="O62" s="84">
        <f>'2.1.18 SIS'!AR63</f>
        <v>6106</v>
      </c>
      <c r="P62" s="164">
        <f t="shared" si="3"/>
        <v>2890</v>
      </c>
      <c r="Q62" s="76"/>
      <c r="R62" s="76"/>
      <c r="S62" s="76"/>
    </row>
    <row r="63" spans="1:19" ht="14.45" customHeight="1" x14ac:dyDescent="0.2">
      <c r="A63" s="78" t="s">
        <v>253</v>
      </c>
      <c r="B63" s="159">
        <f>Detail!G63+Detail!O63+Detail!AE63+Detail!AM63+Detail!AU63+Detail!BC63</f>
        <v>17770865</v>
      </c>
      <c r="C63" s="159">
        <f>Detail!BK63+Detail!BS63+Detail!CA63+Detail!CI63</f>
        <v>15021234</v>
      </c>
      <c r="D63" s="159">
        <f>Detail!CQ63</f>
        <v>90166</v>
      </c>
      <c r="E63" s="159"/>
      <c r="F63" s="159">
        <f>-'[1]5A3_OJJ'!$P67</f>
        <v>-2925</v>
      </c>
      <c r="G63" s="159">
        <f t="shared" si="4"/>
        <v>32879340</v>
      </c>
      <c r="H63" s="159">
        <f>Detail!CY63</f>
        <v>0</v>
      </c>
      <c r="I63" s="160">
        <f>Detail!DG63</f>
        <v>0</v>
      </c>
      <c r="J63" s="159">
        <f>Detail!DO63</f>
        <v>587659</v>
      </c>
      <c r="K63" s="159">
        <f>Detail!DW63</f>
        <v>208536</v>
      </c>
      <c r="L63" s="159">
        <f>Detail!EE63</f>
        <v>0</v>
      </c>
      <c r="M63" s="159">
        <f t="shared" si="1"/>
        <v>796195</v>
      </c>
      <c r="N63" s="159">
        <f t="shared" si="2"/>
        <v>32083145</v>
      </c>
      <c r="O63" s="79">
        <f>'2.1.18 SIS'!AR64</f>
        <v>3673</v>
      </c>
      <c r="P63" s="159">
        <f t="shared" si="3"/>
        <v>8735</v>
      </c>
      <c r="Q63" s="76"/>
      <c r="R63" s="76"/>
      <c r="S63" s="76"/>
    </row>
    <row r="64" spans="1:19" ht="14.45" customHeight="1" x14ac:dyDescent="0.2">
      <c r="A64" s="81" t="s">
        <v>254</v>
      </c>
      <c r="B64" s="161">
        <f>Detail!G64+Detail!O64+Detail!AE64+Detail!AM64+Detail!AU64+Detail!BC64</f>
        <v>1584700</v>
      </c>
      <c r="C64" s="161">
        <f>Detail!BK64+Detail!BS64+Detail!CA64+Detail!CI64</f>
        <v>2510000</v>
      </c>
      <c r="D64" s="161">
        <f>Detail!CQ64</f>
        <v>14600</v>
      </c>
      <c r="E64" s="161"/>
      <c r="F64" s="162">
        <f>-'[1]5A3_OJJ'!$P68</f>
        <v>-3378</v>
      </c>
      <c r="G64" s="161">
        <f t="shared" si="4"/>
        <v>4105922</v>
      </c>
      <c r="H64" s="161">
        <f>Detail!CY64</f>
        <v>0</v>
      </c>
      <c r="I64" s="163">
        <f>Detail!DG64</f>
        <v>0</v>
      </c>
      <c r="J64" s="161">
        <f>Detail!DO64</f>
        <v>20000</v>
      </c>
      <c r="K64" s="161">
        <f>Detail!DW64</f>
        <v>85000</v>
      </c>
      <c r="L64" s="161">
        <f>Detail!EE64</f>
        <v>10000</v>
      </c>
      <c r="M64" s="161">
        <f t="shared" si="1"/>
        <v>115000</v>
      </c>
      <c r="N64" s="161">
        <f t="shared" si="2"/>
        <v>3990922</v>
      </c>
      <c r="O64" s="82">
        <f>'2.1.18 SIS'!AR65</f>
        <v>1998</v>
      </c>
      <c r="P64" s="161">
        <f t="shared" si="3"/>
        <v>1997</v>
      </c>
      <c r="Q64" s="76"/>
      <c r="R64" s="76"/>
      <c r="S64" s="76"/>
    </row>
    <row r="65" spans="1:19" ht="14.45" customHeight="1" x14ac:dyDescent="0.2">
      <c r="A65" s="81" t="s">
        <v>255</v>
      </c>
      <c r="B65" s="161">
        <f>Detail!G65+Detail!O65+Detail!AE65+Detail!AM65+Detail!AU65+Detail!BC65</f>
        <v>9491800</v>
      </c>
      <c r="C65" s="161">
        <f>Detail!BK65+Detail!BS65+Detail!CA65+Detail!CI65</f>
        <v>6650000</v>
      </c>
      <c r="D65" s="161">
        <f>Detail!CQ65</f>
        <v>0</v>
      </c>
      <c r="E65" s="161"/>
      <c r="F65" s="162">
        <f>-'[1]5A3_OJJ'!$P69</f>
        <v>0</v>
      </c>
      <c r="G65" s="161">
        <f t="shared" si="4"/>
        <v>16141800</v>
      </c>
      <c r="H65" s="161">
        <f>Detail!CY65</f>
        <v>0</v>
      </c>
      <c r="I65" s="163">
        <f>Detail!DG65</f>
        <v>0</v>
      </c>
      <c r="J65" s="161">
        <f>Detail!DO65</f>
        <v>100000</v>
      </c>
      <c r="K65" s="161">
        <f>Detail!DW65</f>
        <v>120000</v>
      </c>
      <c r="L65" s="161">
        <f>Detail!EE65</f>
        <v>10000</v>
      </c>
      <c r="M65" s="161">
        <f t="shared" si="1"/>
        <v>230000</v>
      </c>
      <c r="N65" s="161">
        <f t="shared" si="2"/>
        <v>15911800</v>
      </c>
      <c r="O65" s="82">
        <f>'2.1.18 SIS'!AR66</f>
        <v>2105</v>
      </c>
      <c r="P65" s="161">
        <f t="shared" si="3"/>
        <v>7559</v>
      </c>
      <c r="Q65" s="76"/>
      <c r="R65" s="76"/>
      <c r="S65" s="76"/>
    </row>
    <row r="66" spans="1:19" ht="14.45" customHeight="1" x14ac:dyDescent="0.2">
      <c r="A66" s="81" t="s">
        <v>256</v>
      </c>
      <c r="B66" s="161">
        <f>Detail!G66+Detail!O66+Detail!AE66+Detail!AM66+Detail!AU66+Detail!BC66</f>
        <v>1652648</v>
      </c>
      <c r="C66" s="161">
        <f>Detail!BK66+Detail!BS66+Detail!CA66+Detail!CI66</f>
        <v>3899424</v>
      </c>
      <c r="D66" s="161">
        <f>Detail!CQ66</f>
        <v>0</v>
      </c>
      <c r="E66" s="161"/>
      <c r="F66" s="162">
        <f>-'[1]5A3_OJJ'!$P70</f>
        <v>-1638</v>
      </c>
      <c r="G66" s="161">
        <f t="shared" si="4"/>
        <v>5550434</v>
      </c>
      <c r="H66" s="161">
        <f>Detail!CY66</f>
        <v>0</v>
      </c>
      <c r="I66" s="163">
        <f>Detail!DG66</f>
        <v>0</v>
      </c>
      <c r="J66" s="161">
        <f>Detail!DO66</f>
        <v>61103</v>
      </c>
      <c r="K66" s="161">
        <f>Detail!DW66</f>
        <v>0</v>
      </c>
      <c r="L66" s="161">
        <f>Detail!EE66</f>
        <v>0</v>
      </c>
      <c r="M66" s="161">
        <f t="shared" si="1"/>
        <v>61103</v>
      </c>
      <c r="N66" s="161">
        <f t="shared" si="2"/>
        <v>5489331</v>
      </c>
      <c r="O66" s="82">
        <f>'2.1.18 SIS'!AR67</f>
        <v>2138</v>
      </c>
      <c r="P66" s="161">
        <f t="shared" si="3"/>
        <v>2568</v>
      </c>
      <c r="Q66" s="76"/>
      <c r="R66" s="76"/>
      <c r="S66" s="76"/>
    </row>
    <row r="67" spans="1:19" ht="14.45" customHeight="1" x14ac:dyDescent="0.2">
      <c r="A67" s="83" t="s">
        <v>272</v>
      </c>
      <c r="B67" s="164">
        <f>Detail!G67+Detail!O67+Detail!AE67+Detail!AM67+Detail!AU67+Detail!BC67</f>
        <v>10827000</v>
      </c>
      <c r="C67" s="164">
        <f>Detail!BK67+Detail!BS67+Detail!CA67+Detail!CI67</f>
        <v>26500000</v>
      </c>
      <c r="D67" s="164">
        <f>Detail!CQ67</f>
        <v>0</v>
      </c>
      <c r="E67" s="164"/>
      <c r="F67" s="165">
        <f>-'[1]5A3_OJJ'!$P71</f>
        <v>-18071</v>
      </c>
      <c r="G67" s="164">
        <f t="shared" ref="G67:G71" si="5">SUM(B67:F67)</f>
        <v>37308929</v>
      </c>
      <c r="H67" s="164">
        <f>Detail!CY67</f>
        <v>12000</v>
      </c>
      <c r="I67" s="166">
        <f>Detail!DG67</f>
        <v>0</v>
      </c>
      <c r="J67" s="164">
        <f>Detail!DO67</f>
        <v>476100</v>
      </c>
      <c r="K67" s="164">
        <f>Detail!DW67</f>
        <v>21000</v>
      </c>
      <c r="L67" s="164">
        <f>Detail!EE67</f>
        <v>0</v>
      </c>
      <c r="M67" s="164">
        <f t="shared" si="1"/>
        <v>509100</v>
      </c>
      <c r="N67" s="164">
        <f t="shared" si="2"/>
        <v>36799829</v>
      </c>
      <c r="O67" s="84">
        <f>'2.1.18 SIS'!AR68</f>
        <v>8053</v>
      </c>
      <c r="P67" s="164">
        <f t="shared" si="3"/>
        <v>4570</v>
      </c>
      <c r="Q67" s="76"/>
      <c r="R67" s="76"/>
      <c r="S67" s="76"/>
    </row>
    <row r="68" spans="1:19" ht="14.45" customHeight="1" x14ac:dyDescent="0.2">
      <c r="A68" s="81" t="s">
        <v>273</v>
      </c>
      <c r="B68" s="161">
        <f>Detail!G68+Detail!O68+Detail!AE68+Detail!AM68+Detail!AU68+Detail!BC68</f>
        <v>5372514</v>
      </c>
      <c r="C68" s="161">
        <f>Detail!BK68+Detail!BS68+Detail!CA68+Detail!CI68</f>
        <v>2651311</v>
      </c>
      <c r="D68" s="161">
        <f>Detail!CQ68</f>
        <v>0</v>
      </c>
      <c r="E68" s="161"/>
      <c r="F68" s="162">
        <f>-'[1]5A3_OJJ'!$P72</f>
        <v>-4061</v>
      </c>
      <c r="G68" s="161">
        <f t="shared" si="5"/>
        <v>8019764</v>
      </c>
      <c r="H68" s="161">
        <f>Detail!CY68</f>
        <v>0</v>
      </c>
      <c r="I68" s="163">
        <f>Detail!DG68</f>
        <v>0</v>
      </c>
      <c r="J68" s="161">
        <f>Detail!DO68</f>
        <v>175399</v>
      </c>
      <c r="K68" s="161">
        <f>Detail!DW68</f>
        <v>0</v>
      </c>
      <c r="L68" s="161">
        <f>Detail!EE68</f>
        <v>0</v>
      </c>
      <c r="M68" s="161">
        <f>SUM(H68:L68)</f>
        <v>175399</v>
      </c>
      <c r="N68" s="161">
        <f>G68-M68</f>
        <v>7844365</v>
      </c>
      <c r="O68" s="82">
        <f>'2.1.18 SIS'!AR69</f>
        <v>1979</v>
      </c>
      <c r="P68" s="161">
        <f>ROUND(N68/O68,0)</f>
        <v>3964</v>
      </c>
      <c r="Q68" s="76"/>
      <c r="R68" s="76"/>
      <c r="S68" s="76"/>
    </row>
    <row r="69" spans="1:19" ht="14.45" customHeight="1" x14ac:dyDescent="0.2">
      <c r="A69" s="81" t="s">
        <v>259</v>
      </c>
      <c r="B69" s="161">
        <f>Detail!G69+Detail!O69+Detail!AE69+Detail!AM69+Detail!AU69+Detail!BC69</f>
        <v>11632682</v>
      </c>
      <c r="C69" s="161">
        <f>Detail!BK69+Detail!BS69+Detail!CA69+Detail!CI69</f>
        <v>10563163</v>
      </c>
      <c r="D69" s="161">
        <f>Detail!CQ69</f>
        <v>0</v>
      </c>
      <c r="E69" s="161"/>
      <c r="F69" s="162">
        <f>-'[1]5A3_OJJ'!$P73</f>
        <v>-1114</v>
      </c>
      <c r="G69" s="161">
        <f t="shared" si="5"/>
        <v>22194731</v>
      </c>
      <c r="H69" s="161">
        <f>Detail!CY69</f>
        <v>0</v>
      </c>
      <c r="I69" s="163">
        <f>Detail!DG69</f>
        <v>0</v>
      </c>
      <c r="J69" s="161">
        <f>Detail!DO69</f>
        <v>300000</v>
      </c>
      <c r="K69" s="161">
        <f>Detail!DW69</f>
        <v>110000</v>
      </c>
      <c r="L69" s="161">
        <f>Detail!EE69</f>
        <v>0</v>
      </c>
      <c r="M69" s="161">
        <f>SUM(H69:L69)</f>
        <v>410000</v>
      </c>
      <c r="N69" s="161">
        <f>G69-M69</f>
        <v>21784731</v>
      </c>
      <c r="O69" s="82">
        <f>'2.1.18 SIS'!AR70</f>
        <v>5418</v>
      </c>
      <c r="P69" s="161">
        <f>ROUND(N69/O69,0)</f>
        <v>4021</v>
      </c>
      <c r="Q69" s="76"/>
      <c r="R69" s="76"/>
      <c r="S69" s="76"/>
    </row>
    <row r="70" spans="1:19" ht="14.45" customHeight="1" x14ac:dyDescent="0.2">
      <c r="A70" s="81" t="s">
        <v>274</v>
      </c>
      <c r="B70" s="161">
        <f>Detail!G70+Detail!O70+Detail!AE70+Detail!AM70+Detail!AU70+Detail!BC70</f>
        <v>2029735</v>
      </c>
      <c r="C70" s="161">
        <f>Detail!BK70+Detail!BS70+Detail!CA70+Detail!CI70</f>
        <v>3330500</v>
      </c>
      <c r="D70" s="161">
        <f>Detail!CQ70</f>
        <v>0</v>
      </c>
      <c r="E70" s="161"/>
      <c r="F70" s="162">
        <f>-'[1]5A3_OJJ'!$P74</f>
        <v>-1326</v>
      </c>
      <c r="G70" s="161">
        <f t="shared" si="5"/>
        <v>5358909</v>
      </c>
      <c r="H70" s="161">
        <f>Detail!CY70</f>
        <v>0</v>
      </c>
      <c r="I70" s="163">
        <f>Detail!DG70</f>
        <v>0</v>
      </c>
      <c r="J70" s="161">
        <f>Detail!DO70</f>
        <v>0</v>
      </c>
      <c r="K70" s="161">
        <f>Detail!DW70</f>
        <v>33230</v>
      </c>
      <c r="L70" s="161">
        <f>Detail!EE70</f>
        <v>0</v>
      </c>
      <c r="M70" s="161">
        <f>SUM(H70:L70)</f>
        <v>33230</v>
      </c>
      <c r="N70" s="161">
        <f>G70-M70</f>
        <v>5325679</v>
      </c>
      <c r="O70" s="82">
        <f>'2.1.18 SIS'!AR71</f>
        <v>1907</v>
      </c>
      <c r="P70" s="161">
        <f>ROUND(N70/O70,0)</f>
        <v>2793</v>
      </c>
      <c r="Q70" s="76"/>
      <c r="R70" s="76"/>
      <c r="S70" s="76"/>
    </row>
    <row r="71" spans="1:19" ht="14.45" customHeight="1" x14ac:dyDescent="0.2">
      <c r="A71" s="83" t="s">
        <v>261</v>
      </c>
      <c r="B71" s="164">
        <f>Detail!G71+Detail!O71+Detail!AE71+Detail!AM71+Detail!AU71+Detail!BC71</f>
        <v>5428000</v>
      </c>
      <c r="C71" s="164">
        <f>Detail!BK71+Detail!BS71+Detail!CA71+Detail!CI71</f>
        <v>6900000</v>
      </c>
      <c r="D71" s="254">
        <f>Detail!CQ71</f>
        <v>8000</v>
      </c>
      <c r="E71" s="164"/>
      <c r="F71" s="165">
        <f>-'[1]5A3_OJJ'!$P75</f>
        <v>0</v>
      </c>
      <c r="G71" s="164">
        <f t="shared" si="5"/>
        <v>12336000</v>
      </c>
      <c r="H71" s="164">
        <f>Detail!CY71</f>
        <v>0</v>
      </c>
      <c r="I71" s="166">
        <f>Detail!DG71</f>
        <v>0</v>
      </c>
      <c r="J71" s="164">
        <f>Detail!DO71</f>
        <v>151600</v>
      </c>
      <c r="K71" s="164">
        <f>Detail!DW71</f>
        <v>60000</v>
      </c>
      <c r="L71" s="164">
        <f>Detail!EE71</f>
        <v>0</v>
      </c>
      <c r="M71" s="254">
        <f>SUM(H71:L71)</f>
        <v>211600</v>
      </c>
      <c r="N71" s="164">
        <f>G71-M71</f>
        <v>12124400</v>
      </c>
      <c r="O71" s="84">
        <f>'2.1.18 SIS'!AR72</f>
        <v>4553</v>
      </c>
      <c r="P71" s="164">
        <f>ROUND(N71/O71,0)</f>
        <v>2663</v>
      </c>
      <c r="Q71" s="76"/>
      <c r="R71" s="76"/>
      <c r="S71" s="76"/>
    </row>
    <row r="72" spans="1:19" ht="14.45" customHeight="1" x14ac:dyDescent="0.2">
      <c r="A72" s="85"/>
      <c r="B72" s="168"/>
      <c r="C72" s="169"/>
      <c r="D72" s="168"/>
      <c r="E72" s="168"/>
      <c r="F72" s="168"/>
      <c r="G72" s="168"/>
      <c r="H72" s="169"/>
      <c r="I72" s="168"/>
      <c r="J72" s="169"/>
      <c r="K72" s="168"/>
      <c r="L72" s="169"/>
      <c r="M72" s="168"/>
      <c r="N72" s="169"/>
      <c r="O72" s="86"/>
      <c r="P72" s="169"/>
      <c r="Q72" s="76"/>
      <c r="R72" s="76"/>
      <c r="S72" s="76"/>
    </row>
    <row r="73" spans="1:19" ht="14.45" customHeight="1" thickBot="1" x14ac:dyDescent="0.25">
      <c r="A73" s="87" t="s">
        <v>286</v>
      </c>
      <c r="B73" s="170">
        <f>SUM(B3:B71)</f>
        <v>1418923817.8099999</v>
      </c>
      <c r="C73" s="170">
        <f t="shared" ref="C73:L73" si="6">SUM(C3:C71)</f>
        <v>1777825162</v>
      </c>
      <c r="D73" s="170">
        <f t="shared" si="6"/>
        <v>6344706</v>
      </c>
      <c r="E73" s="170">
        <f>SUM(E3:E71)</f>
        <v>-2690000</v>
      </c>
      <c r="F73" s="170">
        <f t="shared" si="6"/>
        <v>-860484</v>
      </c>
      <c r="G73" s="170">
        <f t="shared" si="6"/>
        <v>3199543201.8099999</v>
      </c>
      <c r="H73" s="170">
        <f>SUM(H3:H71)</f>
        <v>4159101</v>
      </c>
      <c r="I73" s="170">
        <f t="shared" si="6"/>
        <v>3091430</v>
      </c>
      <c r="J73" s="170">
        <f t="shared" si="6"/>
        <v>35082680</v>
      </c>
      <c r="K73" s="170">
        <f t="shared" si="6"/>
        <v>29737889</v>
      </c>
      <c r="L73" s="170">
        <f t="shared" si="6"/>
        <v>877753</v>
      </c>
      <c r="M73" s="170">
        <f>SUM(M3:M71)</f>
        <v>72948853</v>
      </c>
      <c r="N73" s="171">
        <f>SUM(N3:N71)</f>
        <v>3126594348.8099999</v>
      </c>
      <c r="O73" s="88">
        <f>SUM(O3:O71)</f>
        <v>684075.26</v>
      </c>
      <c r="P73" s="170">
        <f>ROUND(N73/O73,0)</f>
        <v>4571</v>
      </c>
      <c r="Q73" s="76"/>
      <c r="R73" s="76"/>
      <c r="S73" s="76"/>
    </row>
    <row r="74" spans="1:19" ht="25.5" customHeight="1" x14ac:dyDescent="0.2">
      <c r="B74" s="89" t="s">
        <v>361</v>
      </c>
      <c r="C74" s="89"/>
      <c r="D74" s="89"/>
      <c r="E74" s="89"/>
      <c r="F74" s="89"/>
      <c r="G74" s="89"/>
      <c r="H74" s="89"/>
      <c r="I74" s="89"/>
      <c r="J74" s="90"/>
      <c r="K74" s="89"/>
      <c r="L74" s="89"/>
      <c r="M74" s="89"/>
      <c r="N74" s="89"/>
      <c r="O74" s="89"/>
      <c r="P74" s="89"/>
      <c r="Q74" s="76"/>
      <c r="R74" s="76"/>
      <c r="S74" s="76"/>
    </row>
    <row r="75" spans="1:19" ht="25.5" customHeight="1" x14ac:dyDescent="0.2">
      <c r="B75" s="91" t="s">
        <v>12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281"/>
      <c r="P75" s="281"/>
      <c r="Q75" s="76"/>
      <c r="R75" s="76"/>
      <c r="S75" s="76"/>
    </row>
    <row r="76" spans="1:19" x14ac:dyDescent="0.2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92"/>
      <c r="P76" s="76"/>
      <c r="Q76" s="76"/>
      <c r="R76" s="76"/>
      <c r="S76" s="76"/>
    </row>
    <row r="77" spans="1:19" x14ac:dyDescent="0.2">
      <c r="A77" s="76"/>
      <c r="B77" s="76"/>
      <c r="C77" s="76"/>
      <c r="D77" s="76"/>
      <c r="E77" s="76"/>
      <c r="F77" s="76"/>
      <c r="G77" s="76"/>
      <c r="H77" s="93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1:19" x14ac:dyDescent="0.2">
      <c r="A78" s="76"/>
      <c r="B78" s="76"/>
      <c r="C78" s="76"/>
      <c r="D78" s="76"/>
      <c r="E78" s="76"/>
      <c r="F78" s="76"/>
      <c r="G78" s="76"/>
      <c r="H78" s="93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</row>
    <row r="79" spans="1:19" x14ac:dyDescent="0.2">
      <c r="H79" s="76"/>
    </row>
    <row r="80" spans="1:19" x14ac:dyDescent="0.2">
      <c r="H80" s="76"/>
    </row>
    <row r="81" spans="8:8" x14ac:dyDescent="0.2">
      <c r="H81" s="76"/>
    </row>
    <row r="82" spans="8:8" x14ac:dyDescent="0.2">
      <c r="H82" s="76"/>
    </row>
    <row r="83" spans="8:8" x14ac:dyDescent="0.2">
      <c r="H83" s="76"/>
    </row>
    <row r="84" spans="8:8" x14ac:dyDescent="0.2">
      <c r="H84" s="76"/>
    </row>
    <row r="85" spans="8:8" x14ac:dyDescent="0.2">
      <c r="H85" s="76"/>
    </row>
    <row r="86" spans="8:8" x14ac:dyDescent="0.2">
      <c r="H86" s="76"/>
    </row>
    <row r="87" spans="8:8" x14ac:dyDescent="0.2">
      <c r="H87" s="76"/>
    </row>
    <row r="88" spans="8:8" x14ac:dyDescent="0.2">
      <c r="H88" s="76"/>
    </row>
    <row r="89" spans="8:8" x14ac:dyDescent="0.2">
      <c r="H89" s="76"/>
    </row>
    <row r="90" spans="8:8" x14ac:dyDescent="0.2">
      <c r="H90" s="76"/>
    </row>
    <row r="91" spans="8:8" x14ac:dyDescent="0.2">
      <c r="H91" s="76"/>
    </row>
    <row r="92" spans="8:8" x14ac:dyDescent="0.2">
      <c r="H92" s="76"/>
    </row>
    <row r="93" spans="8:8" x14ac:dyDescent="0.2">
      <c r="H93" s="76"/>
    </row>
    <row r="94" spans="8:8" x14ac:dyDescent="0.2">
      <c r="H94" s="76"/>
    </row>
    <row r="95" spans="8:8" x14ac:dyDescent="0.2">
      <c r="H95" s="76"/>
    </row>
    <row r="96" spans="8:8" x14ac:dyDescent="0.2">
      <c r="H96" s="76"/>
    </row>
    <row r="97" spans="8:8" x14ac:dyDescent="0.2">
      <c r="H97" s="76"/>
    </row>
    <row r="98" spans="8:8" x14ac:dyDescent="0.2">
      <c r="H98" s="76"/>
    </row>
    <row r="99" spans="8:8" x14ac:dyDescent="0.2">
      <c r="H99" s="76"/>
    </row>
    <row r="100" spans="8:8" x14ac:dyDescent="0.2">
      <c r="H100" s="76"/>
    </row>
    <row r="101" spans="8:8" x14ac:dyDescent="0.2">
      <c r="H101" s="76"/>
    </row>
    <row r="102" spans="8:8" x14ac:dyDescent="0.2">
      <c r="H102" s="76"/>
    </row>
    <row r="103" spans="8:8" x14ac:dyDescent="0.2">
      <c r="H103" s="76"/>
    </row>
    <row r="104" spans="8:8" x14ac:dyDescent="0.2">
      <c r="H104" s="76"/>
    </row>
    <row r="105" spans="8:8" x14ac:dyDescent="0.2">
      <c r="H105" s="76"/>
    </row>
    <row r="106" spans="8:8" x14ac:dyDescent="0.2">
      <c r="H106" s="76"/>
    </row>
    <row r="107" spans="8:8" x14ac:dyDescent="0.2">
      <c r="H107" s="76"/>
    </row>
    <row r="108" spans="8:8" x14ac:dyDescent="0.2">
      <c r="H108" s="76"/>
    </row>
    <row r="109" spans="8:8" x14ac:dyDescent="0.2">
      <c r="H109" s="76"/>
    </row>
    <row r="110" spans="8:8" x14ac:dyDescent="0.2">
      <c r="H110" s="76"/>
    </row>
    <row r="111" spans="8:8" x14ac:dyDescent="0.2">
      <c r="H111" s="76"/>
    </row>
    <row r="112" spans="8:8" x14ac:dyDescent="0.2">
      <c r="H112" s="76"/>
    </row>
    <row r="113" spans="8:8" x14ac:dyDescent="0.2">
      <c r="H113" s="76"/>
    </row>
    <row r="114" spans="8:8" x14ac:dyDescent="0.2">
      <c r="H114" s="76"/>
    </row>
    <row r="115" spans="8:8" x14ac:dyDescent="0.2">
      <c r="H115" s="76"/>
    </row>
    <row r="116" spans="8:8" x14ac:dyDescent="0.2">
      <c r="H116" s="76"/>
    </row>
    <row r="117" spans="8:8" x14ac:dyDescent="0.2">
      <c r="H117" s="76"/>
    </row>
    <row r="118" spans="8:8" x14ac:dyDescent="0.2">
      <c r="H118" s="76"/>
    </row>
    <row r="119" spans="8:8" x14ac:dyDescent="0.2">
      <c r="H119" s="76"/>
    </row>
    <row r="120" spans="8:8" x14ac:dyDescent="0.2">
      <c r="H120" s="76"/>
    </row>
    <row r="121" spans="8:8" x14ac:dyDescent="0.2">
      <c r="H121" s="76"/>
    </row>
    <row r="122" spans="8:8" x14ac:dyDescent="0.2">
      <c r="H122" s="76"/>
    </row>
    <row r="123" spans="8:8" x14ac:dyDescent="0.2">
      <c r="H123" s="76"/>
    </row>
    <row r="124" spans="8:8" x14ac:dyDescent="0.2">
      <c r="H124" s="76"/>
    </row>
    <row r="125" spans="8:8" x14ac:dyDescent="0.2">
      <c r="H125" s="76"/>
    </row>
    <row r="126" spans="8:8" x14ac:dyDescent="0.2">
      <c r="H126" s="76"/>
    </row>
    <row r="127" spans="8:8" x14ac:dyDescent="0.2">
      <c r="H127" s="76"/>
    </row>
    <row r="128" spans="8:8" x14ac:dyDescent="0.2">
      <c r="H128" s="76"/>
    </row>
    <row r="129" spans="8:8" x14ac:dyDescent="0.2">
      <c r="H129" s="76"/>
    </row>
    <row r="130" spans="8:8" x14ac:dyDescent="0.2">
      <c r="H130" s="76"/>
    </row>
    <row r="131" spans="8:8" x14ac:dyDescent="0.2">
      <c r="H131" s="76"/>
    </row>
    <row r="132" spans="8:8" x14ac:dyDescent="0.2">
      <c r="H132" s="76"/>
    </row>
    <row r="133" spans="8:8" x14ac:dyDescent="0.2">
      <c r="H133" s="76"/>
    </row>
    <row r="134" spans="8:8" x14ac:dyDescent="0.2">
      <c r="H134" s="76"/>
    </row>
    <row r="135" spans="8:8" x14ac:dyDescent="0.2">
      <c r="H135" s="76"/>
    </row>
    <row r="136" spans="8:8" x14ac:dyDescent="0.2">
      <c r="H136" s="76"/>
    </row>
    <row r="137" spans="8:8" x14ac:dyDescent="0.2">
      <c r="H137" s="76"/>
    </row>
    <row r="138" spans="8:8" x14ac:dyDescent="0.2">
      <c r="H138" s="76"/>
    </row>
    <row r="139" spans="8:8" x14ac:dyDescent="0.2">
      <c r="H139" s="76"/>
    </row>
    <row r="140" spans="8:8" x14ac:dyDescent="0.2">
      <c r="H140" s="76"/>
    </row>
    <row r="141" spans="8:8" x14ac:dyDescent="0.2">
      <c r="H141" s="76"/>
    </row>
    <row r="142" spans="8:8" x14ac:dyDescent="0.2">
      <c r="H142" s="76"/>
    </row>
    <row r="143" spans="8:8" x14ac:dyDescent="0.2">
      <c r="H143" s="76"/>
    </row>
    <row r="144" spans="8:8" x14ac:dyDescent="0.2">
      <c r="H144" s="76"/>
    </row>
    <row r="145" spans="8:8" x14ac:dyDescent="0.2">
      <c r="H145" s="76"/>
    </row>
    <row r="146" spans="8:8" x14ac:dyDescent="0.2">
      <c r="H146" s="76"/>
    </row>
    <row r="147" spans="8:8" x14ac:dyDescent="0.2">
      <c r="H147" s="76"/>
    </row>
    <row r="148" spans="8:8" x14ac:dyDescent="0.2">
      <c r="H148" s="76"/>
    </row>
    <row r="149" spans="8:8" x14ac:dyDescent="0.2">
      <c r="H149" s="76"/>
    </row>
    <row r="150" spans="8:8" x14ac:dyDescent="0.2">
      <c r="H150" s="76"/>
    </row>
    <row r="151" spans="8:8" x14ac:dyDescent="0.2">
      <c r="H151" s="76"/>
    </row>
    <row r="152" spans="8:8" x14ac:dyDescent="0.2">
      <c r="H152" s="76"/>
    </row>
    <row r="153" spans="8:8" x14ac:dyDescent="0.2">
      <c r="H153" s="76"/>
    </row>
    <row r="154" spans="8:8" x14ac:dyDescent="0.2">
      <c r="H154" s="76"/>
    </row>
    <row r="155" spans="8:8" x14ac:dyDescent="0.2">
      <c r="H155" s="76"/>
    </row>
    <row r="156" spans="8:8" x14ac:dyDescent="0.2">
      <c r="H156" s="76"/>
    </row>
    <row r="157" spans="8:8" x14ac:dyDescent="0.2">
      <c r="H157" s="76"/>
    </row>
    <row r="158" spans="8:8" x14ac:dyDescent="0.2">
      <c r="H158" s="76"/>
    </row>
    <row r="159" spans="8:8" x14ac:dyDescent="0.2">
      <c r="H159" s="76"/>
    </row>
    <row r="160" spans="8:8" x14ac:dyDescent="0.2">
      <c r="H160" s="76"/>
    </row>
    <row r="161" spans="8:8" x14ac:dyDescent="0.2">
      <c r="H161" s="76"/>
    </row>
    <row r="162" spans="8:8" x14ac:dyDescent="0.2">
      <c r="H162" s="76"/>
    </row>
    <row r="163" spans="8:8" x14ac:dyDescent="0.2">
      <c r="H163" s="76"/>
    </row>
    <row r="164" spans="8:8" x14ac:dyDescent="0.2">
      <c r="H164" s="76"/>
    </row>
    <row r="165" spans="8:8" x14ac:dyDescent="0.2">
      <c r="H165" s="76"/>
    </row>
    <row r="166" spans="8:8" x14ac:dyDescent="0.2">
      <c r="H166" s="76"/>
    </row>
    <row r="167" spans="8:8" x14ac:dyDescent="0.2">
      <c r="H167" s="76"/>
    </row>
    <row r="168" spans="8:8" x14ac:dyDescent="0.2">
      <c r="H168" s="76"/>
    </row>
    <row r="169" spans="8:8" x14ac:dyDescent="0.2">
      <c r="H169" s="76"/>
    </row>
    <row r="170" spans="8:8" x14ac:dyDescent="0.2">
      <c r="H170" s="76"/>
    </row>
    <row r="171" spans="8:8" x14ac:dyDescent="0.2">
      <c r="H171" s="76"/>
    </row>
    <row r="172" spans="8:8" x14ac:dyDescent="0.2">
      <c r="H172" s="76"/>
    </row>
    <row r="173" spans="8:8" x14ac:dyDescent="0.2">
      <c r="H173" s="76"/>
    </row>
    <row r="174" spans="8:8" x14ac:dyDescent="0.2">
      <c r="H174" s="76"/>
    </row>
    <row r="175" spans="8:8" x14ac:dyDescent="0.2">
      <c r="H175" s="76"/>
    </row>
    <row r="176" spans="8:8" x14ac:dyDescent="0.2">
      <c r="H176" s="76"/>
    </row>
    <row r="177" spans="8:8" x14ac:dyDescent="0.2">
      <c r="H177" s="76"/>
    </row>
    <row r="178" spans="8:8" x14ac:dyDescent="0.2">
      <c r="H178" s="76"/>
    </row>
    <row r="179" spans="8:8" x14ac:dyDescent="0.2">
      <c r="H179" s="76"/>
    </row>
    <row r="180" spans="8:8" x14ac:dyDescent="0.2">
      <c r="H180" s="76"/>
    </row>
    <row r="181" spans="8:8" x14ac:dyDescent="0.2">
      <c r="H181" s="76"/>
    </row>
    <row r="182" spans="8:8" x14ac:dyDescent="0.2">
      <c r="H182" s="76"/>
    </row>
    <row r="183" spans="8:8" x14ac:dyDescent="0.2">
      <c r="H183" s="76"/>
    </row>
    <row r="184" spans="8:8" x14ac:dyDescent="0.2">
      <c r="H184" s="76"/>
    </row>
    <row r="185" spans="8:8" x14ac:dyDescent="0.2">
      <c r="H185" s="76"/>
    </row>
    <row r="186" spans="8:8" x14ac:dyDescent="0.2">
      <c r="H186" s="76"/>
    </row>
    <row r="187" spans="8:8" x14ac:dyDescent="0.2">
      <c r="H187" s="76"/>
    </row>
    <row r="188" spans="8:8" x14ac:dyDescent="0.2">
      <c r="H188" s="76"/>
    </row>
    <row r="189" spans="8:8" x14ac:dyDescent="0.2">
      <c r="H189" s="76"/>
    </row>
    <row r="190" spans="8:8" x14ac:dyDescent="0.2">
      <c r="H190" s="76"/>
    </row>
    <row r="191" spans="8:8" x14ac:dyDescent="0.2">
      <c r="H191" s="76"/>
    </row>
    <row r="192" spans="8:8" x14ac:dyDescent="0.2">
      <c r="H192" s="76"/>
    </row>
    <row r="193" spans="8:8" x14ac:dyDescent="0.2">
      <c r="H193" s="76"/>
    </row>
    <row r="194" spans="8:8" x14ac:dyDescent="0.2">
      <c r="H194" s="76"/>
    </row>
    <row r="195" spans="8:8" x14ac:dyDescent="0.2">
      <c r="H195" s="76"/>
    </row>
    <row r="196" spans="8:8" x14ac:dyDescent="0.2">
      <c r="H196" s="76"/>
    </row>
    <row r="197" spans="8:8" x14ac:dyDescent="0.2">
      <c r="H197" s="76"/>
    </row>
    <row r="198" spans="8:8" x14ac:dyDescent="0.2">
      <c r="H198" s="76"/>
    </row>
    <row r="199" spans="8:8" x14ac:dyDescent="0.2">
      <c r="H199" s="76"/>
    </row>
    <row r="200" spans="8:8" x14ac:dyDescent="0.2">
      <c r="H200" s="76"/>
    </row>
    <row r="201" spans="8:8" x14ac:dyDescent="0.2">
      <c r="H201" s="76"/>
    </row>
    <row r="202" spans="8:8" x14ac:dyDescent="0.2">
      <c r="H202" s="76"/>
    </row>
    <row r="203" spans="8:8" x14ac:dyDescent="0.2">
      <c r="H203" s="76"/>
    </row>
    <row r="204" spans="8:8" x14ac:dyDescent="0.2">
      <c r="H204" s="76"/>
    </row>
    <row r="205" spans="8:8" x14ac:dyDescent="0.2">
      <c r="H205" s="76"/>
    </row>
    <row r="206" spans="8:8" x14ac:dyDescent="0.2">
      <c r="H206" s="76"/>
    </row>
    <row r="207" spans="8:8" x14ac:dyDescent="0.2">
      <c r="H207" s="76"/>
    </row>
    <row r="208" spans="8:8" x14ac:dyDescent="0.2">
      <c r="H208" s="76"/>
    </row>
    <row r="209" spans="8:8" x14ac:dyDescent="0.2">
      <c r="H209" s="76"/>
    </row>
    <row r="210" spans="8:8" x14ac:dyDescent="0.2">
      <c r="H210" s="76"/>
    </row>
    <row r="211" spans="8:8" x14ac:dyDescent="0.2">
      <c r="H211" s="76"/>
    </row>
    <row r="212" spans="8:8" x14ac:dyDescent="0.2">
      <c r="H212" s="76"/>
    </row>
    <row r="213" spans="8:8" x14ac:dyDescent="0.2">
      <c r="H213" s="76"/>
    </row>
    <row r="214" spans="8:8" x14ac:dyDescent="0.2">
      <c r="H214" s="76"/>
    </row>
    <row r="215" spans="8:8" x14ac:dyDescent="0.2">
      <c r="H215" s="76"/>
    </row>
    <row r="216" spans="8:8" x14ac:dyDescent="0.2">
      <c r="H216" s="76"/>
    </row>
    <row r="217" spans="8:8" x14ac:dyDescent="0.2">
      <c r="H217" s="76"/>
    </row>
    <row r="218" spans="8:8" x14ac:dyDescent="0.2">
      <c r="H218" s="76"/>
    </row>
    <row r="219" spans="8:8" x14ac:dyDescent="0.2">
      <c r="H219" s="76"/>
    </row>
    <row r="220" spans="8:8" x14ac:dyDescent="0.2">
      <c r="H220" s="76"/>
    </row>
    <row r="221" spans="8:8" x14ac:dyDescent="0.2">
      <c r="H221" s="76"/>
    </row>
    <row r="222" spans="8:8" x14ac:dyDescent="0.2">
      <c r="H222" s="76"/>
    </row>
    <row r="223" spans="8:8" x14ac:dyDescent="0.2">
      <c r="H223" s="76"/>
    </row>
    <row r="224" spans="8:8" x14ac:dyDescent="0.2">
      <c r="H224" s="76"/>
    </row>
    <row r="225" spans="8:8" x14ac:dyDescent="0.2">
      <c r="H225" s="76"/>
    </row>
    <row r="226" spans="8:8" x14ac:dyDescent="0.2">
      <c r="H226" s="76"/>
    </row>
    <row r="227" spans="8:8" x14ac:dyDescent="0.2">
      <c r="H227" s="76"/>
    </row>
    <row r="228" spans="8:8" x14ac:dyDescent="0.2">
      <c r="H228" s="76"/>
    </row>
    <row r="229" spans="8:8" x14ac:dyDescent="0.2">
      <c r="H229" s="76"/>
    </row>
    <row r="230" spans="8:8" x14ac:dyDescent="0.2">
      <c r="H230" s="76"/>
    </row>
    <row r="231" spans="8:8" x14ac:dyDescent="0.2">
      <c r="H231" s="76"/>
    </row>
    <row r="232" spans="8:8" x14ac:dyDescent="0.2">
      <c r="H232" s="76"/>
    </row>
    <row r="233" spans="8:8" x14ac:dyDescent="0.2">
      <c r="H233" s="76"/>
    </row>
    <row r="234" spans="8:8" x14ac:dyDescent="0.2">
      <c r="H234" s="76"/>
    </row>
    <row r="235" spans="8:8" x14ac:dyDescent="0.2">
      <c r="H235" s="76"/>
    </row>
    <row r="236" spans="8:8" x14ac:dyDescent="0.2">
      <c r="H236" s="76"/>
    </row>
    <row r="237" spans="8:8" x14ac:dyDescent="0.2">
      <c r="H237" s="76"/>
    </row>
    <row r="238" spans="8:8" x14ac:dyDescent="0.2">
      <c r="H238" s="76"/>
    </row>
    <row r="239" spans="8:8" x14ac:dyDescent="0.2">
      <c r="H239" s="76"/>
    </row>
    <row r="240" spans="8:8" x14ac:dyDescent="0.2">
      <c r="H240" s="76"/>
    </row>
    <row r="241" spans="8:8" x14ac:dyDescent="0.2">
      <c r="H241" s="76"/>
    </row>
    <row r="242" spans="8:8" x14ac:dyDescent="0.2">
      <c r="H242" s="76"/>
    </row>
    <row r="243" spans="8:8" x14ac:dyDescent="0.2">
      <c r="H243" s="76"/>
    </row>
    <row r="244" spans="8:8" x14ac:dyDescent="0.2">
      <c r="H244" s="76"/>
    </row>
    <row r="245" spans="8:8" x14ac:dyDescent="0.2">
      <c r="H245" s="76"/>
    </row>
    <row r="246" spans="8:8" x14ac:dyDescent="0.2">
      <c r="H246" s="76"/>
    </row>
    <row r="247" spans="8:8" x14ac:dyDescent="0.2">
      <c r="H247" s="76"/>
    </row>
    <row r="248" spans="8:8" x14ac:dyDescent="0.2">
      <c r="H248" s="76"/>
    </row>
    <row r="249" spans="8:8" x14ac:dyDescent="0.2">
      <c r="H249" s="76"/>
    </row>
    <row r="250" spans="8:8" x14ac:dyDescent="0.2">
      <c r="H250" s="76"/>
    </row>
    <row r="251" spans="8:8" x14ac:dyDescent="0.2">
      <c r="H251" s="76"/>
    </row>
    <row r="252" spans="8:8" x14ac:dyDescent="0.2">
      <c r="H252" s="76"/>
    </row>
    <row r="253" spans="8:8" x14ac:dyDescent="0.2">
      <c r="H253" s="76"/>
    </row>
    <row r="254" spans="8:8" x14ac:dyDescent="0.2">
      <c r="H254" s="76"/>
    </row>
    <row r="255" spans="8:8" x14ac:dyDescent="0.2">
      <c r="H255" s="76"/>
    </row>
    <row r="256" spans="8:8" x14ac:dyDescent="0.2">
      <c r="H256" s="76"/>
    </row>
    <row r="257" spans="8:8" x14ac:dyDescent="0.2">
      <c r="H257" s="76"/>
    </row>
    <row r="258" spans="8:8" x14ac:dyDescent="0.2">
      <c r="H258" s="76"/>
    </row>
    <row r="259" spans="8:8" x14ac:dyDescent="0.2">
      <c r="H259" s="76"/>
    </row>
    <row r="260" spans="8:8" x14ac:dyDescent="0.2">
      <c r="H260" s="76"/>
    </row>
    <row r="261" spans="8:8" x14ac:dyDescent="0.2">
      <c r="H261" s="76"/>
    </row>
    <row r="262" spans="8:8" x14ac:dyDescent="0.2">
      <c r="H262" s="76"/>
    </row>
    <row r="263" spans="8:8" x14ac:dyDescent="0.2">
      <c r="H263" s="76"/>
    </row>
    <row r="264" spans="8:8" x14ac:dyDescent="0.2">
      <c r="H264" s="76"/>
    </row>
    <row r="265" spans="8:8" x14ac:dyDescent="0.2">
      <c r="H265" s="76"/>
    </row>
    <row r="266" spans="8:8" x14ac:dyDescent="0.2">
      <c r="H266" s="76"/>
    </row>
    <row r="267" spans="8:8" x14ac:dyDescent="0.2">
      <c r="H267" s="76"/>
    </row>
    <row r="268" spans="8:8" x14ac:dyDescent="0.2">
      <c r="H268" s="76"/>
    </row>
    <row r="269" spans="8:8" x14ac:dyDescent="0.2">
      <c r="H269" s="76"/>
    </row>
    <row r="270" spans="8:8" x14ac:dyDescent="0.2">
      <c r="H270" s="76"/>
    </row>
    <row r="271" spans="8:8" x14ac:dyDescent="0.2">
      <c r="H271" s="76"/>
    </row>
    <row r="272" spans="8:8" x14ac:dyDescent="0.2">
      <c r="H272" s="76"/>
    </row>
    <row r="273" spans="8:8" x14ac:dyDescent="0.2">
      <c r="H273" s="76"/>
    </row>
    <row r="274" spans="8:8" x14ac:dyDescent="0.2">
      <c r="H274" s="76"/>
    </row>
    <row r="275" spans="8:8" x14ac:dyDescent="0.2">
      <c r="H275" s="76"/>
    </row>
    <row r="276" spans="8:8" x14ac:dyDescent="0.2">
      <c r="H276" s="76"/>
    </row>
    <row r="277" spans="8:8" x14ac:dyDescent="0.2">
      <c r="H277" s="76"/>
    </row>
    <row r="278" spans="8:8" x14ac:dyDescent="0.2">
      <c r="H278" s="76"/>
    </row>
    <row r="279" spans="8:8" x14ac:dyDescent="0.2">
      <c r="H279" s="76"/>
    </row>
    <row r="280" spans="8:8" x14ac:dyDescent="0.2">
      <c r="H280" s="76"/>
    </row>
    <row r="281" spans="8:8" x14ac:dyDescent="0.2">
      <c r="H281" s="76"/>
    </row>
    <row r="282" spans="8:8" x14ac:dyDescent="0.2">
      <c r="H282" s="76"/>
    </row>
    <row r="283" spans="8:8" x14ac:dyDescent="0.2">
      <c r="H283" s="76"/>
    </row>
    <row r="284" spans="8:8" x14ac:dyDescent="0.2">
      <c r="H284" s="76"/>
    </row>
    <row r="285" spans="8:8" x14ac:dyDescent="0.2">
      <c r="H285" s="76"/>
    </row>
    <row r="286" spans="8:8" x14ac:dyDescent="0.2">
      <c r="H286" s="76"/>
    </row>
    <row r="287" spans="8:8" x14ac:dyDescent="0.2">
      <c r="H287" s="76"/>
    </row>
    <row r="288" spans="8:8" x14ac:dyDescent="0.2">
      <c r="H288" s="76"/>
    </row>
    <row r="289" spans="8:8" x14ac:dyDescent="0.2">
      <c r="H289" s="76"/>
    </row>
    <row r="290" spans="8:8" x14ac:dyDescent="0.2">
      <c r="H290" s="76"/>
    </row>
    <row r="291" spans="8:8" x14ac:dyDescent="0.2">
      <c r="H291" s="76"/>
    </row>
    <row r="292" spans="8:8" x14ac:dyDescent="0.2">
      <c r="H292" s="76"/>
    </row>
    <row r="293" spans="8:8" x14ac:dyDescent="0.2">
      <c r="H293" s="76"/>
    </row>
    <row r="294" spans="8:8" x14ac:dyDescent="0.2">
      <c r="H294" s="76"/>
    </row>
    <row r="295" spans="8:8" x14ac:dyDescent="0.2">
      <c r="H295" s="76"/>
    </row>
    <row r="296" spans="8:8" x14ac:dyDescent="0.2">
      <c r="H296" s="76"/>
    </row>
    <row r="297" spans="8:8" x14ac:dyDescent="0.2">
      <c r="H297" s="76"/>
    </row>
    <row r="298" spans="8:8" x14ac:dyDescent="0.2">
      <c r="H298" s="76"/>
    </row>
    <row r="299" spans="8:8" x14ac:dyDescent="0.2">
      <c r="H299" s="76"/>
    </row>
    <row r="300" spans="8:8" x14ac:dyDescent="0.2">
      <c r="H300" s="76"/>
    </row>
    <row r="301" spans="8:8" x14ac:dyDescent="0.2">
      <c r="H301" s="76"/>
    </row>
    <row r="302" spans="8:8" x14ac:dyDescent="0.2">
      <c r="H302" s="76"/>
    </row>
    <row r="303" spans="8:8" x14ac:dyDescent="0.2">
      <c r="H303" s="76"/>
    </row>
    <row r="304" spans="8:8" x14ac:dyDescent="0.2">
      <c r="H304" s="76"/>
    </row>
    <row r="305" spans="8:8" x14ac:dyDescent="0.2">
      <c r="H305" s="76"/>
    </row>
    <row r="306" spans="8:8" x14ac:dyDescent="0.2">
      <c r="H306" s="76"/>
    </row>
    <row r="307" spans="8:8" x14ac:dyDescent="0.2">
      <c r="H307" s="76"/>
    </row>
    <row r="308" spans="8:8" x14ac:dyDescent="0.2">
      <c r="H308" s="76"/>
    </row>
    <row r="309" spans="8:8" x14ac:dyDescent="0.2">
      <c r="H309" s="76"/>
    </row>
    <row r="310" spans="8:8" x14ac:dyDescent="0.2">
      <c r="H310" s="76"/>
    </row>
    <row r="311" spans="8:8" x14ac:dyDescent="0.2">
      <c r="H311" s="76"/>
    </row>
    <row r="312" spans="8:8" x14ac:dyDescent="0.2">
      <c r="H312" s="76"/>
    </row>
    <row r="313" spans="8:8" x14ac:dyDescent="0.2">
      <c r="H313" s="76"/>
    </row>
    <row r="314" spans="8:8" x14ac:dyDescent="0.2">
      <c r="H314" s="76"/>
    </row>
    <row r="315" spans="8:8" x14ac:dyDescent="0.2">
      <c r="H315" s="76"/>
    </row>
    <row r="316" spans="8:8" x14ac:dyDescent="0.2">
      <c r="H316" s="76"/>
    </row>
    <row r="317" spans="8:8" x14ac:dyDescent="0.2">
      <c r="H317" s="76"/>
    </row>
    <row r="318" spans="8:8" x14ac:dyDescent="0.2">
      <c r="H318" s="76"/>
    </row>
    <row r="319" spans="8:8" x14ac:dyDescent="0.2">
      <c r="H319" s="76"/>
    </row>
    <row r="320" spans="8:8" x14ac:dyDescent="0.2">
      <c r="H320" s="76"/>
    </row>
    <row r="321" spans="8:8" x14ac:dyDescent="0.2">
      <c r="H321" s="76"/>
    </row>
    <row r="322" spans="8:8" x14ac:dyDescent="0.2">
      <c r="H322" s="76"/>
    </row>
    <row r="323" spans="8:8" x14ac:dyDescent="0.2">
      <c r="H323" s="76"/>
    </row>
    <row r="324" spans="8:8" x14ac:dyDescent="0.2">
      <c r="H324" s="76"/>
    </row>
    <row r="325" spans="8:8" x14ac:dyDescent="0.2">
      <c r="H325" s="76"/>
    </row>
    <row r="326" spans="8:8" x14ac:dyDescent="0.2">
      <c r="H326" s="76"/>
    </row>
    <row r="327" spans="8:8" x14ac:dyDescent="0.2">
      <c r="H327" s="76"/>
    </row>
    <row r="328" spans="8:8" x14ac:dyDescent="0.2">
      <c r="H328" s="76"/>
    </row>
    <row r="329" spans="8:8" x14ac:dyDescent="0.2">
      <c r="H329" s="76"/>
    </row>
    <row r="330" spans="8:8" x14ac:dyDescent="0.2">
      <c r="H330" s="76"/>
    </row>
    <row r="331" spans="8:8" x14ac:dyDescent="0.2">
      <c r="H331" s="76"/>
    </row>
    <row r="332" spans="8:8" x14ac:dyDescent="0.2">
      <c r="H332" s="76"/>
    </row>
    <row r="333" spans="8:8" x14ac:dyDescent="0.2">
      <c r="H333" s="76"/>
    </row>
    <row r="334" spans="8:8" x14ac:dyDescent="0.2">
      <c r="H334" s="76"/>
    </row>
    <row r="335" spans="8:8" x14ac:dyDescent="0.2">
      <c r="H335" s="76"/>
    </row>
    <row r="336" spans="8:8" x14ac:dyDescent="0.2">
      <c r="H336" s="76"/>
    </row>
    <row r="337" spans="8:8" x14ac:dyDescent="0.2">
      <c r="H337" s="76"/>
    </row>
    <row r="338" spans="8:8" x14ac:dyDescent="0.2">
      <c r="H338" s="76"/>
    </row>
    <row r="339" spans="8:8" x14ac:dyDescent="0.2">
      <c r="H339" s="76"/>
    </row>
    <row r="340" spans="8:8" x14ac:dyDescent="0.2">
      <c r="H340" s="76"/>
    </row>
    <row r="341" spans="8:8" x14ac:dyDescent="0.2">
      <c r="H341" s="76"/>
    </row>
    <row r="342" spans="8:8" x14ac:dyDescent="0.2">
      <c r="H342" s="76"/>
    </row>
    <row r="343" spans="8:8" x14ac:dyDescent="0.2">
      <c r="H343" s="76"/>
    </row>
    <row r="344" spans="8:8" x14ac:dyDescent="0.2">
      <c r="H344" s="76"/>
    </row>
    <row r="345" spans="8:8" x14ac:dyDescent="0.2">
      <c r="H345" s="76"/>
    </row>
    <row r="346" spans="8:8" x14ac:dyDescent="0.2">
      <c r="H346" s="76"/>
    </row>
    <row r="347" spans="8:8" x14ac:dyDescent="0.2">
      <c r="H347" s="76"/>
    </row>
    <row r="348" spans="8:8" x14ac:dyDescent="0.2">
      <c r="H348" s="76"/>
    </row>
    <row r="349" spans="8:8" x14ac:dyDescent="0.2">
      <c r="H349" s="76"/>
    </row>
    <row r="350" spans="8:8" x14ac:dyDescent="0.2">
      <c r="H350" s="76"/>
    </row>
    <row r="351" spans="8:8" x14ac:dyDescent="0.2">
      <c r="H351" s="76"/>
    </row>
    <row r="352" spans="8:8" x14ac:dyDescent="0.2">
      <c r="H352" s="76"/>
    </row>
    <row r="353" spans="8:8" x14ac:dyDescent="0.2">
      <c r="H353" s="76"/>
    </row>
    <row r="354" spans="8:8" x14ac:dyDescent="0.2">
      <c r="H354" s="76"/>
    </row>
    <row r="355" spans="8:8" x14ac:dyDescent="0.2">
      <c r="H355" s="76"/>
    </row>
    <row r="356" spans="8:8" x14ac:dyDescent="0.2">
      <c r="H356" s="76"/>
    </row>
    <row r="357" spans="8:8" x14ac:dyDescent="0.2">
      <c r="H357" s="76"/>
    </row>
    <row r="358" spans="8:8" x14ac:dyDescent="0.2">
      <c r="H358" s="76"/>
    </row>
    <row r="359" spans="8:8" x14ac:dyDescent="0.2">
      <c r="H359" s="76"/>
    </row>
    <row r="360" spans="8:8" x14ac:dyDescent="0.2">
      <c r="H360" s="76"/>
    </row>
    <row r="361" spans="8:8" x14ac:dyDescent="0.2">
      <c r="H361" s="76"/>
    </row>
    <row r="362" spans="8:8" x14ac:dyDescent="0.2">
      <c r="H362" s="76"/>
    </row>
    <row r="363" spans="8:8" x14ac:dyDescent="0.2">
      <c r="H363" s="76"/>
    </row>
    <row r="364" spans="8:8" x14ac:dyDescent="0.2">
      <c r="H364" s="76"/>
    </row>
    <row r="365" spans="8:8" x14ac:dyDescent="0.2">
      <c r="H365" s="76"/>
    </row>
    <row r="366" spans="8:8" x14ac:dyDescent="0.2">
      <c r="H366" s="76"/>
    </row>
    <row r="367" spans="8:8" x14ac:dyDescent="0.2">
      <c r="H367" s="76"/>
    </row>
    <row r="368" spans="8:8" x14ac:dyDescent="0.2">
      <c r="H368" s="76"/>
    </row>
    <row r="369" spans="8:8" x14ac:dyDescent="0.2">
      <c r="H369" s="76"/>
    </row>
    <row r="370" spans="8:8" x14ac:dyDescent="0.2">
      <c r="H370" s="76"/>
    </row>
    <row r="371" spans="8:8" x14ac:dyDescent="0.2">
      <c r="H371" s="76"/>
    </row>
    <row r="372" spans="8:8" x14ac:dyDescent="0.2">
      <c r="H372" s="76"/>
    </row>
    <row r="373" spans="8:8" x14ac:dyDescent="0.2">
      <c r="H373" s="76"/>
    </row>
    <row r="374" spans="8:8" x14ac:dyDescent="0.2">
      <c r="H374" s="76"/>
    </row>
    <row r="375" spans="8:8" x14ac:dyDescent="0.2">
      <c r="H375" s="76"/>
    </row>
    <row r="376" spans="8:8" x14ac:dyDescent="0.2">
      <c r="H376" s="76"/>
    </row>
    <row r="377" spans="8:8" x14ac:dyDescent="0.2">
      <c r="H377" s="76"/>
    </row>
    <row r="378" spans="8:8" x14ac:dyDescent="0.2">
      <c r="H378" s="76"/>
    </row>
    <row r="379" spans="8:8" x14ac:dyDescent="0.2">
      <c r="H379" s="76"/>
    </row>
    <row r="380" spans="8:8" x14ac:dyDescent="0.2">
      <c r="H380" s="76"/>
    </row>
    <row r="381" spans="8:8" x14ac:dyDescent="0.2">
      <c r="H381" s="76"/>
    </row>
    <row r="382" spans="8:8" x14ac:dyDescent="0.2">
      <c r="H382" s="76"/>
    </row>
    <row r="383" spans="8:8" x14ac:dyDescent="0.2">
      <c r="H383" s="76"/>
    </row>
    <row r="384" spans="8:8" x14ac:dyDescent="0.2">
      <c r="H384" s="76"/>
    </row>
    <row r="385" spans="8:8" x14ac:dyDescent="0.2">
      <c r="H385" s="76"/>
    </row>
    <row r="386" spans="8:8" x14ac:dyDescent="0.2">
      <c r="H386" s="76"/>
    </row>
    <row r="387" spans="8:8" x14ac:dyDescent="0.2">
      <c r="H387" s="76"/>
    </row>
    <row r="388" spans="8:8" x14ac:dyDescent="0.2">
      <c r="H388" s="76"/>
    </row>
    <row r="389" spans="8:8" x14ac:dyDescent="0.2">
      <c r="H389" s="76"/>
    </row>
    <row r="390" spans="8:8" x14ac:dyDescent="0.2">
      <c r="H390" s="76"/>
    </row>
    <row r="391" spans="8:8" x14ac:dyDescent="0.2">
      <c r="H391" s="76"/>
    </row>
    <row r="392" spans="8:8" x14ac:dyDescent="0.2">
      <c r="H392" s="76"/>
    </row>
    <row r="393" spans="8:8" x14ac:dyDescent="0.2">
      <c r="H393" s="76"/>
    </row>
    <row r="394" spans="8:8" x14ac:dyDescent="0.2">
      <c r="H394" s="76"/>
    </row>
    <row r="395" spans="8:8" x14ac:dyDescent="0.2">
      <c r="H395" s="76"/>
    </row>
    <row r="396" spans="8:8" x14ac:dyDescent="0.2">
      <c r="H396" s="76"/>
    </row>
    <row r="397" spans="8:8" x14ac:dyDescent="0.2">
      <c r="H397" s="76"/>
    </row>
    <row r="398" spans="8:8" x14ac:dyDescent="0.2">
      <c r="H398" s="76"/>
    </row>
    <row r="399" spans="8:8" x14ac:dyDescent="0.2">
      <c r="H399" s="76"/>
    </row>
    <row r="400" spans="8:8" x14ac:dyDescent="0.2">
      <c r="H400" s="76"/>
    </row>
    <row r="401" spans="8:8" x14ac:dyDescent="0.2">
      <c r="H401" s="76"/>
    </row>
    <row r="402" spans="8:8" x14ac:dyDescent="0.2">
      <c r="H402" s="76"/>
    </row>
    <row r="403" spans="8:8" x14ac:dyDescent="0.2">
      <c r="H403" s="76"/>
    </row>
    <row r="404" spans="8:8" x14ac:dyDescent="0.2">
      <c r="H404" s="76"/>
    </row>
    <row r="405" spans="8:8" x14ac:dyDescent="0.2">
      <c r="H405" s="76"/>
    </row>
    <row r="406" spans="8:8" x14ac:dyDescent="0.2">
      <c r="H406" s="76"/>
    </row>
    <row r="407" spans="8:8" x14ac:dyDescent="0.2">
      <c r="H407" s="76"/>
    </row>
    <row r="408" spans="8:8" x14ac:dyDescent="0.2">
      <c r="H408" s="76"/>
    </row>
    <row r="409" spans="8:8" x14ac:dyDescent="0.2">
      <c r="H409" s="76"/>
    </row>
    <row r="410" spans="8:8" x14ac:dyDescent="0.2">
      <c r="H410" s="76"/>
    </row>
    <row r="411" spans="8:8" x14ac:dyDescent="0.2">
      <c r="H411" s="76"/>
    </row>
    <row r="412" spans="8:8" x14ac:dyDescent="0.2">
      <c r="H412" s="76"/>
    </row>
    <row r="413" spans="8:8" x14ac:dyDescent="0.2">
      <c r="H413" s="76"/>
    </row>
    <row r="414" spans="8:8" x14ac:dyDescent="0.2">
      <c r="H414" s="76"/>
    </row>
    <row r="415" spans="8:8" x14ac:dyDescent="0.2">
      <c r="H415" s="76"/>
    </row>
    <row r="416" spans="8:8" x14ac:dyDescent="0.2">
      <c r="H416" s="76"/>
    </row>
    <row r="417" spans="8:8" x14ac:dyDescent="0.2">
      <c r="H417" s="76"/>
    </row>
    <row r="418" spans="8:8" x14ac:dyDescent="0.2">
      <c r="H418" s="76"/>
    </row>
    <row r="419" spans="8:8" x14ac:dyDescent="0.2">
      <c r="H419" s="76"/>
    </row>
    <row r="420" spans="8:8" x14ac:dyDescent="0.2">
      <c r="H420" s="76"/>
    </row>
    <row r="421" spans="8:8" x14ac:dyDescent="0.2">
      <c r="H421" s="76"/>
    </row>
    <row r="422" spans="8:8" x14ac:dyDescent="0.2">
      <c r="H422" s="76"/>
    </row>
    <row r="423" spans="8:8" x14ac:dyDescent="0.2">
      <c r="H423" s="76"/>
    </row>
    <row r="424" spans="8:8" x14ac:dyDescent="0.2">
      <c r="H424" s="76"/>
    </row>
    <row r="425" spans="8:8" x14ac:dyDescent="0.2">
      <c r="H425" s="76"/>
    </row>
    <row r="426" spans="8:8" x14ac:dyDescent="0.2">
      <c r="H426" s="76"/>
    </row>
    <row r="427" spans="8:8" x14ac:dyDescent="0.2">
      <c r="H427" s="76"/>
    </row>
    <row r="428" spans="8:8" x14ac:dyDescent="0.2">
      <c r="H428" s="76"/>
    </row>
    <row r="429" spans="8:8" x14ac:dyDescent="0.2">
      <c r="H429" s="76"/>
    </row>
    <row r="430" spans="8:8" x14ac:dyDescent="0.2">
      <c r="H430" s="76"/>
    </row>
    <row r="431" spans="8:8" x14ac:dyDescent="0.2">
      <c r="H431" s="76"/>
    </row>
    <row r="432" spans="8:8" x14ac:dyDescent="0.2">
      <c r="H432" s="76"/>
    </row>
    <row r="433" spans="8:8" x14ac:dyDescent="0.2">
      <c r="H433" s="76"/>
    </row>
    <row r="434" spans="8:8" x14ac:dyDescent="0.2">
      <c r="H434" s="76"/>
    </row>
    <row r="435" spans="8:8" x14ac:dyDescent="0.2">
      <c r="H435" s="76"/>
    </row>
    <row r="436" spans="8:8" x14ac:dyDescent="0.2">
      <c r="H436" s="76"/>
    </row>
    <row r="437" spans="8:8" x14ac:dyDescent="0.2">
      <c r="H437" s="76"/>
    </row>
    <row r="438" spans="8:8" x14ac:dyDescent="0.2">
      <c r="H438" s="76"/>
    </row>
    <row r="439" spans="8:8" x14ac:dyDescent="0.2">
      <c r="H439" s="76"/>
    </row>
    <row r="440" spans="8:8" x14ac:dyDescent="0.2">
      <c r="H440" s="76"/>
    </row>
    <row r="441" spans="8:8" x14ac:dyDescent="0.2">
      <c r="H441" s="76"/>
    </row>
    <row r="442" spans="8:8" x14ac:dyDescent="0.2">
      <c r="H442" s="76"/>
    </row>
    <row r="443" spans="8:8" x14ac:dyDescent="0.2">
      <c r="H443" s="76"/>
    </row>
    <row r="444" spans="8:8" x14ac:dyDescent="0.2">
      <c r="H444" s="76"/>
    </row>
    <row r="445" spans="8:8" x14ac:dyDescent="0.2">
      <c r="H445" s="76"/>
    </row>
    <row r="446" spans="8:8" x14ac:dyDescent="0.2">
      <c r="H446" s="76"/>
    </row>
    <row r="447" spans="8:8" x14ac:dyDescent="0.2">
      <c r="H447" s="76"/>
    </row>
    <row r="448" spans="8:8" x14ac:dyDescent="0.2">
      <c r="H448" s="76"/>
    </row>
    <row r="449" spans="8:8" x14ac:dyDescent="0.2">
      <c r="H449" s="76"/>
    </row>
    <row r="450" spans="8:8" x14ac:dyDescent="0.2">
      <c r="H450" s="76"/>
    </row>
    <row r="451" spans="8:8" x14ac:dyDescent="0.2">
      <c r="H451" s="76"/>
    </row>
    <row r="452" spans="8:8" x14ac:dyDescent="0.2">
      <c r="H452" s="76"/>
    </row>
    <row r="453" spans="8:8" x14ac:dyDescent="0.2">
      <c r="H453" s="76"/>
    </row>
    <row r="454" spans="8:8" x14ac:dyDescent="0.2">
      <c r="H454" s="76"/>
    </row>
    <row r="455" spans="8:8" x14ac:dyDescent="0.2">
      <c r="H455" s="76"/>
    </row>
    <row r="456" spans="8:8" x14ac:dyDescent="0.2">
      <c r="H456" s="76"/>
    </row>
    <row r="457" spans="8:8" x14ac:dyDescent="0.2">
      <c r="H457" s="76"/>
    </row>
    <row r="458" spans="8:8" x14ac:dyDescent="0.2">
      <c r="H458" s="76"/>
    </row>
    <row r="459" spans="8:8" x14ac:dyDescent="0.2">
      <c r="H459" s="76"/>
    </row>
    <row r="460" spans="8:8" x14ac:dyDescent="0.2">
      <c r="H460" s="76"/>
    </row>
    <row r="461" spans="8:8" x14ac:dyDescent="0.2">
      <c r="H461" s="76"/>
    </row>
    <row r="462" spans="8:8" x14ac:dyDescent="0.2">
      <c r="H462" s="76"/>
    </row>
    <row r="463" spans="8:8" x14ac:dyDescent="0.2">
      <c r="H463" s="76"/>
    </row>
    <row r="464" spans="8:8" x14ac:dyDescent="0.2">
      <c r="H464" s="76"/>
    </row>
    <row r="465" spans="8:8" x14ac:dyDescent="0.2">
      <c r="H465" s="76"/>
    </row>
    <row r="466" spans="8:8" x14ac:dyDescent="0.2">
      <c r="H466" s="76"/>
    </row>
    <row r="467" spans="8:8" x14ac:dyDescent="0.2">
      <c r="H467" s="76"/>
    </row>
    <row r="468" spans="8:8" x14ac:dyDescent="0.2">
      <c r="H468" s="76"/>
    </row>
    <row r="469" spans="8:8" x14ac:dyDescent="0.2">
      <c r="H469" s="76"/>
    </row>
    <row r="470" spans="8:8" x14ac:dyDescent="0.2">
      <c r="H470" s="76"/>
    </row>
    <row r="471" spans="8:8" x14ac:dyDescent="0.2">
      <c r="H471" s="76"/>
    </row>
    <row r="472" spans="8:8" x14ac:dyDescent="0.2">
      <c r="H472" s="76"/>
    </row>
    <row r="473" spans="8:8" x14ac:dyDescent="0.2">
      <c r="H473" s="76"/>
    </row>
    <row r="474" spans="8:8" x14ac:dyDescent="0.2">
      <c r="H474" s="76"/>
    </row>
    <row r="475" spans="8:8" x14ac:dyDescent="0.2">
      <c r="H475" s="76"/>
    </row>
    <row r="476" spans="8:8" x14ac:dyDescent="0.2">
      <c r="H476" s="76"/>
    </row>
    <row r="477" spans="8:8" x14ac:dyDescent="0.2">
      <c r="H477" s="76"/>
    </row>
    <row r="478" spans="8:8" x14ac:dyDescent="0.2">
      <c r="H478" s="76"/>
    </row>
    <row r="479" spans="8:8" x14ac:dyDescent="0.2">
      <c r="H479" s="76"/>
    </row>
    <row r="480" spans="8:8" x14ac:dyDescent="0.2">
      <c r="H480" s="76"/>
    </row>
    <row r="481" spans="8:8" x14ac:dyDescent="0.2">
      <c r="H481" s="76"/>
    </row>
    <row r="482" spans="8:8" x14ac:dyDescent="0.2">
      <c r="H482" s="76"/>
    </row>
    <row r="483" spans="8:8" x14ac:dyDescent="0.2">
      <c r="H483" s="76"/>
    </row>
    <row r="484" spans="8:8" x14ac:dyDescent="0.2">
      <c r="H484" s="76"/>
    </row>
    <row r="485" spans="8:8" x14ac:dyDescent="0.2">
      <c r="H485" s="76"/>
    </row>
    <row r="486" spans="8:8" x14ac:dyDescent="0.2">
      <c r="H486" s="76"/>
    </row>
    <row r="487" spans="8:8" x14ac:dyDescent="0.2">
      <c r="H487" s="76"/>
    </row>
    <row r="488" spans="8:8" x14ac:dyDescent="0.2">
      <c r="H488" s="76"/>
    </row>
    <row r="489" spans="8:8" x14ac:dyDescent="0.2">
      <c r="H489" s="76"/>
    </row>
    <row r="490" spans="8:8" x14ac:dyDescent="0.2">
      <c r="H490" s="76"/>
    </row>
    <row r="491" spans="8:8" x14ac:dyDescent="0.2">
      <c r="H491" s="76"/>
    </row>
    <row r="492" spans="8:8" x14ac:dyDescent="0.2">
      <c r="H492" s="76"/>
    </row>
    <row r="493" spans="8:8" x14ac:dyDescent="0.2">
      <c r="H493" s="76"/>
    </row>
    <row r="494" spans="8:8" x14ac:dyDescent="0.2">
      <c r="H494" s="76"/>
    </row>
    <row r="495" spans="8:8" x14ac:dyDescent="0.2">
      <c r="H495" s="76"/>
    </row>
    <row r="496" spans="8:8" x14ac:dyDescent="0.2">
      <c r="H496" s="76"/>
    </row>
    <row r="497" spans="8:8" x14ac:dyDescent="0.2">
      <c r="H497" s="76"/>
    </row>
    <row r="498" spans="8:8" x14ac:dyDescent="0.2">
      <c r="H498" s="76"/>
    </row>
    <row r="499" spans="8:8" x14ac:dyDescent="0.2">
      <c r="H499" s="76"/>
    </row>
    <row r="500" spans="8:8" x14ac:dyDescent="0.2">
      <c r="H500" s="76"/>
    </row>
    <row r="501" spans="8:8" x14ac:dyDescent="0.2">
      <c r="H501" s="76"/>
    </row>
    <row r="502" spans="8:8" x14ac:dyDescent="0.2">
      <c r="H502" s="76"/>
    </row>
    <row r="503" spans="8:8" x14ac:dyDescent="0.2">
      <c r="H503" s="76"/>
    </row>
    <row r="504" spans="8:8" x14ac:dyDescent="0.2">
      <c r="H504" s="76"/>
    </row>
    <row r="505" spans="8:8" x14ac:dyDescent="0.2">
      <c r="H505" s="76"/>
    </row>
    <row r="506" spans="8:8" x14ac:dyDescent="0.2">
      <c r="H506" s="76"/>
    </row>
    <row r="507" spans="8:8" x14ac:dyDescent="0.2">
      <c r="H507" s="76"/>
    </row>
    <row r="508" spans="8:8" x14ac:dyDescent="0.2">
      <c r="H508" s="76"/>
    </row>
    <row r="509" spans="8:8" x14ac:dyDescent="0.2">
      <c r="H509" s="76"/>
    </row>
    <row r="510" spans="8:8" x14ac:dyDescent="0.2">
      <c r="H510" s="76"/>
    </row>
    <row r="511" spans="8:8" x14ac:dyDescent="0.2">
      <c r="H511" s="76"/>
    </row>
    <row r="512" spans="8:8" x14ac:dyDescent="0.2">
      <c r="H512" s="76"/>
    </row>
    <row r="513" spans="8:8" x14ac:dyDescent="0.2">
      <c r="H513" s="76"/>
    </row>
    <row r="514" spans="8:8" x14ac:dyDescent="0.2">
      <c r="H514" s="76"/>
    </row>
    <row r="515" spans="8:8" x14ac:dyDescent="0.2">
      <c r="H515" s="76"/>
    </row>
    <row r="516" spans="8:8" x14ac:dyDescent="0.2">
      <c r="H516" s="76"/>
    </row>
    <row r="517" spans="8:8" x14ac:dyDescent="0.2">
      <c r="H517" s="76"/>
    </row>
    <row r="518" spans="8:8" x14ac:dyDescent="0.2">
      <c r="H518" s="76"/>
    </row>
    <row r="519" spans="8:8" x14ac:dyDescent="0.2">
      <c r="H519" s="76"/>
    </row>
    <row r="520" spans="8:8" x14ac:dyDescent="0.2">
      <c r="H520" s="76"/>
    </row>
    <row r="521" spans="8:8" x14ac:dyDescent="0.2">
      <c r="H521" s="76"/>
    </row>
    <row r="522" spans="8:8" x14ac:dyDescent="0.2">
      <c r="H522" s="76"/>
    </row>
    <row r="523" spans="8:8" x14ac:dyDescent="0.2">
      <c r="H523" s="76"/>
    </row>
    <row r="524" spans="8:8" x14ac:dyDescent="0.2">
      <c r="H524" s="76"/>
    </row>
    <row r="525" spans="8:8" x14ac:dyDescent="0.2">
      <c r="H525" s="76"/>
    </row>
    <row r="526" spans="8:8" x14ac:dyDescent="0.2">
      <c r="H526" s="76"/>
    </row>
    <row r="527" spans="8:8" x14ac:dyDescent="0.2">
      <c r="H527" s="76"/>
    </row>
    <row r="528" spans="8:8" x14ac:dyDescent="0.2">
      <c r="H528" s="76"/>
    </row>
    <row r="529" spans="8:8" x14ac:dyDescent="0.2">
      <c r="H529" s="76"/>
    </row>
    <row r="530" spans="8:8" x14ac:dyDescent="0.2">
      <c r="H530" s="76"/>
    </row>
    <row r="531" spans="8:8" x14ac:dyDescent="0.2">
      <c r="H531" s="76"/>
    </row>
    <row r="532" spans="8:8" x14ac:dyDescent="0.2">
      <c r="H532" s="76"/>
    </row>
    <row r="533" spans="8:8" x14ac:dyDescent="0.2">
      <c r="H533" s="76"/>
    </row>
    <row r="534" spans="8:8" x14ac:dyDescent="0.2">
      <c r="H534" s="76"/>
    </row>
    <row r="535" spans="8:8" x14ac:dyDescent="0.2">
      <c r="H535" s="76"/>
    </row>
    <row r="536" spans="8:8" x14ac:dyDescent="0.2">
      <c r="H536" s="76"/>
    </row>
    <row r="537" spans="8:8" x14ac:dyDescent="0.2">
      <c r="H537" s="76"/>
    </row>
    <row r="538" spans="8:8" x14ac:dyDescent="0.2">
      <c r="H538" s="76"/>
    </row>
    <row r="539" spans="8:8" x14ac:dyDescent="0.2">
      <c r="H539" s="76"/>
    </row>
    <row r="540" spans="8:8" x14ac:dyDescent="0.2">
      <c r="H540" s="76"/>
    </row>
    <row r="541" spans="8:8" x14ac:dyDescent="0.2">
      <c r="H541" s="76"/>
    </row>
    <row r="542" spans="8:8" x14ac:dyDescent="0.2">
      <c r="H542" s="76"/>
    </row>
    <row r="543" spans="8:8" x14ac:dyDescent="0.2">
      <c r="H543" s="76"/>
    </row>
    <row r="544" spans="8:8" x14ac:dyDescent="0.2">
      <c r="H544" s="76"/>
    </row>
    <row r="545" spans="8:8" x14ac:dyDescent="0.2">
      <c r="H545" s="76"/>
    </row>
    <row r="546" spans="8:8" x14ac:dyDescent="0.2">
      <c r="H546" s="76"/>
    </row>
    <row r="547" spans="8:8" x14ac:dyDescent="0.2">
      <c r="H547" s="76"/>
    </row>
    <row r="548" spans="8:8" x14ac:dyDescent="0.2">
      <c r="H548" s="76"/>
    </row>
    <row r="549" spans="8:8" x14ac:dyDescent="0.2">
      <c r="H549" s="76"/>
    </row>
    <row r="550" spans="8:8" x14ac:dyDescent="0.2">
      <c r="H550" s="76"/>
    </row>
    <row r="551" spans="8:8" x14ac:dyDescent="0.2">
      <c r="H551" s="76"/>
    </row>
    <row r="552" spans="8:8" x14ac:dyDescent="0.2">
      <c r="H552" s="76"/>
    </row>
    <row r="553" spans="8:8" x14ac:dyDescent="0.2">
      <c r="H553" s="76"/>
    </row>
    <row r="554" spans="8:8" x14ac:dyDescent="0.2">
      <c r="H554" s="76"/>
    </row>
    <row r="555" spans="8:8" x14ac:dyDescent="0.2">
      <c r="H555" s="76"/>
    </row>
    <row r="556" spans="8:8" x14ac:dyDescent="0.2">
      <c r="H556" s="76"/>
    </row>
    <row r="557" spans="8:8" x14ac:dyDescent="0.2">
      <c r="H557" s="76"/>
    </row>
    <row r="558" spans="8:8" x14ac:dyDescent="0.2">
      <c r="H558" s="76"/>
    </row>
    <row r="559" spans="8:8" x14ac:dyDescent="0.2">
      <c r="H559" s="76"/>
    </row>
    <row r="560" spans="8:8" x14ac:dyDescent="0.2">
      <c r="H560" s="76"/>
    </row>
    <row r="561" spans="8:8" x14ac:dyDescent="0.2">
      <c r="H561" s="76"/>
    </row>
    <row r="562" spans="8:8" x14ac:dyDescent="0.2">
      <c r="H562" s="76"/>
    </row>
    <row r="563" spans="8:8" x14ac:dyDescent="0.2">
      <c r="H563" s="76"/>
    </row>
    <row r="564" spans="8:8" x14ac:dyDescent="0.2">
      <c r="H564" s="76"/>
    </row>
    <row r="565" spans="8:8" x14ac:dyDescent="0.2">
      <c r="H565" s="76"/>
    </row>
    <row r="566" spans="8:8" x14ac:dyDescent="0.2">
      <c r="H566" s="76"/>
    </row>
    <row r="567" spans="8:8" x14ac:dyDescent="0.2">
      <c r="H567" s="76"/>
    </row>
    <row r="568" spans="8:8" x14ac:dyDescent="0.2">
      <c r="H568" s="76"/>
    </row>
    <row r="569" spans="8:8" x14ac:dyDescent="0.2">
      <c r="H569" s="76"/>
    </row>
    <row r="570" spans="8:8" x14ac:dyDescent="0.2">
      <c r="H570" s="76"/>
    </row>
    <row r="571" spans="8:8" x14ac:dyDescent="0.2">
      <c r="H571" s="76"/>
    </row>
    <row r="572" spans="8:8" x14ac:dyDescent="0.2">
      <c r="H572" s="76"/>
    </row>
    <row r="573" spans="8:8" x14ac:dyDescent="0.2">
      <c r="H573" s="76"/>
    </row>
    <row r="574" spans="8:8" x14ac:dyDescent="0.2">
      <c r="H574" s="76"/>
    </row>
    <row r="575" spans="8:8" x14ac:dyDescent="0.2">
      <c r="H575" s="76"/>
    </row>
    <row r="576" spans="8:8" x14ac:dyDescent="0.2">
      <c r="H576" s="76"/>
    </row>
    <row r="577" spans="8:8" x14ac:dyDescent="0.2">
      <c r="H577" s="76"/>
    </row>
    <row r="578" spans="8:8" x14ac:dyDescent="0.2">
      <c r="H578" s="76"/>
    </row>
    <row r="579" spans="8:8" x14ac:dyDescent="0.2">
      <c r="H579" s="76"/>
    </row>
    <row r="580" spans="8:8" x14ac:dyDescent="0.2">
      <c r="H580" s="76"/>
    </row>
    <row r="581" spans="8:8" x14ac:dyDescent="0.2">
      <c r="H581" s="76"/>
    </row>
    <row r="582" spans="8:8" x14ac:dyDescent="0.2">
      <c r="H582" s="76"/>
    </row>
    <row r="583" spans="8:8" x14ac:dyDescent="0.2">
      <c r="H583" s="76"/>
    </row>
    <row r="584" spans="8:8" x14ac:dyDescent="0.2">
      <c r="H584" s="76"/>
    </row>
    <row r="585" spans="8:8" x14ac:dyDescent="0.2">
      <c r="H585" s="76"/>
    </row>
    <row r="586" spans="8:8" x14ac:dyDescent="0.2">
      <c r="H586" s="76"/>
    </row>
    <row r="587" spans="8:8" x14ac:dyDescent="0.2">
      <c r="H587" s="76"/>
    </row>
    <row r="588" spans="8:8" x14ac:dyDescent="0.2">
      <c r="H588" s="76"/>
    </row>
    <row r="589" spans="8:8" x14ac:dyDescent="0.2">
      <c r="H589" s="76"/>
    </row>
    <row r="590" spans="8:8" x14ac:dyDescent="0.2">
      <c r="H590" s="76"/>
    </row>
    <row r="591" spans="8:8" x14ac:dyDescent="0.2">
      <c r="H591" s="76"/>
    </row>
    <row r="592" spans="8:8" x14ac:dyDescent="0.2">
      <c r="H592" s="76"/>
    </row>
    <row r="593" spans="8:8" x14ac:dyDescent="0.2">
      <c r="H593" s="76"/>
    </row>
    <row r="594" spans="8:8" x14ac:dyDescent="0.2">
      <c r="H594" s="76"/>
    </row>
    <row r="595" spans="8:8" x14ac:dyDescent="0.2">
      <c r="H595" s="76"/>
    </row>
    <row r="596" spans="8:8" x14ac:dyDescent="0.2">
      <c r="H596" s="76"/>
    </row>
    <row r="597" spans="8:8" x14ac:dyDescent="0.2">
      <c r="H597" s="76"/>
    </row>
    <row r="598" spans="8:8" x14ac:dyDescent="0.2">
      <c r="H598" s="76"/>
    </row>
    <row r="599" spans="8:8" x14ac:dyDescent="0.2">
      <c r="H599" s="76"/>
    </row>
    <row r="600" spans="8:8" x14ac:dyDescent="0.2">
      <c r="H600" s="76"/>
    </row>
    <row r="601" spans="8:8" x14ac:dyDescent="0.2">
      <c r="H601" s="76"/>
    </row>
    <row r="602" spans="8:8" x14ac:dyDescent="0.2">
      <c r="H602" s="76"/>
    </row>
    <row r="603" spans="8:8" x14ac:dyDescent="0.2">
      <c r="H603" s="76"/>
    </row>
    <row r="604" spans="8:8" x14ac:dyDescent="0.2">
      <c r="H604" s="76"/>
    </row>
    <row r="605" spans="8:8" x14ac:dyDescent="0.2">
      <c r="H605" s="76"/>
    </row>
    <row r="606" spans="8:8" x14ac:dyDescent="0.2">
      <c r="H606" s="76"/>
    </row>
    <row r="607" spans="8:8" x14ac:dyDescent="0.2">
      <c r="H607" s="76"/>
    </row>
    <row r="608" spans="8:8" x14ac:dyDescent="0.2">
      <c r="H608" s="76"/>
    </row>
    <row r="609" spans="8:8" x14ac:dyDescent="0.2">
      <c r="H609" s="76"/>
    </row>
    <row r="610" spans="8:8" x14ac:dyDescent="0.2">
      <c r="H610" s="76"/>
    </row>
    <row r="611" spans="8:8" x14ac:dyDescent="0.2">
      <c r="H611" s="76"/>
    </row>
    <row r="612" spans="8:8" x14ac:dyDescent="0.2">
      <c r="H612" s="76"/>
    </row>
    <row r="613" spans="8:8" x14ac:dyDescent="0.2">
      <c r="H613" s="76"/>
    </row>
    <row r="614" spans="8:8" x14ac:dyDescent="0.2">
      <c r="H614" s="76"/>
    </row>
    <row r="615" spans="8:8" x14ac:dyDescent="0.2">
      <c r="H615" s="76"/>
    </row>
    <row r="616" spans="8:8" x14ac:dyDescent="0.2">
      <c r="H616" s="76"/>
    </row>
    <row r="617" spans="8:8" x14ac:dyDescent="0.2">
      <c r="H617" s="76"/>
    </row>
    <row r="618" spans="8:8" x14ac:dyDescent="0.2">
      <c r="H618" s="76"/>
    </row>
    <row r="619" spans="8:8" x14ac:dyDescent="0.2">
      <c r="H619" s="76"/>
    </row>
    <row r="620" spans="8:8" x14ac:dyDescent="0.2">
      <c r="H620" s="76"/>
    </row>
    <row r="621" spans="8:8" x14ac:dyDescent="0.2">
      <c r="H621" s="76"/>
    </row>
    <row r="622" spans="8:8" x14ac:dyDescent="0.2">
      <c r="H622" s="76"/>
    </row>
    <row r="623" spans="8:8" x14ac:dyDescent="0.2">
      <c r="H623" s="76"/>
    </row>
    <row r="624" spans="8:8" x14ac:dyDescent="0.2">
      <c r="H624" s="76"/>
    </row>
    <row r="625" spans="8:8" x14ac:dyDescent="0.2">
      <c r="H625" s="76"/>
    </row>
    <row r="626" spans="8:8" x14ac:dyDescent="0.2">
      <c r="H626" s="76"/>
    </row>
    <row r="627" spans="8:8" x14ac:dyDescent="0.2">
      <c r="H627" s="76"/>
    </row>
    <row r="628" spans="8:8" x14ac:dyDescent="0.2">
      <c r="H628" s="76"/>
    </row>
    <row r="629" spans="8:8" x14ac:dyDescent="0.2">
      <c r="H629" s="76"/>
    </row>
    <row r="630" spans="8:8" x14ac:dyDescent="0.2">
      <c r="H630" s="76"/>
    </row>
    <row r="631" spans="8:8" x14ac:dyDescent="0.2">
      <c r="H631" s="76"/>
    </row>
    <row r="632" spans="8:8" x14ac:dyDescent="0.2">
      <c r="H632" s="76"/>
    </row>
    <row r="633" spans="8:8" x14ac:dyDescent="0.2">
      <c r="H633" s="76"/>
    </row>
    <row r="634" spans="8:8" x14ac:dyDescent="0.2">
      <c r="H634" s="76"/>
    </row>
    <row r="635" spans="8:8" x14ac:dyDescent="0.2">
      <c r="H635" s="76"/>
    </row>
    <row r="636" spans="8:8" x14ac:dyDescent="0.2">
      <c r="H636" s="76"/>
    </row>
    <row r="637" spans="8:8" x14ac:dyDescent="0.2">
      <c r="H637" s="76"/>
    </row>
    <row r="638" spans="8:8" x14ac:dyDescent="0.2">
      <c r="H638" s="76"/>
    </row>
    <row r="639" spans="8:8" x14ac:dyDescent="0.2">
      <c r="H639" s="76"/>
    </row>
    <row r="640" spans="8:8" x14ac:dyDescent="0.2">
      <c r="H640" s="76"/>
    </row>
    <row r="641" spans="8:8" x14ac:dyDescent="0.2">
      <c r="H641" s="76"/>
    </row>
    <row r="642" spans="8:8" x14ac:dyDescent="0.2">
      <c r="H642" s="76"/>
    </row>
    <row r="643" spans="8:8" x14ac:dyDescent="0.2">
      <c r="H643" s="76"/>
    </row>
    <row r="644" spans="8:8" x14ac:dyDescent="0.2">
      <c r="H644" s="76"/>
    </row>
    <row r="645" spans="8:8" x14ac:dyDescent="0.2">
      <c r="H645" s="76"/>
    </row>
    <row r="646" spans="8:8" x14ac:dyDescent="0.2">
      <c r="H646" s="76"/>
    </row>
    <row r="647" spans="8:8" x14ac:dyDescent="0.2">
      <c r="H647" s="76"/>
    </row>
    <row r="648" spans="8:8" x14ac:dyDescent="0.2">
      <c r="H648" s="76"/>
    </row>
    <row r="649" spans="8:8" x14ac:dyDescent="0.2">
      <c r="H649" s="76"/>
    </row>
    <row r="650" spans="8:8" x14ac:dyDescent="0.2">
      <c r="H650" s="76"/>
    </row>
    <row r="651" spans="8:8" x14ac:dyDescent="0.2">
      <c r="H651" s="76"/>
    </row>
    <row r="652" spans="8:8" x14ac:dyDescent="0.2">
      <c r="H652" s="76"/>
    </row>
    <row r="653" spans="8:8" x14ac:dyDescent="0.2">
      <c r="H653" s="76"/>
    </row>
    <row r="654" spans="8:8" x14ac:dyDescent="0.2">
      <c r="H654" s="76"/>
    </row>
    <row r="655" spans="8:8" x14ac:dyDescent="0.2">
      <c r="H655" s="76"/>
    </row>
    <row r="656" spans="8:8" x14ac:dyDescent="0.2">
      <c r="H656" s="76"/>
    </row>
    <row r="657" spans="8:8" x14ac:dyDescent="0.2">
      <c r="H657" s="76"/>
    </row>
    <row r="658" spans="8:8" x14ac:dyDescent="0.2">
      <c r="H658" s="76"/>
    </row>
    <row r="659" spans="8:8" x14ac:dyDescent="0.2">
      <c r="H659" s="76"/>
    </row>
    <row r="660" spans="8:8" x14ac:dyDescent="0.2">
      <c r="H660" s="76"/>
    </row>
    <row r="661" spans="8:8" x14ac:dyDescent="0.2">
      <c r="H661" s="76"/>
    </row>
    <row r="662" spans="8:8" x14ac:dyDescent="0.2">
      <c r="H662" s="76"/>
    </row>
    <row r="663" spans="8:8" x14ac:dyDescent="0.2">
      <c r="H663" s="76"/>
    </row>
    <row r="664" spans="8:8" x14ac:dyDescent="0.2">
      <c r="H664" s="76"/>
    </row>
    <row r="665" spans="8:8" x14ac:dyDescent="0.2">
      <c r="H665" s="76"/>
    </row>
    <row r="666" spans="8:8" x14ac:dyDescent="0.2">
      <c r="H666" s="76"/>
    </row>
    <row r="667" spans="8:8" x14ac:dyDescent="0.2">
      <c r="H667" s="76"/>
    </row>
    <row r="668" spans="8:8" x14ac:dyDescent="0.2">
      <c r="H668" s="76"/>
    </row>
    <row r="669" spans="8:8" x14ac:dyDescent="0.2">
      <c r="H669" s="76"/>
    </row>
    <row r="670" spans="8:8" x14ac:dyDescent="0.2">
      <c r="H670" s="76"/>
    </row>
    <row r="671" spans="8:8" x14ac:dyDescent="0.2">
      <c r="H671" s="76"/>
    </row>
    <row r="672" spans="8:8" x14ac:dyDescent="0.2">
      <c r="H672" s="76"/>
    </row>
    <row r="673" spans="8:8" x14ac:dyDescent="0.2">
      <c r="H673" s="76"/>
    </row>
    <row r="674" spans="8:8" x14ac:dyDescent="0.2">
      <c r="H674" s="76"/>
    </row>
    <row r="675" spans="8:8" x14ac:dyDescent="0.2">
      <c r="H675" s="76"/>
    </row>
    <row r="676" spans="8:8" x14ac:dyDescent="0.2">
      <c r="H676" s="76"/>
    </row>
    <row r="677" spans="8:8" x14ac:dyDescent="0.2">
      <c r="H677" s="76"/>
    </row>
    <row r="678" spans="8:8" x14ac:dyDescent="0.2">
      <c r="H678" s="76"/>
    </row>
    <row r="679" spans="8:8" x14ac:dyDescent="0.2">
      <c r="H679" s="76"/>
    </row>
    <row r="680" spans="8:8" x14ac:dyDescent="0.2">
      <c r="H680" s="76"/>
    </row>
    <row r="681" spans="8:8" x14ac:dyDescent="0.2">
      <c r="H681" s="76"/>
    </row>
    <row r="682" spans="8:8" x14ac:dyDescent="0.2">
      <c r="H682" s="76"/>
    </row>
    <row r="683" spans="8:8" x14ac:dyDescent="0.2">
      <c r="H683" s="76"/>
    </row>
    <row r="684" spans="8:8" x14ac:dyDescent="0.2">
      <c r="H684" s="76"/>
    </row>
    <row r="685" spans="8:8" x14ac:dyDescent="0.2">
      <c r="H685" s="76"/>
    </row>
    <row r="686" spans="8:8" x14ac:dyDescent="0.2">
      <c r="H686" s="76"/>
    </row>
    <row r="687" spans="8:8" x14ac:dyDescent="0.2">
      <c r="H687" s="76"/>
    </row>
    <row r="688" spans="8:8" x14ac:dyDescent="0.2">
      <c r="H688" s="76"/>
    </row>
    <row r="689" spans="8:8" x14ac:dyDescent="0.2">
      <c r="H689" s="76"/>
    </row>
    <row r="690" spans="8:8" x14ac:dyDescent="0.2">
      <c r="H690" s="76"/>
    </row>
    <row r="691" spans="8:8" x14ac:dyDescent="0.2">
      <c r="H691" s="76"/>
    </row>
    <row r="692" spans="8:8" x14ac:dyDescent="0.2">
      <c r="H692" s="76"/>
    </row>
    <row r="693" spans="8:8" x14ac:dyDescent="0.2">
      <c r="H693" s="76"/>
    </row>
    <row r="694" spans="8:8" x14ac:dyDescent="0.2">
      <c r="H694" s="76"/>
    </row>
    <row r="695" spans="8:8" x14ac:dyDescent="0.2">
      <c r="H695" s="76"/>
    </row>
    <row r="696" spans="8:8" x14ac:dyDescent="0.2">
      <c r="H696" s="76"/>
    </row>
    <row r="697" spans="8:8" x14ac:dyDescent="0.2">
      <c r="H697" s="76"/>
    </row>
    <row r="698" spans="8:8" x14ac:dyDescent="0.2">
      <c r="H698" s="76"/>
    </row>
    <row r="699" spans="8:8" x14ac:dyDescent="0.2">
      <c r="H699" s="76"/>
    </row>
    <row r="700" spans="8:8" x14ac:dyDescent="0.2">
      <c r="H700" s="76"/>
    </row>
    <row r="701" spans="8:8" x14ac:dyDescent="0.2">
      <c r="H701" s="76"/>
    </row>
    <row r="702" spans="8:8" x14ac:dyDescent="0.2">
      <c r="H702" s="76"/>
    </row>
    <row r="703" spans="8:8" x14ac:dyDescent="0.2">
      <c r="H703" s="76"/>
    </row>
    <row r="704" spans="8:8" x14ac:dyDescent="0.2">
      <c r="H704" s="76"/>
    </row>
    <row r="705" spans="8:8" x14ac:dyDescent="0.2">
      <c r="H705" s="76"/>
    </row>
    <row r="706" spans="8:8" x14ac:dyDescent="0.2">
      <c r="H706" s="76"/>
    </row>
    <row r="707" spans="8:8" x14ac:dyDescent="0.2">
      <c r="H707" s="76"/>
    </row>
    <row r="708" spans="8:8" x14ac:dyDescent="0.2">
      <c r="H708" s="76"/>
    </row>
    <row r="709" spans="8:8" x14ac:dyDescent="0.2">
      <c r="H709" s="76"/>
    </row>
    <row r="710" spans="8:8" x14ac:dyDescent="0.2">
      <c r="H710" s="76"/>
    </row>
    <row r="711" spans="8:8" x14ac:dyDescent="0.2">
      <c r="H711" s="76"/>
    </row>
    <row r="712" spans="8:8" x14ac:dyDescent="0.2">
      <c r="H712" s="76"/>
    </row>
    <row r="713" spans="8:8" x14ac:dyDescent="0.2">
      <c r="H713" s="76"/>
    </row>
    <row r="714" spans="8:8" x14ac:dyDescent="0.2">
      <c r="H714" s="76"/>
    </row>
    <row r="715" spans="8:8" x14ac:dyDescent="0.2">
      <c r="H715" s="76"/>
    </row>
    <row r="716" spans="8:8" x14ac:dyDescent="0.2">
      <c r="H716" s="76"/>
    </row>
    <row r="717" spans="8:8" x14ac:dyDescent="0.2">
      <c r="H717" s="76"/>
    </row>
    <row r="718" spans="8:8" x14ac:dyDescent="0.2">
      <c r="H718" s="76"/>
    </row>
    <row r="719" spans="8:8" x14ac:dyDescent="0.2">
      <c r="H719" s="76"/>
    </row>
    <row r="720" spans="8:8" x14ac:dyDescent="0.2">
      <c r="H720" s="76"/>
    </row>
    <row r="721" spans="8:8" x14ac:dyDescent="0.2">
      <c r="H721" s="76"/>
    </row>
    <row r="722" spans="8:8" x14ac:dyDescent="0.2">
      <c r="H722" s="76"/>
    </row>
    <row r="723" spans="8:8" x14ac:dyDescent="0.2">
      <c r="H723" s="76"/>
    </row>
    <row r="724" spans="8:8" x14ac:dyDescent="0.2">
      <c r="H724" s="76"/>
    </row>
    <row r="725" spans="8:8" x14ac:dyDescent="0.2">
      <c r="H725" s="76"/>
    </row>
    <row r="726" spans="8:8" x14ac:dyDescent="0.2">
      <c r="H726" s="76"/>
    </row>
    <row r="727" spans="8:8" x14ac:dyDescent="0.2">
      <c r="H727" s="76"/>
    </row>
    <row r="728" spans="8:8" x14ac:dyDescent="0.2">
      <c r="H728" s="76"/>
    </row>
    <row r="729" spans="8:8" x14ac:dyDescent="0.2">
      <c r="H729" s="76"/>
    </row>
    <row r="730" spans="8:8" x14ac:dyDescent="0.2">
      <c r="H730" s="76"/>
    </row>
    <row r="731" spans="8:8" x14ac:dyDescent="0.2">
      <c r="H731" s="76"/>
    </row>
    <row r="732" spans="8:8" x14ac:dyDescent="0.2">
      <c r="H732" s="76"/>
    </row>
    <row r="733" spans="8:8" x14ac:dyDescent="0.2">
      <c r="H733" s="76"/>
    </row>
    <row r="734" spans="8:8" x14ac:dyDescent="0.2">
      <c r="H734" s="76"/>
    </row>
    <row r="735" spans="8:8" x14ac:dyDescent="0.2">
      <c r="H735" s="76"/>
    </row>
    <row r="736" spans="8:8" x14ac:dyDescent="0.2">
      <c r="H736" s="76"/>
    </row>
    <row r="737" spans="8:8" x14ac:dyDescent="0.2">
      <c r="H737" s="76"/>
    </row>
    <row r="738" spans="8:8" x14ac:dyDescent="0.2">
      <c r="H738" s="76"/>
    </row>
    <row r="739" spans="8:8" x14ac:dyDescent="0.2">
      <c r="H739" s="76"/>
    </row>
    <row r="740" spans="8:8" x14ac:dyDescent="0.2">
      <c r="H740" s="76"/>
    </row>
    <row r="741" spans="8:8" x14ac:dyDescent="0.2">
      <c r="H741" s="76"/>
    </row>
    <row r="742" spans="8:8" x14ac:dyDescent="0.2">
      <c r="H742" s="76"/>
    </row>
    <row r="743" spans="8:8" x14ac:dyDescent="0.2">
      <c r="H743" s="76"/>
    </row>
    <row r="744" spans="8:8" x14ac:dyDescent="0.2">
      <c r="H744" s="76"/>
    </row>
    <row r="745" spans="8:8" x14ac:dyDescent="0.2">
      <c r="H745" s="76"/>
    </row>
    <row r="746" spans="8:8" x14ac:dyDescent="0.2">
      <c r="H746" s="76"/>
    </row>
    <row r="747" spans="8:8" x14ac:dyDescent="0.2">
      <c r="H747" s="76"/>
    </row>
    <row r="748" spans="8:8" x14ac:dyDescent="0.2">
      <c r="H748" s="76"/>
    </row>
    <row r="749" spans="8:8" x14ac:dyDescent="0.2">
      <c r="H749" s="76"/>
    </row>
    <row r="750" spans="8:8" x14ac:dyDescent="0.2">
      <c r="H750" s="76"/>
    </row>
    <row r="751" spans="8:8" x14ac:dyDescent="0.2">
      <c r="H751" s="76"/>
    </row>
    <row r="752" spans="8:8" x14ac:dyDescent="0.2">
      <c r="H752" s="76"/>
    </row>
    <row r="753" spans="8:8" x14ac:dyDescent="0.2">
      <c r="H753" s="76"/>
    </row>
    <row r="754" spans="8:8" x14ac:dyDescent="0.2">
      <c r="H754" s="76"/>
    </row>
    <row r="755" spans="8:8" x14ac:dyDescent="0.2">
      <c r="H755" s="76"/>
    </row>
    <row r="756" spans="8:8" x14ac:dyDescent="0.2">
      <c r="H756" s="76"/>
    </row>
    <row r="757" spans="8:8" x14ac:dyDescent="0.2">
      <c r="H757" s="76"/>
    </row>
    <row r="758" spans="8:8" x14ac:dyDescent="0.2">
      <c r="H758" s="76"/>
    </row>
    <row r="759" spans="8:8" x14ac:dyDescent="0.2">
      <c r="H759" s="76"/>
    </row>
    <row r="760" spans="8:8" x14ac:dyDescent="0.2">
      <c r="H760" s="76"/>
    </row>
    <row r="761" spans="8:8" x14ac:dyDescent="0.2">
      <c r="H761" s="76"/>
    </row>
    <row r="762" spans="8:8" x14ac:dyDescent="0.2">
      <c r="H762" s="76"/>
    </row>
    <row r="763" spans="8:8" x14ac:dyDescent="0.2">
      <c r="H763" s="76"/>
    </row>
    <row r="764" spans="8:8" x14ac:dyDescent="0.2">
      <c r="H764" s="76"/>
    </row>
    <row r="765" spans="8:8" x14ac:dyDescent="0.2">
      <c r="H765" s="76"/>
    </row>
    <row r="766" spans="8:8" x14ac:dyDescent="0.2">
      <c r="H766" s="76"/>
    </row>
    <row r="767" spans="8:8" x14ac:dyDescent="0.2">
      <c r="H767" s="76"/>
    </row>
    <row r="768" spans="8:8" x14ac:dyDescent="0.2">
      <c r="H768" s="76"/>
    </row>
    <row r="769" spans="8:8" x14ac:dyDescent="0.2">
      <c r="H769" s="76"/>
    </row>
    <row r="770" spans="8:8" x14ac:dyDescent="0.2">
      <c r="H770" s="76"/>
    </row>
    <row r="771" spans="8:8" x14ac:dyDescent="0.2">
      <c r="H771" s="76"/>
    </row>
    <row r="772" spans="8:8" x14ac:dyDescent="0.2">
      <c r="H772" s="76"/>
    </row>
    <row r="773" spans="8:8" x14ac:dyDescent="0.2">
      <c r="H773" s="76"/>
    </row>
    <row r="774" spans="8:8" x14ac:dyDescent="0.2">
      <c r="H774" s="76"/>
    </row>
    <row r="775" spans="8:8" x14ac:dyDescent="0.2">
      <c r="H775" s="76"/>
    </row>
    <row r="776" spans="8:8" x14ac:dyDescent="0.2">
      <c r="H776" s="76"/>
    </row>
    <row r="777" spans="8:8" x14ac:dyDescent="0.2">
      <c r="H777" s="76"/>
    </row>
    <row r="778" spans="8:8" x14ac:dyDescent="0.2">
      <c r="H778" s="76"/>
    </row>
    <row r="779" spans="8:8" x14ac:dyDescent="0.2">
      <c r="H779" s="76"/>
    </row>
    <row r="780" spans="8:8" x14ac:dyDescent="0.2">
      <c r="H780" s="76"/>
    </row>
    <row r="781" spans="8:8" x14ac:dyDescent="0.2">
      <c r="H781" s="76"/>
    </row>
    <row r="782" spans="8:8" x14ac:dyDescent="0.2">
      <c r="H782" s="76"/>
    </row>
    <row r="783" spans="8:8" x14ac:dyDescent="0.2">
      <c r="H783" s="76"/>
    </row>
    <row r="784" spans="8:8" x14ac:dyDescent="0.2">
      <c r="H784" s="76"/>
    </row>
    <row r="785" spans="8:8" x14ac:dyDescent="0.2">
      <c r="H785" s="76"/>
    </row>
    <row r="786" spans="8:8" x14ac:dyDescent="0.2">
      <c r="H786" s="76"/>
    </row>
    <row r="787" spans="8:8" x14ac:dyDescent="0.2">
      <c r="H787" s="76"/>
    </row>
    <row r="788" spans="8:8" x14ac:dyDescent="0.2">
      <c r="H788" s="76"/>
    </row>
    <row r="789" spans="8:8" x14ac:dyDescent="0.2">
      <c r="H789" s="76"/>
    </row>
    <row r="790" spans="8:8" x14ac:dyDescent="0.2">
      <c r="H790" s="76"/>
    </row>
    <row r="791" spans="8:8" x14ac:dyDescent="0.2">
      <c r="H791" s="76"/>
    </row>
    <row r="792" spans="8:8" x14ac:dyDescent="0.2">
      <c r="H792" s="76"/>
    </row>
    <row r="793" spans="8:8" x14ac:dyDescent="0.2">
      <c r="H793" s="76"/>
    </row>
    <row r="794" spans="8:8" x14ac:dyDescent="0.2">
      <c r="H794" s="76"/>
    </row>
    <row r="795" spans="8:8" x14ac:dyDescent="0.2">
      <c r="H795" s="76"/>
    </row>
    <row r="796" spans="8:8" x14ac:dyDescent="0.2">
      <c r="H796" s="76"/>
    </row>
    <row r="797" spans="8:8" x14ac:dyDescent="0.2">
      <c r="H797" s="76"/>
    </row>
    <row r="798" spans="8:8" x14ac:dyDescent="0.2">
      <c r="H798" s="76"/>
    </row>
    <row r="799" spans="8:8" x14ac:dyDescent="0.2">
      <c r="H799" s="76"/>
    </row>
  </sheetData>
  <mergeCells count="1">
    <mergeCell ref="O75:P75"/>
  </mergeCells>
  <phoneticPr fontId="0" type="noConversion"/>
  <printOptions horizontalCentered="1"/>
  <pageMargins left="0.45" right="0.45" top="1" bottom="0.35" header="0.3" footer="0.25"/>
  <pageSetup paperSize="5" scale="75" orientation="portrait" r:id="rId1"/>
  <headerFooter alignWithMargins="0">
    <oddHeader>&amp;C&amp;20FY2018-19 Charter School Funding (General &amp; Special Revenue Funds)
Initial Local Revenue Representation per Pupil</oddHeader>
  </headerFooter>
  <colBreaks count="1" manualBreakCount="1">
    <brk id="7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798"/>
  <sheetViews>
    <sheetView view="pageBreakPreview" zoomScaleNormal="70" zoomScaleSheetLayoutView="10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9.140625" defaultRowHeight="12.75" x14ac:dyDescent="0.2"/>
  <cols>
    <col min="1" max="1" width="18.140625" style="77" customWidth="1"/>
    <col min="2" max="2" width="14.5703125" style="77" customWidth="1"/>
    <col min="3" max="3" width="14.42578125" style="77" customWidth="1"/>
    <col min="4" max="4" width="10.85546875" style="77" bestFit="1" customWidth="1"/>
    <col min="5" max="5" width="15.28515625" style="77" customWidth="1"/>
    <col min="6" max="6" width="11.140625" style="94" bestFit="1" customWidth="1"/>
    <col min="7" max="7" width="13.7109375" style="77" customWidth="1"/>
    <col min="8" max="8" width="15.42578125" style="77" customWidth="1"/>
    <col min="9" max="9" width="13.28515625" style="77" customWidth="1"/>
    <col min="10" max="10" width="12.85546875" style="77" customWidth="1"/>
    <col min="11" max="11" width="13.7109375" style="77" customWidth="1"/>
    <col min="12" max="12" width="17.5703125" style="77" customWidth="1"/>
    <col min="13" max="13" width="14" style="77" customWidth="1"/>
    <col min="14" max="14" width="12.42578125" style="77" customWidth="1"/>
    <col min="15" max="16384" width="9.140625" style="77"/>
  </cols>
  <sheetData>
    <row r="1" spans="1:17" s="75" customFormat="1" ht="94.9" customHeight="1" x14ac:dyDescent="0.2">
      <c r="A1" s="122" t="s">
        <v>0</v>
      </c>
      <c r="B1" s="123" t="s">
        <v>287</v>
      </c>
      <c r="C1" s="123" t="s">
        <v>288</v>
      </c>
      <c r="D1" s="123" t="s">
        <v>289</v>
      </c>
      <c r="E1" s="124" t="s">
        <v>2</v>
      </c>
      <c r="F1" s="123" t="s">
        <v>290</v>
      </c>
      <c r="G1" s="123" t="s">
        <v>291</v>
      </c>
      <c r="H1" s="123" t="s">
        <v>292</v>
      </c>
      <c r="I1" s="123" t="s">
        <v>293</v>
      </c>
      <c r="J1" s="123" t="s">
        <v>294</v>
      </c>
      <c r="K1" s="124" t="s">
        <v>2</v>
      </c>
      <c r="L1" s="125" t="s">
        <v>190</v>
      </c>
      <c r="M1" s="121" t="s">
        <v>345</v>
      </c>
      <c r="N1" s="126" t="s">
        <v>191</v>
      </c>
      <c r="O1" s="74"/>
      <c r="P1" s="74"/>
      <c r="Q1" s="74"/>
    </row>
    <row r="2" spans="1:17" s="142" customFormat="1" ht="25.9" customHeight="1" x14ac:dyDescent="0.2">
      <c r="A2" s="211"/>
      <c r="B2" s="212" t="s">
        <v>3</v>
      </c>
      <c r="C2" s="212" t="s">
        <v>4</v>
      </c>
      <c r="D2" s="212" t="s">
        <v>5</v>
      </c>
      <c r="E2" s="213" t="s">
        <v>186</v>
      </c>
      <c r="F2" s="212" t="s">
        <v>6</v>
      </c>
      <c r="G2" s="212" t="s">
        <v>7</v>
      </c>
      <c r="H2" s="212" t="s">
        <v>8</v>
      </c>
      <c r="I2" s="212" t="s">
        <v>9</v>
      </c>
      <c r="J2" s="212" t="s">
        <v>10</v>
      </c>
      <c r="K2" s="214" t="s">
        <v>18</v>
      </c>
      <c r="L2" s="215" t="s">
        <v>19</v>
      </c>
      <c r="M2" s="212" t="s">
        <v>20</v>
      </c>
      <c r="N2" s="216" t="s">
        <v>21</v>
      </c>
      <c r="O2" s="217"/>
      <c r="P2" s="217"/>
      <c r="Q2" s="217"/>
    </row>
    <row r="3" spans="1:17" s="75" customFormat="1" ht="15" customHeight="1" x14ac:dyDescent="0.2">
      <c r="A3" s="96" t="s">
        <v>262</v>
      </c>
      <c r="B3" s="172">
        <f>Detail!H3+Detail!I3+Detail!P3+Detail!Q3+Detail!X3+Detail!Y3+Detail!AF3+Detail!AG3+Detail!AN3+Detail!AO3+Detail!AV3+Detail!AW3+Detail!BD3+Detail!BE3</f>
        <v>0</v>
      </c>
      <c r="C3" s="172">
        <f>Detail!BL3+Detail!BM3+Detail!BT3+Detail!BU3+Detail!CB3+Detail!CC3+Detail!CJ3+Detail!CK3</f>
        <v>0</v>
      </c>
      <c r="D3" s="172">
        <f>Detail!CR3+Detail!CS3</f>
        <v>0</v>
      </c>
      <c r="E3" s="172">
        <f t="shared" ref="E3:E34" si="0">SUM(B3:D3)</f>
        <v>0</v>
      </c>
      <c r="F3" s="172">
        <f>Detail!CZ3+Detail!DA3</f>
        <v>0</v>
      </c>
      <c r="G3" s="172">
        <f>Detail!DH3+Detail!DI3</f>
        <v>0</v>
      </c>
      <c r="H3" s="172">
        <f>Detail!DP3+Detail!DQ3</f>
        <v>0</v>
      </c>
      <c r="I3" s="173">
        <f>Detail!DX3+Detail!DY3</f>
        <v>0</v>
      </c>
      <c r="J3" s="172">
        <f>Detail!EF3+Detail!EG3</f>
        <v>0</v>
      </c>
      <c r="K3" s="172">
        <f>SUM(F3:J3)</f>
        <v>0</v>
      </c>
      <c r="L3" s="172">
        <f>E3-K3</f>
        <v>0</v>
      </c>
      <c r="M3" s="97">
        <f>'Detail Calculation exclude debt'!O3</f>
        <v>9511</v>
      </c>
      <c r="N3" s="172">
        <f>ROUND(L3/M3,0)</f>
        <v>0</v>
      </c>
      <c r="O3" s="98"/>
      <c r="P3" s="74"/>
      <c r="Q3" s="74"/>
    </row>
    <row r="4" spans="1:17" s="75" customFormat="1" ht="15" customHeight="1" x14ac:dyDescent="0.2">
      <c r="A4" s="99" t="s">
        <v>198</v>
      </c>
      <c r="B4" s="174">
        <f>Detail!H4+Detail!I4+Detail!P4+Detail!Q4+Detail!X4+Detail!Y4+Detail!AF4+Detail!AG4+Detail!AN4+Detail!AO4+Detail!AV4+Detail!AW4+Detail!BD4+Detail!BE4</f>
        <v>1592350</v>
      </c>
      <c r="C4" s="174">
        <f>Detail!BL4+Detail!BM4+Detail!BT4+Detail!BU4+Detail!CB4+Detail!CC4+Detail!CJ4+Detail!CK4</f>
        <v>0</v>
      </c>
      <c r="D4" s="174">
        <f>Detail!CR4+Detail!CS4</f>
        <v>0</v>
      </c>
      <c r="E4" s="174">
        <f t="shared" si="0"/>
        <v>1592350</v>
      </c>
      <c r="F4" s="175">
        <f>Detail!CZ4+Detail!DA4</f>
        <v>0</v>
      </c>
      <c r="G4" s="174">
        <f>Detail!DH4+Detail!DI4</f>
        <v>0</v>
      </c>
      <c r="H4" s="174">
        <f>Detail!DP4+Detail!DQ4</f>
        <v>51770</v>
      </c>
      <c r="I4" s="176">
        <f>Detail!DX4+Detail!DY4</f>
        <v>0</v>
      </c>
      <c r="J4" s="174">
        <f>Detail!EF4+Detail!EG4</f>
        <v>0</v>
      </c>
      <c r="K4" s="174">
        <f t="shared" ref="K4:K67" si="1">SUM(F4:J4)</f>
        <v>51770</v>
      </c>
      <c r="L4" s="174">
        <f t="shared" ref="L4:L67" si="2">E4-K4</f>
        <v>1540580</v>
      </c>
      <c r="M4" s="100">
        <f>'Detail Calculation exclude debt'!O4</f>
        <v>4064</v>
      </c>
      <c r="N4" s="174">
        <f t="shared" ref="N4:N67" si="3">ROUND(L4/M4,0)</f>
        <v>379</v>
      </c>
      <c r="O4" s="74"/>
      <c r="P4" s="74"/>
      <c r="Q4" s="74"/>
    </row>
    <row r="5" spans="1:17" s="75" customFormat="1" ht="15" customHeight="1" x14ac:dyDescent="0.2">
      <c r="A5" s="99" t="s">
        <v>199</v>
      </c>
      <c r="B5" s="174">
        <f>Detail!H5+Detail!I5+Detail!P5+Detail!Q5+Detail!X5+Detail!Y5+Detail!AF5+Detail!AG5+Detail!AN5+Detail!AO5+Detail!AV5+Detail!AW5+Detail!BD5+Detail!BE5</f>
        <v>18626485</v>
      </c>
      <c r="C5" s="174">
        <f>Detail!BL5+Detail!BM5+Detail!BT5+Detail!BU5+Detail!CB5+Detail!CC5+Detail!CJ5+Detail!CK5</f>
        <v>0</v>
      </c>
      <c r="D5" s="174">
        <f>Detail!CR5+Detail!CS5</f>
        <v>0</v>
      </c>
      <c r="E5" s="174">
        <f t="shared" si="0"/>
        <v>18626485</v>
      </c>
      <c r="F5" s="175">
        <f>Detail!CZ5+Detail!DA5</f>
        <v>0</v>
      </c>
      <c r="G5" s="174">
        <f>Detail!DH5+Detail!DI5</f>
        <v>0</v>
      </c>
      <c r="H5" s="174">
        <f>Detail!DP5+Detail!DQ5</f>
        <v>0</v>
      </c>
      <c r="I5" s="176">
        <f>Detail!DX5+Detail!DY5</f>
        <v>0</v>
      </c>
      <c r="J5" s="174">
        <f>Detail!EF5+Detail!EG5</f>
        <v>0</v>
      </c>
      <c r="K5" s="174">
        <f t="shared" si="1"/>
        <v>0</v>
      </c>
      <c r="L5" s="174">
        <f t="shared" si="2"/>
        <v>18626485</v>
      </c>
      <c r="M5" s="100">
        <f>'Detail Calculation exclude debt'!O5</f>
        <v>22012</v>
      </c>
      <c r="N5" s="174">
        <f t="shared" si="3"/>
        <v>846</v>
      </c>
      <c r="O5" s="74"/>
      <c r="P5" s="74"/>
      <c r="Q5" s="74"/>
    </row>
    <row r="6" spans="1:17" s="75" customFormat="1" ht="15" customHeight="1" x14ac:dyDescent="0.2">
      <c r="A6" s="99" t="s">
        <v>200</v>
      </c>
      <c r="B6" s="174">
        <f>Detail!H6+Detail!I6+Detail!P6+Detail!Q6+Detail!X6+Detail!Y6+Detail!AF6+Detail!AG6+Detail!AN6+Detail!AO6+Detail!AV6+Detail!AW6+Detail!BD6+Detail!BE6</f>
        <v>0</v>
      </c>
      <c r="C6" s="174">
        <f>Detail!BL6+Detail!BM6+Detail!BT6+Detail!BU6+Detail!CB6+Detail!CC6+Detail!CJ6+Detail!CK6</f>
        <v>0</v>
      </c>
      <c r="D6" s="174">
        <f>Detail!CR6+Detail!CS6</f>
        <v>0</v>
      </c>
      <c r="E6" s="174">
        <f t="shared" si="0"/>
        <v>0</v>
      </c>
      <c r="F6" s="175">
        <f>Detail!CZ6+Detail!DA6</f>
        <v>0</v>
      </c>
      <c r="G6" s="174">
        <f>Detail!DH6+Detail!DI6</f>
        <v>0</v>
      </c>
      <c r="H6" s="174">
        <f>Detail!DP6+Detail!DQ6</f>
        <v>0</v>
      </c>
      <c r="I6" s="176">
        <f>Detail!DX6+Detail!DY6</f>
        <v>0</v>
      </c>
      <c r="J6" s="174">
        <f>Detail!EF6+Detail!EG6</f>
        <v>0</v>
      </c>
      <c r="K6" s="174">
        <f t="shared" si="1"/>
        <v>0</v>
      </c>
      <c r="L6" s="174">
        <f t="shared" si="2"/>
        <v>0</v>
      </c>
      <c r="M6" s="100">
        <f>'Detail Calculation exclude debt'!O6</f>
        <v>3215</v>
      </c>
      <c r="N6" s="174">
        <f t="shared" si="3"/>
        <v>0</v>
      </c>
      <c r="O6" s="74"/>
      <c r="P6" s="74"/>
      <c r="Q6" s="74"/>
    </row>
    <row r="7" spans="1:17" s="75" customFormat="1" ht="15" customHeight="1" x14ac:dyDescent="0.2">
      <c r="A7" s="101" t="s">
        <v>201</v>
      </c>
      <c r="B7" s="177">
        <f>Detail!H7+Detail!I7+Detail!P7+Detail!Q7+Detail!X7+Detail!Y7+Detail!AF7+Detail!AG7+Detail!AN7+Detail!AO7+Detail!AV7+Detail!AW7+Detail!BD7+Detail!BE7</f>
        <v>0</v>
      </c>
      <c r="C7" s="177">
        <f>Detail!BL7+Detail!BM7+Detail!BT7+Detail!BU7+Detail!CB7+Detail!CC7+Detail!CJ7+Detail!CK7</f>
        <v>0</v>
      </c>
      <c r="D7" s="177">
        <f>Detail!CR7+Detail!CS7</f>
        <v>0</v>
      </c>
      <c r="E7" s="177">
        <f t="shared" si="0"/>
        <v>0</v>
      </c>
      <c r="F7" s="178">
        <f>Detail!CZ7+Detail!DA7</f>
        <v>0</v>
      </c>
      <c r="G7" s="177">
        <f>Detail!DH7+Detail!DI7</f>
        <v>0</v>
      </c>
      <c r="H7" s="177">
        <f>Detail!DP7+Detail!DQ7</f>
        <v>0</v>
      </c>
      <c r="I7" s="179">
        <f>Detail!DX7+Detail!DY7</f>
        <v>0</v>
      </c>
      <c r="J7" s="177">
        <f>Detail!EF7+Detail!EG7</f>
        <v>0</v>
      </c>
      <c r="K7" s="177">
        <f t="shared" si="1"/>
        <v>0</v>
      </c>
      <c r="L7" s="177">
        <f t="shared" si="2"/>
        <v>0</v>
      </c>
      <c r="M7" s="102">
        <f>'Detail Calculation exclude debt'!O7</f>
        <v>5238</v>
      </c>
      <c r="N7" s="177">
        <f t="shared" si="3"/>
        <v>0</v>
      </c>
      <c r="O7" s="74"/>
      <c r="P7" s="74"/>
      <c r="Q7" s="74"/>
    </row>
    <row r="8" spans="1:17" s="75" customFormat="1" ht="15" customHeight="1" x14ac:dyDescent="0.2">
      <c r="A8" s="96" t="s">
        <v>202</v>
      </c>
      <c r="B8" s="172">
        <f>Detail!H8+Detail!I8+Detail!P8+Detail!Q8+Detail!X8+Detail!Y8+Detail!AF8+Detail!AG8+Detail!AN8+Detail!AO8+Detail!AV8+Detail!AW8+Detail!BD8+Detail!BE8</f>
        <v>3973105</v>
      </c>
      <c r="C8" s="172">
        <f>Detail!BL8+Detail!BM8+Detail!BT8+Detail!BU8+Detail!CB8+Detail!CC8+Detail!CJ8+Detail!CK8</f>
        <v>0</v>
      </c>
      <c r="D8" s="172">
        <f>Detail!CR8+Detail!CS8</f>
        <v>0</v>
      </c>
      <c r="E8" s="172">
        <f t="shared" si="0"/>
        <v>3973105</v>
      </c>
      <c r="F8" s="172">
        <f>Detail!CZ8+Detail!DA8</f>
        <v>0</v>
      </c>
      <c r="G8" s="172">
        <f>Detail!DH8+Detail!DI8</f>
        <v>0</v>
      </c>
      <c r="H8" s="172">
        <f>Detail!DP8+Detail!DQ8</f>
        <v>0</v>
      </c>
      <c r="I8" s="173">
        <f>Detail!DX8+Detail!DY8</f>
        <v>0</v>
      </c>
      <c r="J8" s="172">
        <f>Detail!EF8+Detail!EG8</f>
        <v>0</v>
      </c>
      <c r="K8" s="172">
        <f t="shared" si="1"/>
        <v>0</v>
      </c>
      <c r="L8" s="172">
        <f t="shared" si="2"/>
        <v>3973105</v>
      </c>
      <c r="M8" s="97">
        <f>'Detail Calculation exclude debt'!O8</f>
        <v>5876</v>
      </c>
      <c r="N8" s="172">
        <f t="shared" si="3"/>
        <v>676</v>
      </c>
      <c r="O8" s="74"/>
      <c r="P8" s="74"/>
      <c r="Q8" s="74"/>
    </row>
    <row r="9" spans="1:17" s="75" customFormat="1" ht="15" customHeight="1" x14ac:dyDescent="0.2">
      <c r="A9" s="99" t="s">
        <v>203</v>
      </c>
      <c r="B9" s="174">
        <f>Detail!H9+Detail!I9+Detail!P9+Detail!Q9+Detail!X9+Detail!Y9+Detail!AF9+Detail!AG9+Detail!AN9+Detail!AO9+Detail!AV9+Detail!AW9+Detail!BD9+Detail!BE9</f>
        <v>807160</v>
      </c>
      <c r="C9" s="174">
        <f>Detail!BL9+Detail!BM9+Detail!BT9+Detail!BU9+Detail!CB9+Detail!CC9+Detail!CJ9+Detail!CK9</f>
        <v>0</v>
      </c>
      <c r="D9" s="174">
        <f>Detail!CR9+Detail!CS9</f>
        <v>0</v>
      </c>
      <c r="E9" s="174">
        <f t="shared" si="0"/>
        <v>807160</v>
      </c>
      <c r="F9" s="175">
        <f>Detail!CZ9+Detail!DA9</f>
        <v>0</v>
      </c>
      <c r="G9" s="174">
        <f>Detail!DH9+Detail!DI9</f>
        <v>0</v>
      </c>
      <c r="H9" s="174">
        <f>Detail!DP9+Detail!DQ9</f>
        <v>26731</v>
      </c>
      <c r="I9" s="176">
        <f>Detail!DX9+Detail!DY9</f>
        <v>0</v>
      </c>
      <c r="J9" s="174">
        <f>Detail!EF9+Detail!EG9</f>
        <v>0</v>
      </c>
      <c r="K9" s="174">
        <f t="shared" si="1"/>
        <v>26731</v>
      </c>
      <c r="L9" s="174">
        <f t="shared" si="2"/>
        <v>780429</v>
      </c>
      <c r="M9" s="100">
        <f>'Detail Calculation exclude debt'!O9</f>
        <v>2161</v>
      </c>
      <c r="N9" s="174">
        <f t="shared" si="3"/>
        <v>361</v>
      </c>
      <c r="O9" s="74"/>
      <c r="P9" s="74"/>
      <c r="Q9" s="74"/>
    </row>
    <row r="10" spans="1:17" s="75" customFormat="1" ht="15" customHeight="1" x14ac:dyDescent="0.2">
      <c r="A10" s="99" t="s">
        <v>204</v>
      </c>
      <c r="B10" s="174">
        <f>Detail!H10+Detail!I10+Detail!P10+Detail!Q10+Detail!X10+Detail!Y10+Detail!AF10+Detail!AG10+Detail!AN10+Detail!AO10+Detail!AV10+Detail!AW10+Detail!BD10+Detail!BE10</f>
        <v>13178618</v>
      </c>
      <c r="C10" s="174">
        <f>Detail!BL10+Detail!BM10+Detail!BT10+Detail!BU10+Detail!CB10+Detail!CC10+Detail!CJ10+Detail!CK10</f>
        <v>0</v>
      </c>
      <c r="D10" s="174">
        <f>Detail!CR10+Detail!CS10</f>
        <v>0</v>
      </c>
      <c r="E10" s="174">
        <f t="shared" si="0"/>
        <v>13178618</v>
      </c>
      <c r="F10" s="175">
        <f>Detail!CZ10+Detail!DA10</f>
        <v>0</v>
      </c>
      <c r="G10" s="174">
        <f>Detail!DH10+Detail!DI10</f>
        <v>0</v>
      </c>
      <c r="H10" s="174">
        <f>Detail!DP10+Detail!DQ10</f>
        <v>414884</v>
      </c>
      <c r="I10" s="176">
        <f>Detail!DX10+Detail!DY10</f>
        <v>0</v>
      </c>
      <c r="J10" s="174">
        <f>Detail!EF10+Detail!EG10</f>
        <v>0</v>
      </c>
      <c r="K10" s="174">
        <f t="shared" si="1"/>
        <v>414884</v>
      </c>
      <c r="L10" s="174">
        <f t="shared" si="2"/>
        <v>12763734</v>
      </c>
      <c r="M10" s="100">
        <f>'Detail Calculation exclude debt'!O10</f>
        <v>22420</v>
      </c>
      <c r="N10" s="174">
        <f t="shared" si="3"/>
        <v>569</v>
      </c>
      <c r="O10" s="74"/>
      <c r="P10" s="74"/>
      <c r="Q10" s="74"/>
    </row>
    <row r="11" spans="1:17" s="75" customFormat="1" ht="15" customHeight="1" x14ac:dyDescent="0.2">
      <c r="A11" s="99" t="s">
        <v>194</v>
      </c>
      <c r="B11" s="174">
        <f>Detail!H11+Detail!I11+Detail!P11+Detail!Q11+Detail!X11+Detail!Y11+Detail!AF11+Detail!AG11+Detail!AN11+Detail!AO11+Detail!AV11+Detail!AW11+Detail!BD11+Detail!BE11</f>
        <v>28502000</v>
      </c>
      <c r="C11" s="174">
        <f>Detail!BL11+Detail!BM11+Detail!BT11+Detail!BU11+Detail!CB11+Detail!CC11+Detail!CJ11+Detail!CK11</f>
        <v>0</v>
      </c>
      <c r="D11" s="174">
        <f>Detail!CR11+Detail!CS11</f>
        <v>0</v>
      </c>
      <c r="E11" s="174">
        <f t="shared" si="0"/>
        <v>28502000</v>
      </c>
      <c r="F11" s="175">
        <f>Detail!CZ11+Detail!DA11</f>
        <v>0</v>
      </c>
      <c r="G11" s="174">
        <f>Detail!DH11+Detail!DI11</f>
        <v>27500</v>
      </c>
      <c r="H11" s="174">
        <f>Detail!DP11+Detail!DQ11</f>
        <v>885000</v>
      </c>
      <c r="I11" s="176">
        <f>Detail!DX11+Detail!DY11</f>
        <v>0</v>
      </c>
      <c r="J11" s="174">
        <f>Detail!EF11+Detail!EG11</f>
        <v>0</v>
      </c>
      <c r="K11" s="174">
        <f t="shared" si="1"/>
        <v>912500</v>
      </c>
      <c r="L11" s="174">
        <f t="shared" si="2"/>
        <v>27589500</v>
      </c>
      <c r="M11" s="100">
        <f>'Detail Calculation exclude debt'!O11</f>
        <v>39427</v>
      </c>
      <c r="N11" s="174">
        <f t="shared" si="3"/>
        <v>700</v>
      </c>
      <c r="O11" s="74"/>
      <c r="P11" s="74"/>
      <c r="Q11" s="74"/>
    </row>
    <row r="12" spans="1:17" s="75" customFormat="1" ht="15" customHeight="1" x14ac:dyDescent="0.2">
      <c r="A12" s="101" t="s">
        <v>205</v>
      </c>
      <c r="B12" s="177">
        <f>Detail!H12+Detail!I12+Detail!P12+Detail!Q12+Detail!X12+Detail!Y12+Detail!AF12+Detail!AG12+Detail!AN12+Detail!AO12+Detail!AV12+Detail!AW12+Detail!BD12+Detail!BE12</f>
        <v>21983086</v>
      </c>
      <c r="C12" s="177">
        <f>Detail!BL12+Detail!BM12+Detail!BT12+Detail!BU12+Detail!CB12+Detail!CC12+Detail!CJ12+Detail!CK12</f>
        <v>3651381</v>
      </c>
      <c r="D12" s="177">
        <f>Detail!CR12+Detail!CS12</f>
        <v>0</v>
      </c>
      <c r="E12" s="177">
        <f t="shared" si="0"/>
        <v>25634467</v>
      </c>
      <c r="F12" s="178">
        <f>Detail!CZ12+Detail!DA12</f>
        <v>0</v>
      </c>
      <c r="G12" s="177">
        <f>Detail!DH12+Detail!DI12</f>
        <v>0</v>
      </c>
      <c r="H12" s="177">
        <f>Detail!DP12+Detail!DQ12</f>
        <v>706380</v>
      </c>
      <c r="I12" s="179">
        <f>Detail!DX12+Detail!DY12</f>
        <v>0</v>
      </c>
      <c r="J12" s="177">
        <f>Detail!EF12+Detail!EG12</f>
        <v>0</v>
      </c>
      <c r="K12" s="177">
        <f t="shared" si="1"/>
        <v>706380</v>
      </c>
      <c r="L12" s="177">
        <f t="shared" si="2"/>
        <v>24928087</v>
      </c>
      <c r="M12" s="102">
        <f>'Detail Calculation exclude debt'!O12</f>
        <v>33301</v>
      </c>
      <c r="N12" s="177">
        <f t="shared" si="3"/>
        <v>749</v>
      </c>
      <c r="O12" s="74"/>
      <c r="P12" s="74"/>
      <c r="Q12" s="74"/>
    </row>
    <row r="13" spans="1:17" s="75" customFormat="1" ht="15" customHeight="1" x14ac:dyDescent="0.2">
      <c r="A13" s="96" t="s">
        <v>206</v>
      </c>
      <c r="B13" s="172">
        <f>Detail!H13+Detail!I13+Detail!P13+Detail!Q13+Detail!X13+Detail!Y13+Detail!AF13+Detail!AG13+Detail!AN13+Detail!AO13+Detail!AV13+Detail!AW13+Detail!BD13+Detail!BE13</f>
        <v>1090000</v>
      </c>
      <c r="C13" s="172">
        <f>Detail!BL13+Detail!BM13+Detail!BT13+Detail!BU13+Detail!CB13+Detail!CC13+Detail!CJ13+Detail!CK13</f>
        <v>0</v>
      </c>
      <c r="D13" s="172">
        <f>Detail!CR13+Detail!CS13</f>
        <v>0</v>
      </c>
      <c r="E13" s="172">
        <f t="shared" si="0"/>
        <v>1090000</v>
      </c>
      <c r="F13" s="172">
        <f>Detail!CZ13+Detail!DA13</f>
        <v>0</v>
      </c>
      <c r="G13" s="172">
        <f>Detail!DH13+Detail!DI13</f>
        <v>0</v>
      </c>
      <c r="H13" s="172">
        <f>Detail!DP13+Detail!DQ13</f>
        <v>35000</v>
      </c>
      <c r="I13" s="173">
        <f>Detail!DX13+Detail!DY13</f>
        <v>0</v>
      </c>
      <c r="J13" s="172">
        <f>Detail!EF13+Detail!EG13</f>
        <v>0</v>
      </c>
      <c r="K13" s="172">
        <f t="shared" si="1"/>
        <v>35000</v>
      </c>
      <c r="L13" s="172">
        <f t="shared" si="2"/>
        <v>1055000</v>
      </c>
      <c r="M13" s="97">
        <f>'Detail Calculation exclude debt'!O13</f>
        <v>1581</v>
      </c>
      <c r="N13" s="172">
        <f t="shared" si="3"/>
        <v>667</v>
      </c>
      <c r="O13" s="74"/>
      <c r="P13" s="74"/>
      <c r="Q13" s="74"/>
    </row>
    <row r="14" spans="1:17" s="75" customFormat="1" ht="15" customHeight="1" x14ac:dyDescent="0.2">
      <c r="A14" s="99" t="s">
        <v>207</v>
      </c>
      <c r="B14" s="174">
        <f>Detail!H14+Detail!I14+Detail!P14+Detail!Q14+Detail!X14+Detail!Y14+Detail!AF14+Detail!AG14+Detail!AN14+Detail!AO14+Detail!AV14+Detail!AW14+Detail!BD14+Detail!BE14</f>
        <v>0</v>
      </c>
      <c r="C14" s="174">
        <f>Detail!BL14+Detail!BM14+Detail!BT14+Detail!BU14+Detail!CB14+Detail!CC14+Detail!CJ14+Detail!CK14</f>
        <v>0</v>
      </c>
      <c r="D14" s="174">
        <f>Detail!CR14+Detail!CS14</f>
        <v>0</v>
      </c>
      <c r="E14" s="174">
        <f t="shared" si="0"/>
        <v>0</v>
      </c>
      <c r="F14" s="175">
        <f>Detail!CZ14+Detail!DA14</f>
        <v>0</v>
      </c>
      <c r="G14" s="174">
        <f>Detail!DH14+Detail!DI14</f>
        <v>0</v>
      </c>
      <c r="H14" s="174">
        <f>Detail!DP14+Detail!DQ14</f>
        <v>0</v>
      </c>
      <c r="I14" s="176">
        <f>Detail!DX14+Detail!DY14</f>
        <v>0</v>
      </c>
      <c r="J14" s="174">
        <f>Detail!EF14+Detail!EG14</f>
        <v>0</v>
      </c>
      <c r="K14" s="174">
        <f t="shared" si="1"/>
        <v>0</v>
      </c>
      <c r="L14" s="174">
        <f t="shared" si="2"/>
        <v>0</v>
      </c>
      <c r="M14" s="100">
        <f>'Detail Calculation exclude debt'!O14</f>
        <v>1318</v>
      </c>
      <c r="N14" s="174">
        <f t="shared" si="3"/>
        <v>0</v>
      </c>
      <c r="O14" s="74"/>
      <c r="P14" s="74"/>
      <c r="Q14" s="74"/>
    </row>
    <row r="15" spans="1:17" s="75" customFormat="1" ht="15" customHeight="1" x14ac:dyDescent="0.2">
      <c r="A15" s="99" t="s">
        <v>208</v>
      </c>
      <c r="B15" s="174">
        <f>Detail!H15+Detail!I15+Detail!P15+Detail!Q15+Detail!X15+Detail!Y15+Detail!AF15+Detail!AG15+Detail!AN15+Detail!AO15+Detail!AV15+Detail!AW15+Detail!BD15+Detail!BE15</f>
        <v>0</v>
      </c>
      <c r="C15" s="174">
        <f>Detail!BL15+Detail!BM15+Detail!BT15+Detail!BU15+Detail!CB15+Detail!CC15+Detail!CJ15+Detail!CK15</f>
        <v>0</v>
      </c>
      <c r="D15" s="174">
        <f>Detail!CR15+Detail!CS15</f>
        <v>0</v>
      </c>
      <c r="E15" s="174">
        <f t="shared" si="0"/>
        <v>0</v>
      </c>
      <c r="F15" s="175">
        <f>Detail!CZ15+Detail!DA15</f>
        <v>0</v>
      </c>
      <c r="G15" s="174">
        <f>Detail!DH15+Detail!DI15</f>
        <v>0</v>
      </c>
      <c r="H15" s="174">
        <f>Detail!DP15+Detail!DQ15</f>
        <v>0</v>
      </c>
      <c r="I15" s="176">
        <f>Detail!DX15+Detail!DY15</f>
        <v>0</v>
      </c>
      <c r="J15" s="174">
        <f>Detail!EF15+Detail!EG15</f>
        <v>0</v>
      </c>
      <c r="K15" s="174">
        <f t="shared" si="1"/>
        <v>0</v>
      </c>
      <c r="L15" s="174">
        <f t="shared" si="2"/>
        <v>0</v>
      </c>
      <c r="M15" s="100">
        <f>'Detail Calculation exclude debt'!O15</f>
        <v>1331</v>
      </c>
      <c r="N15" s="174">
        <f t="shared" si="3"/>
        <v>0</v>
      </c>
      <c r="O15" s="74"/>
      <c r="P15" s="74"/>
      <c r="Q15" s="74"/>
    </row>
    <row r="16" spans="1:17" s="75" customFormat="1" ht="15" customHeight="1" x14ac:dyDescent="0.2">
      <c r="A16" s="99" t="s">
        <v>209</v>
      </c>
      <c r="B16" s="174">
        <f>Detail!H16+Detail!I16+Detail!P16+Detail!Q16+Detail!X16+Detail!Y16+Detail!AF16+Detail!AG16+Detail!AN16+Detail!AO16+Detail!AV16+Detail!AW16+Detail!BD16+Detail!BE16</f>
        <v>540069</v>
      </c>
      <c r="C16" s="174">
        <f>Detail!BL16+Detail!BM16+Detail!BT16+Detail!BU16+Detail!CB16+Detail!CC16+Detail!CJ16+Detail!CK16</f>
        <v>0</v>
      </c>
      <c r="D16" s="174">
        <f>Detail!CR16+Detail!CS16</f>
        <v>0</v>
      </c>
      <c r="E16" s="174">
        <f t="shared" si="0"/>
        <v>540069</v>
      </c>
      <c r="F16" s="175">
        <f>Detail!CZ16+Detail!DA16</f>
        <v>0</v>
      </c>
      <c r="G16" s="174">
        <f>Detail!DH16+Detail!DI16</f>
        <v>0</v>
      </c>
      <c r="H16" s="174">
        <f>Detail!DP16+Detail!DQ16</f>
        <v>0</v>
      </c>
      <c r="I16" s="176">
        <f>Detail!DX16+Detail!DY16</f>
        <v>0</v>
      </c>
      <c r="J16" s="174">
        <f>Detail!EF16+Detail!EG16</f>
        <v>0</v>
      </c>
      <c r="K16" s="174">
        <f t="shared" si="1"/>
        <v>0</v>
      </c>
      <c r="L16" s="174">
        <f t="shared" si="2"/>
        <v>540069</v>
      </c>
      <c r="M16" s="100">
        <f>'Detail Calculation exclude debt'!O16</f>
        <v>1767</v>
      </c>
      <c r="N16" s="174">
        <f t="shared" si="3"/>
        <v>306</v>
      </c>
      <c r="O16" s="74"/>
      <c r="P16" s="74"/>
      <c r="Q16" s="74"/>
    </row>
    <row r="17" spans="1:17" s="75" customFormat="1" ht="15" customHeight="1" x14ac:dyDescent="0.2">
      <c r="A17" s="101" t="s">
        <v>210</v>
      </c>
      <c r="B17" s="177">
        <f>Detail!H17+Detail!I17+Detail!P17+Detail!Q17+Detail!X17+Detail!Y17+Detail!AF17+Detail!AG17+Detail!AN17+Detail!AO17+Detail!AV17+Detail!AW17+Detail!BD17+Detail!BE17</f>
        <v>0</v>
      </c>
      <c r="C17" s="177">
        <f>Detail!BL17+Detail!BM17+Detail!BT17+Detail!BU17+Detail!CB17+Detail!CC17+Detail!CJ17+Detail!CK17</f>
        <v>0</v>
      </c>
      <c r="D17" s="177">
        <f>Detail!CR17+Detail!CS17</f>
        <v>0</v>
      </c>
      <c r="E17" s="177">
        <f t="shared" si="0"/>
        <v>0</v>
      </c>
      <c r="F17" s="178">
        <f>Detail!CZ17+Detail!DA17</f>
        <v>0</v>
      </c>
      <c r="G17" s="177">
        <f>Detail!DH17+Detail!DI17</f>
        <v>0</v>
      </c>
      <c r="H17" s="177">
        <f>Detail!DP17+Detail!DQ17</f>
        <v>0</v>
      </c>
      <c r="I17" s="179">
        <f>Detail!DX17+Detail!DY17</f>
        <v>0</v>
      </c>
      <c r="J17" s="177">
        <f>Detail!EF17+Detail!EG17</f>
        <v>0</v>
      </c>
      <c r="K17" s="177">
        <f t="shared" si="1"/>
        <v>0</v>
      </c>
      <c r="L17" s="177">
        <f t="shared" si="2"/>
        <v>0</v>
      </c>
      <c r="M17" s="102">
        <f>'Detail Calculation exclude debt'!O17</f>
        <v>3619</v>
      </c>
      <c r="N17" s="177">
        <f t="shared" si="3"/>
        <v>0</v>
      </c>
      <c r="O17" s="74"/>
      <c r="P17" s="74"/>
      <c r="Q17" s="74"/>
    </row>
    <row r="18" spans="1:17" s="75" customFormat="1" ht="15" customHeight="1" x14ac:dyDescent="0.2">
      <c r="A18" s="96" t="s">
        <v>211</v>
      </c>
      <c r="B18" s="172">
        <f>Detail!H18+Detail!I18+Detail!P18+Detail!Q18+Detail!X18+Detail!Y18+Detail!AF18+Detail!AG18+Detail!AN18+Detail!AO18+Detail!AV18+Detail!AW18+Detail!BD18+Detail!BE18</f>
        <v>1605975</v>
      </c>
      <c r="C18" s="172">
        <f>Detail!BL18+Detail!BM18+Detail!BT18+Detail!BU18+Detail!CB18+Detail!CC18+Detail!CJ18+Detail!CK18</f>
        <v>4014679</v>
      </c>
      <c r="D18" s="172">
        <f>Detail!CR18+Detail!CS18</f>
        <v>0</v>
      </c>
      <c r="E18" s="172">
        <f t="shared" si="0"/>
        <v>5620654</v>
      </c>
      <c r="F18" s="172">
        <f>Detail!CZ18+Detail!DA18</f>
        <v>0</v>
      </c>
      <c r="G18" s="172">
        <f>Detail!DH18+Detail!DI18</f>
        <v>0</v>
      </c>
      <c r="H18" s="172">
        <f>Detail!DP18+Detail!DQ18</f>
        <v>67155</v>
      </c>
      <c r="I18" s="173">
        <f>Detail!DX18+Detail!DY18</f>
        <v>72975</v>
      </c>
      <c r="J18" s="172">
        <f>Detail!EF18+Detail!EG18</f>
        <v>0</v>
      </c>
      <c r="K18" s="172">
        <f t="shared" si="1"/>
        <v>140130</v>
      </c>
      <c r="L18" s="172">
        <f t="shared" si="2"/>
        <v>5480524</v>
      </c>
      <c r="M18" s="97">
        <f>'Detail Calculation exclude debt'!O18</f>
        <v>4926</v>
      </c>
      <c r="N18" s="172">
        <f t="shared" si="3"/>
        <v>1113</v>
      </c>
      <c r="O18" s="74"/>
      <c r="P18" s="74"/>
      <c r="Q18" s="74"/>
    </row>
    <row r="19" spans="1:17" s="75" customFormat="1" ht="15" customHeight="1" x14ac:dyDescent="0.2">
      <c r="A19" s="99" t="s">
        <v>195</v>
      </c>
      <c r="B19" s="174">
        <f>Detail!H19+Detail!I19+Detail!P19+Detail!Q19+Detail!X19+Detail!Y19+Detail!AF19+Detail!AG19+Detail!AN19+Detail!AO19+Detail!AV19+Detail!AW19+Detail!BD19+Detail!BE19</f>
        <v>0</v>
      </c>
      <c r="C19" s="174">
        <f>Detail!BL19+Detail!BM19+Detail!BT19+Detail!BU19+Detail!CB19+Detail!CC19+Detail!CJ19+Detail!CK19</f>
        <v>42460396</v>
      </c>
      <c r="D19" s="174">
        <f>Detail!CR19+Detail!CS19</f>
        <v>0</v>
      </c>
      <c r="E19" s="174">
        <f t="shared" si="0"/>
        <v>42460396</v>
      </c>
      <c r="F19" s="175">
        <f>Detail!CZ19+Detail!DA19</f>
        <v>0</v>
      </c>
      <c r="G19" s="174">
        <f>Detail!DH19+Detail!DI19</f>
        <v>0</v>
      </c>
      <c r="H19" s="174">
        <f>Detail!DP19+Detail!DQ19</f>
        <v>0</v>
      </c>
      <c r="I19" s="176">
        <f>Detail!DX19+Detail!DY19</f>
        <v>384445</v>
      </c>
      <c r="J19" s="174">
        <f>Detail!EF19+Detail!EG19</f>
        <v>0</v>
      </c>
      <c r="K19" s="174">
        <f t="shared" si="1"/>
        <v>384445</v>
      </c>
      <c r="L19" s="174">
        <f t="shared" si="2"/>
        <v>42075951</v>
      </c>
      <c r="M19" s="100">
        <f>'Detail Calculation exclude debt'!O19</f>
        <v>44168</v>
      </c>
      <c r="N19" s="174">
        <f t="shared" si="3"/>
        <v>953</v>
      </c>
      <c r="O19" s="74"/>
      <c r="P19" s="74"/>
      <c r="Q19" s="74"/>
    </row>
    <row r="20" spans="1:17" s="75" customFormat="1" ht="15" customHeight="1" x14ac:dyDescent="0.2">
      <c r="A20" s="99" t="s">
        <v>212</v>
      </c>
      <c r="B20" s="174">
        <f>Detail!H20+Detail!I20+Detail!P20+Detail!Q20+Detail!X20+Detail!Y20+Detail!AF20+Detail!AG20+Detail!AN20+Detail!AO20+Detail!AV20+Detail!AW20+Detail!BD20+Detail!BE20</f>
        <v>0</v>
      </c>
      <c r="C20" s="174">
        <f>Detail!BL20+Detail!BM20+Detail!BT20+Detail!BU20+Detail!CB20+Detail!CC20+Detail!CJ20+Detail!CK20</f>
        <v>0</v>
      </c>
      <c r="D20" s="174">
        <f>Detail!CR20+Detail!CS20</f>
        <v>0</v>
      </c>
      <c r="E20" s="174">
        <f t="shared" si="0"/>
        <v>0</v>
      </c>
      <c r="F20" s="175">
        <f>Detail!CZ20+Detail!DA20</f>
        <v>0</v>
      </c>
      <c r="G20" s="174">
        <f>Detail!DH20+Detail!DI20</f>
        <v>0</v>
      </c>
      <c r="H20" s="174">
        <f>Detail!DP20+Detail!DQ20</f>
        <v>0</v>
      </c>
      <c r="I20" s="176">
        <f>Detail!DX20+Detail!DY20</f>
        <v>0</v>
      </c>
      <c r="J20" s="174">
        <f>Detail!EF20+Detail!EG20</f>
        <v>0</v>
      </c>
      <c r="K20" s="174">
        <f t="shared" si="1"/>
        <v>0</v>
      </c>
      <c r="L20" s="174">
        <f t="shared" si="2"/>
        <v>0</v>
      </c>
      <c r="M20" s="100">
        <f>'Detail Calculation exclude debt'!O20</f>
        <v>965</v>
      </c>
      <c r="N20" s="174">
        <f t="shared" si="3"/>
        <v>0</v>
      </c>
      <c r="O20" s="74"/>
      <c r="P20" s="74"/>
      <c r="Q20" s="74"/>
    </row>
    <row r="21" spans="1:17" s="75" customFormat="1" ht="15" customHeight="1" x14ac:dyDescent="0.2">
      <c r="A21" s="99" t="s">
        <v>213</v>
      </c>
      <c r="B21" s="174">
        <f>Detail!H21+Detail!I21+Detail!P21+Detail!Q21+Detail!X21+Detail!Y21+Detail!AF21+Detail!AG21+Detail!AN21+Detail!AO21+Detail!AV21+Detail!AW21+Detail!BD21+Detail!BE21</f>
        <v>0</v>
      </c>
      <c r="C21" s="174">
        <f>Detail!BL21+Detail!BM21+Detail!BT21+Detail!BU21+Detail!CB21+Detail!CC21+Detail!CJ21+Detail!CK21</f>
        <v>0</v>
      </c>
      <c r="D21" s="174">
        <f>Detail!CR21+Detail!CS21</f>
        <v>0</v>
      </c>
      <c r="E21" s="174">
        <f t="shared" si="0"/>
        <v>0</v>
      </c>
      <c r="F21" s="175">
        <f>Detail!CZ21+Detail!DA21</f>
        <v>0</v>
      </c>
      <c r="G21" s="174">
        <f>Detail!DH21+Detail!DI21</f>
        <v>0</v>
      </c>
      <c r="H21" s="174">
        <f>Detail!DP21+Detail!DQ21</f>
        <v>0</v>
      </c>
      <c r="I21" s="176">
        <f>Detail!DX21+Detail!DY21</f>
        <v>0</v>
      </c>
      <c r="J21" s="174">
        <f>Detail!EF21+Detail!EG21</f>
        <v>0</v>
      </c>
      <c r="K21" s="174">
        <f t="shared" si="1"/>
        <v>0</v>
      </c>
      <c r="L21" s="174">
        <f t="shared" si="2"/>
        <v>0</v>
      </c>
      <c r="M21" s="100">
        <f>'Detail Calculation exclude debt'!O21</f>
        <v>1901</v>
      </c>
      <c r="N21" s="174">
        <f t="shared" si="3"/>
        <v>0</v>
      </c>
      <c r="O21" s="74"/>
      <c r="P21" s="74"/>
      <c r="Q21" s="74"/>
    </row>
    <row r="22" spans="1:17" s="75" customFormat="1" ht="15" customHeight="1" x14ac:dyDescent="0.2">
      <c r="A22" s="101" t="s">
        <v>214</v>
      </c>
      <c r="B22" s="177">
        <f>Detail!H22+Detail!I22+Detail!P22+Detail!Q22+Detail!X22+Detail!Y22+Detail!AF22+Detail!AG22+Detail!AN22+Detail!AO22+Detail!AV22+Detail!AW22+Detail!BD22+Detail!BE22</f>
        <v>473720</v>
      </c>
      <c r="C22" s="177">
        <f>Detail!BL22+Detail!BM22+Detail!BT22+Detail!BU22+Detail!CB22+Detail!CC22+Detail!CJ22+Detail!CK22</f>
        <v>0</v>
      </c>
      <c r="D22" s="177">
        <f>Detail!CR22+Detail!CS22</f>
        <v>0</v>
      </c>
      <c r="E22" s="177">
        <f t="shared" si="0"/>
        <v>473720</v>
      </c>
      <c r="F22" s="178">
        <f>Detail!CZ22+Detail!DA22</f>
        <v>0</v>
      </c>
      <c r="G22" s="177">
        <f>Detail!DH22+Detail!DI22</f>
        <v>0</v>
      </c>
      <c r="H22" s="177">
        <f>Detail!DP22+Detail!DQ22</f>
        <v>15543</v>
      </c>
      <c r="I22" s="179">
        <f>Detail!DX22+Detail!DY22</f>
        <v>0</v>
      </c>
      <c r="J22" s="177">
        <f>Detail!EF22+Detail!EG22</f>
        <v>0</v>
      </c>
      <c r="K22" s="177">
        <f t="shared" si="1"/>
        <v>15543</v>
      </c>
      <c r="L22" s="177">
        <f t="shared" si="2"/>
        <v>458177</v>
      </c>
      <c r="M22" s="102">
        <f>'Detail Calculation exclude debt'!O22</f>
        <v>5723</v>
      </c>
      <c r="N22" s="177">
        <f t="shared" si="3"/>
        <v>80</v>
      </c>
      <c r="O22" s="74"/>
      <c r="P22" s="74"/>
      <c r="Q22" s="74"/>
    </row>
    <row r="23" spans="1:17" s="75" customFormat="1" ht="15" customHeight="1" x14ac:dyDescent="0.2">
      <c r="A23" s="96" t="s">
        <v>215</v>
      </c>
      <c r="B23" s="172">
        <f>Detail!H23+Detail!I23+Detail!P23+Detail!Q23+Detail!X23+Detail!Y23+Detail!AF23+Detail!AG23+Detail!AN23+Detail!AO23+Detail!AV23+Detail!AW23+Detail!BD23+Detail!BE23</f>
        <v>1100000</v>
      </c>
      <c r="C23" s="172">
        <f>Detail!BL23+Detail!BM23+Detail!BT23+Detail!BU23+Detail!CB23+Detail!CC23+Detail!CJ23+Detail!CK23</f>
        <v>1283408</v>
      </c>
      <c r="D23" s="172">
        <f>Detail!CR23+Detail!CS23</f>
        <v>0</v>
      </c>
      <c r="E23" s="172">
        <f t="shared" si="0"/>
        <v>2383408</v>
      </c>
      <c r="F23" s="172">
        <f>Detail!CZ23+Detail!DA23</f>
        <v>0</v>
      </c>
      <c r="G23" s="172">
        <f>Detail!DH23+Detail!DI23</f>
        <v>0</v>
      </c>
      <c r="H23" s="172">
        <f>Detail!DP23+Detail!DQ23</f>
        <v>0</v>
      </c>
      <c r="I23" s="173">
        <f>Detail!DX23+Detail!DY23</f>
        <v>14900</v>
      </c>
      <c r="J23" s="172">
        <f>Detail!EF23+Detail!EG23</f>
        <v>0</v>
      </c>
      <c r="K23" s="172">
        <f t="shared" si="1"/>
        <v>14900</v>
      </c>
      <c r="L23" s="172">
        <f t="shared" si="2"/>
        <v>2368508</v>
      </c>
      <c r="M23" s="97">
        <f>'Detail Calculation exclude debt'!O23</f>
        <v>2987</v>
      </c>
      <c r="N23" s="172">
        <f t="shared" si="3"/>
        <v>793</v>
      </c>
      <c r="O23" s="74"/>
      <c r="P23" s="74"/>
      <c r="Q23" s="74"/>
    </row>
    <row r="24" spans="1:17" s="75" customFormat="1" ht="15" customHeight="1" x14ac:dyDescent="0.2">
      <c r="A24" s="99" t="s">
        <v>216</v>
      </c>
      <c r="B24" s="174">
        <f>Detail!H24+Detail!I24+Detail!P24+Detail!Q24+Detail!X24+Detail!Y24+Detail!AF24+Detail!AG24+Detail!AN24+Detail!AO24+Detail!AV24+Detail!AW24+Detail!BD24+Detail!BE24</f>
        <v>963225</v>
      </c>
      <c r="C24" s="174">
        <f>Detail!BL24+Detail!BM24+Detail!BT24+Detail!BU24+Detail!CB24+Detail!CC24+Detail!CJ24+Detail!CK24</f>
        <v>1200000</v>
      </c>
      <c r="D24" s="174">
        <f>Detail!CR24+Detail!CS24</f>
        <v>0</v>
      </c>
      <c r="E24" s="174">
        <f t="shared" si="0"/>
        <v>2163225</v>
      </c>
      <c r="F24" s="175">
        <f>Detail!CZ24+Detail!DA24</f>
        <v>0</v>
      </c>
      <c r="G24" s="174">
        <f>Detail!DH24+Detail!DI24</f>
        <v>0</v>
      </c>
      <c r="H24" s="174">
        <f>Detail!DP24+Detail!DQ24</f>
        <v>37525</v>
      </c>
      <c r="I24" s="176">
        <f>Detail!DX24+Detail!DY24</f>
        <v>28000</v>
      </c>
      <c r="J24" s="174">
        <f>Detail!EF24+Detail!EG24</f>
        <v>0</v>
      </c>
      <c r="K24" s="174">
        <f t="shared" si="1"/>
        <v>65525</v>
      </c>
      <c r="L24" s="174">
        <f t="shared" si="2"/>
        <v>2097700</v>
      </c>
      <c r="M24" s="100">
        <f>'Detail Calculation exclude debt'!O24</f>
        <v>2923</v>
      </c>
      <c r="N24" s="174">
        <f t="shared" si="3"/>
        <v>718</v>
      </c>
      <c r="O24" s="74"/>
      <c r="P24" s="74"/>
      <c r="Q24" s="74"/>
    </row>
    <row r="25" spans="1:17" s="75" customFormat="1" ht="15" customHeight="1" x14ac:dyDescent="0.2">
      <c r="A25" s="99" t="s">
        <v>217</v>
      </c>
      <c r="B25" s="174">
        <f>Detail!H25+Detail!I25+Detail!P25+Detail!Q25+Detail!X25+Detail!Y25+Detail!AF25+Detail!AG25+Detail!AN25+Detail!AO25+Detail!AV25+Detail!AW25+Detail!BD25+Detail!BE25</f>
        <v>13355712</v>
      </c>
      <c r="C25" s="174">
        <f>Detail!BL25+Detail!BM25+Detail!BT25+Detail!BU25+Detail!CB25+Detail!CC25+Detail!CJ25+Detail!CK25</f>
        <v>0</v>
      </c>
      <c r="D25" s="174">
        <f>Detail!CR25+Detail!CS25</f>
        <v>0</v>
      </c>
      <c r="E25" s="174">
        <f t="shared" si="0"/>
        <v>13355712</v>
      </c>
      <c r="F25" s="175">
        <f>Detail!CZ25+Detail!DA25</f>
        <v>0</v>
      </c>
      <c r="G25" s="174">
        <f>Detail!DH25+Detail!DI25</f>
        <v>0</v>
      </c>
      <c r="H25" s="174">
        <f>Detail!DP25+Detail!DQ25</f>
        <v>480000</v>
      </c>
      <c r="I25" s="176">
        <f>Detail!DX25+Detail!DY25</f>
        <v>0</v>
      </c>
      <c r="J25" s="174">
        <f>Detail!EF25+Detail!EG25</f>
        <v>0</v>
      </c>
      <c r="K25" s="174">
        <f t="shared" si="1"/>
        <v>480000</v>
      </c>
      <c r="L25" s="174">
        <f t="shared" si="2"/>
        <v>12875712</v>
      </c>
      <c r="M25" s="100">
        <f>'Detail Calculation exclude debt'!O25</f>
        <v>12707</v>
      </c>
      <c r="N25" s="174">
        <f t="shared" si="3"/>
        <v>1013</v>
      </c>
      <c r="O25" s="74"/>
      <c r="P25" s="74"/>
      <c r="Q25" s="74"/>
    </row>
    <row r="26" spans="1:17" s="75" customFormat="1" ht="15" customHeight="1" x14ac:dyDescent="0.2">
      <c r="A26" s="99" t="s">
        <v>218</v>
      </c>
      <c r="B26" s="174">
        <f>Detail!H26+Detail!I26+Detail!P26+Detail!Q26+Detail!X26+Detail!Y26+Detail!AF26+Detail!AG26+Detail!AN26+Detail!AO26+Detail!AV26+Detail!AW26+Detail!BD26+Detail!BE26</f>
        <v>3165000</v>
      </c>
      <c r="C26" s="174">
        <f>Detail!BL26+Detail!BM26+Detail!BT26+Detail!BU26+Detail!CB26+Detail!CC26+Detail!CJ26+Detail!CK26</f>
        <v>0</v>
      </c>
      <c r="D26" s="174">
        <f>Detail!CR26+Detail!CS26</f>
        <v>0</v>
      </c>
      <c r="E26" s="174">
        <f t="shared" si="0"/>
        <v>3165000</v>
      </c>
      <c r="F26" s="175">
        <f>Detail!CZ26+Detail!DA26</f>
        <v>0</v>
      </c>
      <c r="G26" s="174">
        <f>Detail!DH26+Detail!DI26</f>
        <v>0</v>
      </c>
      <c r="H26" s="174">
        <f>Detail!DP26+Detail!DQ26</f>
        <v>120000</v>
      </c>
      <c r="I26" s="176">
        <f>Detail!DX26+Detail!DY26</f>
        <v>0</v>
      </c>
      <c r="J26" s="174">
        <f>Detail!EF26+Detail!EG26</f>
        <v>0</v>
      </c>
      <c r="K26" s="174">
        <f t="shared" si="1"/>
        <v>120000</v>
      </c>
      <c r="L26" s="174">
        <f t="shared" si="2"/>
        <v>3045000</v>
      </c>
      <c r="M26" s="100">
        <f>'Detail Calculation exclude debt'!O26</f>
        <v>4715</v>
      </c>
      <c r="N26" s="174">
        <f t="shared" si="3"/>
        <v>646</v>
      </c>
      <c r="O26" s="74"/>
      <c r="P26" s="74"/>
      <c r="Q26" s="74"/>
    </row>
    <row r="27" spans="1:17" s="75" customFormat="1" ht="15" customHeight="1" x14ac:dyDescent="0.2">
      <c r="A27" s="101" t="s">
        <v>219</v>
      </c>
      <c r="B27" s="177">
        <f>Detail!H27+Detail!I27+Detail!P27+Detail!Q27+Detail!X27+Detail!Y27+Detail!AF27+Detail!AG27+Detail!AN27+Detail!AO27+Detail!AV27+Detail!AW27+Detail!BD27+Detail!BE27</f>
        <v>0</v>
      </c>
      <c r="C27" s="177">
        <f>Detail!BL27+Detail!BM27+Detail!BT27+Detail!BU27+Detail!CB27+Detail!CC27+Detail!CJ27+Detail!CK27</f>
        <v>0</v>
      </c>
      <c r="D27" s="177">
        <f>Detail!CR27+Detail!CS27</f>
        <v>0</v>
      </c>
      <c r="E27" s="177">
        <f t="shared" si="0"/>
        <v>0</v>
      </c>
      <c r="F27" s="178">
        <f>Detail!CZ27+Detail!DA27</f>
        <v>0</v>
      </c>
      <c r="G27" s="177">
        <f>Detail!DH27+Detail!DI27</f>
        <v>0</v>
      </c>
      <c r="H27" s="177">
        <f>Detail!DP27+Detail!DQ27</f>
        <v>0</v>
      </c>
      <c r="I27" s="179">
        <f>Detail!DX27+Detail!DY27</f>
        <v>0</v>
      </c>
      <c r="J27" s="177">
        <f>Detail!EF27+Detail!EG27</f>
        <v>0</v>
      </c>
      <c r="K27" s="177">
        <f t="shared" si="1"/>
        <v>0</v>
      </c>
      <c r="L27" s="177">
        <f t="shared" si="2"/>
        <v>0</v>
      </c>
      <c r="M27" s="102">
        <f>'Detail Calculation exclude debt'!O27</f>
        <v>2238</v>
      </c>
      <c r="N27" s="177">
        <f t="shared" si="3"/>
        <v>0</v>
      </c>
      <c r="O27" s="74"/>
      <c r="P27" s="74"/>
      <c r="Q27" s="74"/>
    </row>
    <row r="28" spans="1:17" s="75" customFormat="1" ht="15" customHeight="1" x14ac:dyDescent="0.2">
      <c r="A28" s="96" t="s">
        <v>220</v>
      </c>
      <c r="B28" s="172">
        <f>Detail!H28+Detail!I28+Detail!P28+Detail!Q28+Detail!X28+Detail!Y28+Detail!AF28+Detail!AG28+Detail!AN28+Detail!AO28+Detail!AV28+Detail!AW28+Detail!BD28+Detail!BE28</f>
        <v>10647619</v>
      </c>
      <c r="C28" s="172">
        <f>Detail!BL28+Detail!BM28+Detail!BT28+Detail!BU28+Detail!CB28+Detail!CC28+Detail!CJ28+Detail!CK28</f>
        <v>17000000</v>
      </c>
      <c r="D28" s="172">
        <f>Detail!CR28+Detail!CS28</f>
        <v>0</v>
      </c>
      <c r="E28" s="172">
        <f t="shared" si="0"/>
        <v>27647619</v>
      </c>
      <c r="F28" s="172">
        <f>Detail!CZ28+Detail!DA28</f>
        <v>43937</v>
      </c>
      <c r="G28" s="172">
        <f>Detail!DH28+Detail!DI28</f>
        <v>0</v>
      </c>
      <c r="H28" s="172">
        <f>Detail!DP28+Detail!DQ28</f>
        <v>107300</v>
      </c>
      <c r="I28" s="173">
        <f>Detail!DX28+Detail!DY28</f>
        <v>0</v>
      </c>
      <c r="J28" s="172">
        <f>Detail!EF28+Detail!EG28</f>
        <v>0</v>
      </c>
      <c r="K28" s="172">
        <f t="shared" si="1"/>
        <v>151237</v>
      </c>
      <c r="L28" s="172">
        <f t="shared" si="2"/>
        <v>27496382</v>
      </c>
      <c r="M28" s="97">
        <f>'Detail Calculation exclude debt'!O28</f>
        <v>48952.52</v>
      </c>
      <c r="N28" s="172">
        <f t="shared" si="3"/>
        <v>562</v>
      </c>
      <c r="O28" s="74"/>
      <c r="P28" s="74"/>
      <c r="Q28" s="74"/>
    </row>
    <row r="29" spans="1:17" s="75" customFormat="1" ht="15" customHeight="1" x14ac:dyDescent="0.2">
      <c r="A29" s="99" t="s">
        <v>221</v>
      </c>
      <c r="B29" s="174">
        <f>Detail!H29+Detail!I29+Detail!P29+Detail!Q29+Detail!X29+Detail!Y29+Detail!AF29+Detail!AG29+Detail!AN29+Detail!AO29+Detail!AV29+Detail!AW29+Detail!BD29+Detail!BE29</f>
        <v>2277404</v>
      </c>
      <c r="C29" s="174">
        <f>Detail!BL29+Detail!BM29+Detail!BT29+Detail!BU29+Detail!CB29+Detail!CC29+Detail!CJ29+Detail!CK29</f>
        <v>1352360</v>
      </c>
      <c r="D29" s="174">
        <f>Detail!CR29+Detail!CS29</f>
        <v>0</v>
      </c>
      <c r="E29" s="174">
        <f t="shared" si="0"/>
        <v>3629764</v>
      </c>
      <c r="F29" s="175">
        <f>Detail!CZ29+Detail!DA29</f>
        <v>0</v>
      </c>
      <c r="G29" s="174">
        <f>Detail!DH29+Detail!DI29</f>
        <v>0</v>
      </c>
      <c r="H29" s="174">
        <f>Detail!DP29+Detail!DQ29</f>
        <v>72792</v>
      </c>
      <c r="I29" s="176">
        <f>Detail!DX29+Detail!DY29</f>
        <v>0</v>
      </c>
      <c r="J29" s="174">
        <f>Detail!EF29+Detail!EG29</f>
        <v>0</v>
      </c>
      <c r="K29" s="174">
        <f t="shared" si="1"/>
        <v>72792</v>
      </c>
      <c r="L29" s="174">
        <f t="shared" si="2"/>
        <v>3556972</v>
      </c>
      <c r="M29" s="100">
        <f>'Detail Calculation exclude debt'!O29</f>
        <v>5667</v>
      </c>
      <c r="N29" s="174">
        <f t="shared" si="3"/>
        <v>628</v>
      </c>
      <c r="O29" s="74"/>
      <c r="P29" s="74"/>
      <c r="Q29" s="74"/>
    </row>
    <row r="30" spans="1:17" s="75" customFormat="1" ht="15" customHeight="1" x14ac:dyDescent="0.2">
      <c r="A30" s="99" t="s">
        <v>222</v>
      </c>
      <c r="B30" s="174">
        <f>Detail!H30+Detail!I30+Detail!P30+Detail!Q30+Detail!X30+Detail!Y30+Detail!AF30+Detail!AG30+Detail!AN30+Detail!AO30+Detail!AV30+Detail!AW30+Detail!BD30+Detail!BE30</f>
        <v>0</v>
      </c>
      <c r="C30" s="174">
        <f>Detail!BL30+Detail!BM30+Detail!BT30+Detail!BU30+Detail!CB30+Detail!CC30+Detail!CJ30+Detail!CK30</f>
        <v>14215377</v>
      </c>
      <c r="D30" s="174">
        <f>Detail!CR30+Detail!CS30</f>
        <v>0</v>
      </c>
      <c r="E30" s="174">
        <f t="shared" si="0"/>
        <v>14215377</v>
      </c>
      <c r="F30" s="175">
        <f>Detail!CZ30+Detail!DA30</f>
        <v>0</v>
      </c>
      <c r="G30" s="174">
        <f>Detail!DH30+Detail!DI30</f>
        <v>0</v>
      </c>
      <c r="H30" s="174">
        <f>Detail!DP30+Detail!DQ30</f>
        <v>0</v>
      </c>
      <c r="I30" s="176">
        <f>Detail!DX30+Detail!DY30</f>
        <v>0</v>
      </c>
      <c r="J30" s="174">
        <f>Detail!EF30+Detail!EG30</f>
        <v>0</v>
      </c>
      <c r="K30" s="174">
        <f t="shared" si="1"/>
        <v>0</v>
      </c>
      <c r="L30" s="174">
        <f t="shared" si="2"/>
        <v>14215377</v>
      </c>
      <c r="M30" s="100">
        <f>'Detail Calculation exclude debt'!O30</f>
        <v>31959</v>
      </c>
      <c r="N30" s="174">
        <f t="shared" si="3"/>
        <v>445</v>
      </c>
      <c r="O30" s="74"/>
      <c r="P30" s="74"/>
      <c r="Q30" s="74"/>
    </row>
    <row r="31" spans="1:17" s="75" customFormat="1" ht="15" customHeight="1" x14ac:dyDescent="0.2">
      <c r="A31" s="99" t="s">
        <v>223</v>
      </c>
      <c r="B31" s="174">
        <f>Detail!H31+Detail!I31+Detail!P31+Detail!Q31+Detail!X31+Detail!Y31+Detail!AF31+Detail!AG31+Detail!AN31+Detail!AO31+Detail!AV31+Detail!AW31+Detail!BD31+Detail!BE31</f>
        <v>10433750</v>
      </c>
      <c r="C31" s="174">
        <f>Detail!BL31+Detail!BM31+Detail!BT31+Detail!BU31+Detail!CB31+Detail!CC31+Detail!CJ31+Detail!CK31</f>
        <v>0</v>
      </c>
      <c r="D31" s="174">
        <f>Detail!CR31+Detail!CS31</f>
        <v>0</v>
      </c>
      <c r="E31" s="174">
        <f t="shared" si="0"/>
        <v>10433750</v>
      </c>
      <c r="F31" s="175">
        <f>Detail!CZ31+Detail!DA31</f>
        <v>0</v>
      </c>
      <c r="G31" s="174">
        <f>Detail!DH31+Detail!DI31</f>
        <v>0</v>
      </c>
      <c r="H31" s="174">
        <f>Detail!DP31+Detail!DQ31</f>
        <v>333558</v>
      </c>
      <c r="I31" s="176">
        <f>Detail!DX31+Detail!DY31</f>
        <v>0</v>
      </c>
      <c r="J31" s="174">
        <f>Detail!EF31+Detail!EG31</f>
        <v>0</v>
      </c>
      <c r="K31" s="174">
        <f t="shared" si="1"/>
        <v>333558</v>
      </c>
      <c r="L31" s="174">
        <f t="shared" si="2"/>
        <v>10100192</v>
      </c>
      <c r="M31" s="100">
        <f>'Detail Calculation exclude debt'!O31</f>
        <v>14041</v>
      </c>
      <c r="N31" s="174">
        <f t="shared" si="3"/>
        <v>719</v>
      </c>
      <c r="O31" s="74"/>
      <c r="P31" s="74"/>
      <c r="Q31" s="74"/>
    </row>
    <row r="32" spans="1:17" s="75" customFormat="1" ht="15" customHeight="1" x14ac:dyDescent="0.2">
      <c r="A32" s="101" t="s">
        <v>275</v>
      </c>
      <c r="B32" s="177">
        <f>Detail!H32+Detail!I32+Detail!P32+Detail!Q32+Detail!X32+Detail!Y32+Detail!AF32+Detail!AG32+Detail!AN32+Detail!AO32+Detail!AV32+Detail!AW32+Detail!BD32+Detail!BE32</f>
        <v>365800</v>
      </c>
      <c r="C32" s="177">
        <f>Detail!BL32+Detail!BM32+Detail!BT32+Detail!BU32+Detail!CB32+Detail!CC32+Detail!CJ32+Detail!CK32</f>
        <v>2136400</v>
      </c>
      <c r="D32" s="177">
        <f>Detail!CR32+Detail!CS32</f>
        <v>0</v>
      </c>
      <c r="E32" s="177">
        <f t="shared" si="0"/>
        <v>2502200</v>
      </c>
      <c r="F32" s="178">
        <f>Detail!CZ32+Detail!DA32</f>
        <v>0</v>
      </c>
      <c r="G32" s="177">
        <f>Detail!DH32+Detail!DI32</f>
        <v>0</v>
      </c>
      <c r="H32" s="177">
        <f>Detail!DP32+Detail!DQ32</f>
        <v>12100</v>
      </c>
      <c r="I32" s="179">
        <f>Detail!DX32+Detail!DY32</f>
        <v>33500</v>
      </c>
      <c r="J32" s="177">
        <f>Detail!EF32+Detail!EG32</f>
        <v>0</v>
      </c>
      <c r="K32" s="177">
        <f t="shared" si="1"/>
        <v>45600</v>
      </c>
      <c r="L32" s="177">
        <f t="shared" si="2"/>
        <v>2456600</v>
      </c>
      <c r="M32" s="102">
        <f>'Detail Calculation exclude debt'!O32</f>
        <v>2503</v>
      </c>
      <c r="N32" s="177">
        <f t="shared" si="3"/>
        <v>981</v>
      </c>
      <c r="O32" s="74"/>
      <c r="P32" s="74"/>
      <c r="Q32" s="74"/>
    </row>
    <row r="33" spans="1:17" s="75" customFormat="1" ht="15" customHeight="1" x14ac:dyDescent="0.2">
      <c r="A33" s="96" t="s">
        <v>224</v>
      </c>
      <c r="B33" s="172">
        <f>Detail!H33+Detail!I33+Detail!P33+Detail!Q33+Detail!X33+Detail!Y33+Detail!AF33+Detail!AG33+Detail!AN33+Detail!AO33+Detail!AV33+Detail!AW33+Detail!BD33+Detail!BE33</f>
        <v>822203</v>
      </c>
      <c r="C33" s="172">
        <f>Detail!BL33+Detail!BM33+Detail!BT33+Detail!BU33+Detail!CB33+Detail!CC33+Detail!CJ33+Detail!CK33</f>
        <v>0</v>
      </c>
      <c r="D33" s="172">
        <f>Detail!CR33+Detail!CS33</f>
        <v>0</v>
      </c>
      <c r="E33" s="172">
        <f t="shared" si="0"/>
        <v>822203</v>
      </c>
      <c r="F33" s="172">
        <f>Detail!CZ33+Detail!DA33</f>
        <v>0</v>
      </c>
      <c r="G33" s="172">
        <f>Detail!DH33+Detail!DI33</f>
        <v>0</v>
      </c>
      <c r="H33" s="172">
        <f>Detail!DP33+Detail!DQ33</f>
        <v>25422</v>
      </c>
      <c r="I33" s="173">
        <f>Detail!DX33+Detail!DY33</f>
        <v>0</v>
      </c>
      <c r="J33" s="172">
        <f>Detail!EF33+Detail!EG33</f>
        <v>0</v>
      </c>
      <c r="K33" s="172">
        <f t="shared" si="1"/>
        <v>25422</v>
      </c>
      <c r="L33" s="172">
        <f t="shared" si="2"/>
        <v>796781</v>
      </c>
      <c r="M33" s="97">
        <f>'Detail Calculation exclude debt'!O33</f>
        <v>6213</v>
      </c>
      <c r="N33" s="172">
        <f t="shared" si="3"/>
        <v>128</v>
      </c>
      <c r="O33" s="74"/>
      <c r="P33" s="74"/>
      <c r="Q33" s="74"/>
    </row>
    <row r="34" spans="1:17" s="75" customFormat="1" ht="15" customHeight="1" x14ac:dyDescent="0.2">
      <c r="A34" s="99" t="s">
        <v>225</v>
      </c>
      <c r="B34" s="174">
        <f>Detail!H34+Detail!I34+Detail!P34+Detail!Q34+Detail!X34+Detail!Y34+Detail!AF34+Detail!AG34+Detail!AN34+Detail!AO34+Detail!AV34+Detail!AW34+Detail!BD34+Detail!BE34</f>
        <v>8782000</v>
      </c>
      <c r="C34" s="174">
        <f>Detail!BL34+Detail!BM34+Detail!BT34+Detail!BU34+Detail!CB34+Detail!CC34+Detail!CJ34+Detail!CK34</f>
        <v>1930000</v>
      </c>
      <c r="D34" s="174">
        <f>Detail!CR34+Detail!CS34</f>
        <v>0</v>
      </c>
      <c r="E34" s="174">
        <f t="shared" si="0"/>
        <v>10712000</v>
      </c>
      <c r="F34" s="175">
        <f>Detail!CZ34+Detail!DA34</f>
        <v>0</v>
      </c>
      <c r="G34" s="174">
        <f>Detail!DH34+Detail!DI34</f>
        <v>0</v>
      </c>
      <c r="H34" s="174">
        <f>Detail!DP34+Detail!DQ34</f>
        <v>360496</v>
      </c>
      <c r="I34" s="176">
        <f>Detail!DX34+Detail!DY34</f>
        <v>0</v>
      </c>
      <c r="J34" s="174">
        <f>Detail!EF34+Detail!EG34</f>
        <v>0</v>
      </c>
      <c r="K34" s="174">
        <f t="shared" si="1"/>
        <v>360496</v>
      </c>
      <c r="L34" s="174">
        <f t="shared" si="2"/>
        <v>10351504</v>
      </c>
      <c r="M34" s="100">
        <f>'Detail Calculation exclude debt'!O34</f>
        <v>25229</v>
      </c>
      <c r="N34" s="174">
        <f t="shared" si="3"/>
        <v>410</v>
      </c>
      <c r="O34" s="74"/>
      <c r="P34" s="74"/>
      <c r="Q34" s="74"/>
    </row>
    <row r="35" spans="1:17" s="75" customFormat="1" ht="15" customHeight="1" x14ac:dyDescent="0.2">
      <c r="A35" s="99" t="s">
        <v>226</v>
      </c>
      <c r="B35" s="174">
        <f>Detail!H35+Detail!I35+Detail!P35+Detail!Q35+Detail!X35+Detail!Y35+Detail!AF35+Detail!AG35+Detail!AN35+Detail!AO35+Detail!AV35+Detail!AW35+Detail!BD35+Detail!BE35</f>
        <v>1287453</v>
      </c>
      <c r="C35" s="174">
        <f>Detail!BL35+Detail!BM35+Detail!BT35+Detail!BU35+Detail!CB35+Detail!CC35+Detail!CJ35+Detail!CK35</f>
        <v>1047733</v>
      </c>
      <c r="D35" s="174">
        <f>Detail!CR35+Detail!CS35</f>
        <v>0</v>
      </c>
      <c r="E35" s="174">
        <f t="shared" ref="E35:E66" si="4">SUM(B35:D35)</f>
        <v>2335186</v>
      </c>
      <c r="F35" s="175">
        <f>Detail!CZ35+Detail!DA35</f>
        <v>0</v>
      </c>
      <c r="G35" s="174">
        <f>Detail!DH35+Detail!DI35</f>
        <v>0</v>
      </c>
      <c r="H35" s="174">
        <f>Detail!DP35+Detail!DQ35</f>
        <v>41342</v>
      </c>
      <c r="I35" s="176">
        <f>Detail!DX35+Detail!DY35</f>
        <v>0</v>
      </c>
      <c r="J35" s="174">
        <f>Detail!EF35+Detail!EG35</f>
        <v>0</v>
      </c>
      <c r="K35" s="174">
        <f t="shared" si="1"/>
        <v>41342</v>
      </c>
      <c r="L35" s="174">
        <f t="shared" si="2"/>
        <v>2293844</v>
      </c>
      <c r="M35" s="100">
        <f>'Detail Calculation exclude debt'!O35</f>
        <v>1606</v>
      </c>
      <c r="N35" s="174">
        <f t="shared" si="3"/>
        <v>1428</v>
      </c>
      <c r="O35" s="74"/>
      <c r="P35" s="74"/>
      <c r="Q35" s="74"/>
    </row>
    <row r="36" spans="1:17" s="75" customFormat="1" ht="15" customHeight="1" x14ac:dyDescent="0.2">
      <c r="A36" s="99" t="s">
        <v>227</v>
      </c>
      <c r="B36" s="174">
        <f>Detail!H36+Detail!I36+Detail!P36+Detail!Q36+Detail!X36+Detail!Y36+Detail!AF36+Detail!AG36+Detail!AN36+Detail!AO36+Detail!AV36+Detail!AW36+Detail!BD36+Detail!BE36</f>
        <v>0</v>
      </c>
      <c r="C36" s="174">
        <f>Detail!BL36+Detail!BM36+Detail!BT36+Detail!BU36+Detail!CB36+Detail!CC36+Detail!CJ36+Detail!CK36</f>
        <v>0</v>
      </c>
      <c r="D36" s="174">
        <f>Detail!CR36+Detail!CS36</f>
        <v>0</v>
      </c>
      <c r="E36" s="174">
        <f t="shared" si="4"/>
        <v>0</v>
      </c>
      <c r="F36" s="175">
        <f>Detail!CZ36+Detail!DA36</f>
        <v>0</v>
      </c>
      <c r="G36" s="174">
        <f>Detail!DH36+Detail!DI36</f>
        <v>0</v>
      </c>
      <c r="H36" s="174">
        <f>Detail!DP36+Detail!DQ36</f>
        <v>0</v>
      </c>
      <c r="I36" s="176">
        <f>Detail!DX36+Detail!DY36</f>
        <v>0</v>
      </c>
      <c r="J36" s="174">
        <f>Detail!EF36+Detail!EG36</f>
        <v>0</v>
      </c>
      <c r="K36" s="174">
        <f t="shared" si="1"/>
        <v>0</v>
      </c>
      <c r="L36" s="174">
        <f t="shared" si="2"/>
        <v>0</v>
      </c>
      <c r="M36" s="100">
        <f>'Detail Calculation exclude debt'!O36</f>
        <v>3889</v>
      </c>
      <c r="N36" s="174">
        <f t="shared" si="3"/>
        <v>0</v>
      </c>
      <c r="O36" s="74"/>
      <c r="P36" s="74"/>
      <c r="Q36" s="74"/>
    </row>
    <row r="37" spans="1:17" s="75" customFormat="1" ht="15" customHeight="1" x14ac:dyDescent="0.2">
      <c r="A37" s="101" t="s">
        <v>228</v>
      </c>
      <c r="B37" s="177">
        <f>Detail!H37+Detail!I37+Detail!P37+Detail!Q37+Detail!X37+Detail!Y37+Detail!AF37+Detail!AG37+Detail!AN37+Detail!AO37+Detail!AV37+Detail!AW37+Detail!BD37+Detail!BE37</f>
        <v>1445661</v>
      </c>
      <c r="C37" s="177">
        <f>Detail!BL37+Detail!BM37+Detail!BT37+Detail!BU37+Detail!CB37+Detail!CC37+Detail!CJ37+Detail!CK37</f>
        <v>0</v>
      </c>
      <c r="D37" s="177">
        <f>Detail!CR37+Detail!CS37</f>
        <v>0</v>
      </c>
      <c r="E37" s="177">
        <f t="shared" si="4"/>
        <v>1445661</v>
      </c>
      <c r="F37" s="178">
        <f>Detail!CZ37+Detail!DA37</f>
        <v>0</v>
      </c>
      <c r="G37" s="177">
        <f>Detail!DH37+Detail!DI37</f>
        <v>0</v>
      </c>
      <c r="H37" s="177">
        <f>Detail!DP37+Detail!DQ37</f>
        <v>0</v>
      </c>
      <c r="I37" s="179">
        <f>Detail!DX37+Detail!DY37</f>
        <v>0</v>
      </c>
      <c r="J37" s="177">
        <f>Detail!EF37+Detail!EG37</f>
        <v>0</v>
      </c>
      <c r="K37" s="177">
        <f t="shared" si="1"/>
        <v>0</v>
      </c>
      <c r="L37" s="177">
        <f t="shared" si="2"/>
        <v>1445661</v>
      </c>
      <c r="M37" s="102">
        <f>'Detail Calculation exclude debt'!O37</f>
        <v>5941</v>
      </c>
      <c r="N37" s="177">
        <f t="shared" si="3"/>
        <v>243</v>
      </c>
      <c r="O37" s="74"/>
      <c r="P37" s="74"/>
      <c r="Q37" s="74"/>
    </row>
    <row r="38" spans="1:17" s="75" customFormat="1" ht="15" customHeight="1" x14ac:dyDescent="0.2">
      <c r="A38" s="96" t="s">
        <v>271</v>
      </c>
      <c r="B38" s="172">
        <f>Detail!H38+Detail!I38+Detail!P38+Detail!Q38+Detail!X38+Detail!Y38+Detail!AF38+Detail!AG38+Detail!AN38+Detail!AO38+Detail!AV38+Detail!AW38+Detail!BD38+Detail!BE38</f>
        <v>18322845</v>
      </c>
      <c r="C38" s="172">
        <f>Detail!BL38+Detail!BM38+Detail!BT38+Detail!BU38+Detail!CB38+Detail!CC38+Detail!CJ38+Detail!CK38</f>
        <v>21308975</v>
      </c>
      <c r="D38" s="172">
        <f>Detail!CR38+Detail!CS38</f>
        <v>0</v>
      </c>
      <c r="E38" s="172">
        <f t="shared" si="4"/>
        <v>39631820</v>
      </c>
      <c r="F38" s="172">
        <f>Detail!CZ38+Detail!DA38</f>
        <v>359272</v>
      </c>
      <c r="G38" s="172">
        <f>Detail!DH38+Detail!DI38</f>
        <v>352227</v>
      </c>
      <c r="H38" s="172">
        <f>Detail!DP38+Detail!DQ38</f>
        <v>0</v>
      </c>
      <c r="I38" s="173">
        <f>Detail!DX38+Detail!DY38</f>
        <v>340943</v>
      </c>
      <c r="J38" s="172">
        <f>Detail!EF38+Detail!EG38</f>
        <v>0</v>
      </c>
      <c r="K38" s="172">
        <f t="shared" si="1"/>
        <v>1052442</v>
      </c>
      <c r="L38" s="172">
        <f t="shared" si="2"/>
        <v>38579378</v>
      </c>
      <c r="M38" s="97">
        <f>'Detail Calculation exclude debt'!O38</f>
        <v>46281.36</v>
      </c>
      <c r="N38" s="172">
        <f t="shared" si="3"/>
        <v>834</v>
      </c>
      <c r="O38" s="74"/>
      <c r="P38" s="74"/>
      <c r="Q38" s="74"/>
    </row>
    <row r="39" spans="1:17" s="75" customFormat="1" ht="15" customHeight="1" x14ac:dyDescent="0.2">
      <c r="A39" s="99" t="s">
        <v>229</v>
      </c>
      <c r="B39" s="174">
        <f>Detail!H39+Detail!I39+Detail!P39+Detail!Q39+Detail!X39+Detail!Y39+Detail!AF39+Detail!AG39+Detail!AN39+Detail!AO39+Detail!AV39+Detail!AW39+Detail!BD39+Detail!BE39</f>
        <v>9112382</v>
      </c>
      <c r="C39" s="174">
        <f>Detail!BL39+Detail!BM39+Detail!BT39+Detail!BU39+Detail!CB39+Detail!CC39+Detail!CJ39+Detail!CK39</f>
        <v>9227758</v>
      </c>
      <c r="D39" s="174">
        <f>Detail!CR39+Detail!CS39</f>
        <v>0</v>
      </c>
      <c r="E39" s="174">
        <f t="shared" si="4"/>
        <v>18340140</v>
      </c>
      <c r="F39" s="175">
        <f>Detail!CZ39+Detail!DA39</f>
        <v>0</v>
      </c>
      <c r="G39" s="174">
        <f>Detail!DH39+Detail!DI39</f>
        <v>0</v>
      </c>
      <c r="H39" s="174">
        <f>Detail!DP39+Detail!DQ39</f>
        <v>274751</v>
      </c>
      <c r="I39" s="176">
        <f>Detail!DX39+Detail!DY39</f>
        <v>0</v>
      </c>
      <c r="J39" s="174">
        <f>Detail!EF39+Detail!EG39</f>
        <v>0</v>
      </c>
      <c r="K39" s="174">
        <f t="shared" si="1"/>
        <v>274751</v>
      </c>
      <c r="L39" s="174">
        <f t="shared" si="2"/>
        <v>18065389</v>
      </c>
      <c r="M39" s="100">
        <f>'Detail Calculation exclude debt'!O39</f>
        <v>19088</v>
      </c>
      <c r="N39" s="174">
        <f t="shared" si="3"/>
        <v>946</v>
      </c>
      <c r="O39" s="74"/>
      <c r="P39" s="74"/>
      <c r="Q39" s="74"/>
    </row>
    <row r="40" spans="1:17" s="75" customFormat="1" ht="15" customHeight="1" x14ac:dyDescent="0.2">
      <c r="A40" s="99" t="s">
        <v>230</v>
      </c>
      <c r="B40" s="174">
        <f>Detail!H40+Detail!I40+Detail!P40+Detail!Q40+Detail!X40+Detail!Y40+Detail!AF40+Detail!AG40+Detail!AN40+Detail!AO40+Detail!AV40+Detail!AW40+Detail!BD40+Detail!BE40</f>
        <v>0</v>
      </c>
      <c r="C40" s="174">
        <f>Detail!BL40+Detail!BM40+Detail!BT40+Detail!BU40+Detail!CB40+Detail!CC40+Detail!CJ40+Detail!CK40</f>
        <v>0</v>
      </c>
      <c r="D40" s="174">
        <f>Detail!CR40+Detail!CS40</f>
        <v>0</v>
      </c>
      <c r="E40" s="174">
        <f t="shared" si="4"/>
        <v>0</v>
      </c>
      <c r="F40" s="175">
        <f>Detail!CZ40+Detail!DA40</f>
        <v>0</v>
      </c>
      <c r="G40" s="174">
        <f>Detail!DH40+Detail!DI40</f>
        <v>0</v>
      </c>
      <c r="H40" s="174">
        <f>Detail!DP40+Detail!DQ40</f>
        <v>0</v>
      </c>
      <c r="I40" s="176">
        <f>Detail!DX40+Detail!DY40</f>
        <v>0</v>
      </c>
      <c r="J40" s="174">
        <f>Detail!EF40+Detail!EG40</f>
        <v>0</v>
      </c>
      <c r="K40" s="174">
        <f t="shared" si="1"/>
        <v>0</v>
      </c>
      <c r="L40" s="174">
        <f t="shared" si="2"/>
        <v>0</v>
      </c>
      <c r="M40" s="100">
        <f>'Detail Calculation exclude debt'!O40</f>
        <v>3902.82</v>
      </c>
      <c r="N40" s="174">
        <f t="shared" si="3"/>
        <v>0</v>
      </c>
      <c r="O40" s="74"/>
      <c r="P40" s="74"/>
      <c r="Q40" s="74"/>
    </row>
    <row r="41" spans="1:17" s="75" customFormat="1" ht="15" customHeight="1" x14ac:dyDescent="0.2">
      <c r="A41" s="99" t="s">
        <v>231</v>
      </c>
      <c r="B41" s="174">
        <f>Detail!H41+Detail!I41+Detail!P41+Detail!Q41+Detail!X41+Detail!Y41+Detail!AF41+Detail!AG41+Detail!AN41+Detail!AO41+Detail!AV41+Detail!AW41+Detail!BD41+Detail!BE41</f>
        <v>0</v>
      </c>
      <c r="C41" s="174">
        <f>Detail!BL41+Detail!BM41+Detail!BT41+Detail!BU41+Detail!CB41+Detail!CC41+Detail!CJ41+Detail!CK41</f>
        <v>0</v>
      </c>
      <c r="D41" s="174">
        <f>Detail!CR41+Detail!CS41</f>
        <v>0</v>
      </c>
      <c r="E41" s="174">
        <f t="shared" si="4"/>
        <v>0</v>
      </c>
      <c r="F41" s="175">
        <f>Detail!CZ41+Detail!DA41</f>
        <v>0</v>
      </c>
      <c r="G41" s="174">
        <f>Detail!DH41+Detail!DI41</f>
        <v>0</v>
      </c>
      <c r="H41" s="174">
        <f>Detail!DP41+Detail!DQ41</f>
        <v>0</v>
      </c>
      <c r="I41" s="176">
        <f>Detail!DX41+Detail!DY41</f>
        <v>0</v>
      </c>
      <c r="J41" s="174">
        <f>Detail!EF41+Detail!EG41</f>
        <v>0</v>
      </c>
      <c r="K41" s="174">
        <f t="shared" si="1"/>
        <v>0</v>
      </c>
      <c r="L41" s="174">
        <f t="shared" si="2"/>
        <v>0</v>
      </c>
      <c r="M41" s="100">
        <f>'Detail Calculation exclude debt'!O41</f>
        <v>2760</v>
      </c>
      <c r="N41" s="174">
        <f t="shared" si="3"/>
        <v>0</v>
      </c>
      <c r="O41" s="74"/>
      <c r="P41" s="74"/>
      <c r="Q41" s="74"/>
    </row>
    <row r="42" spans="1:17" s="75" customFormat="1" ht="15" customHeight="1" x14ac:dyDescent="0.2">
      <c r="A42" s="101" t="s">
        <v>232</v>
      </c>
      <c r="B42" s="177">
        <f>Detail!H42+Detail!I42+Detail!P42+Detail!Q42+Detail!X42+Detail!Y42+Detail!AF42+Detail!AG42+Detail!AN42+Detail!AO42+Detail!AV42+Detail!AW42+Detail!BD42+Detail!BE42</f>
        <v>8705545</v>
      </c>
      <c r="C42" s="177">
        <f>Detail!BL42+Detail!BM42+Detail!BT42+Detail!BU42+Detail!CB42+Detail!CC42+Detail!CJ42+Detail!CK42</f>
        <v>0</v>
      </c>
      <c r="D42" s="177">
        <f>Detail!CR42+Detail!CS42</f>
        <v>0</v>
      </c>
      <c r="E42" s="177">
        <f t="shared" si="4"/>
        <v>8705545</v>
      </c>
      <c r="F42" s="178">
        <f>Detail!CZ42+Detail!DA42</f>
        <v>0</v>
      </c>
      <c r="G42" s="177">
        <f>Detail!DH42+Detail!DI42</f>
        <v>0</v>
      </c>
      <c r="H42" s="177">
        <f>Detail!DP42+Detail!DQ42</f>
        <v>273759</v>
      </c>
      <c r="I42" s="179">
        <f>Detail!DX42+Detail!DY42</f>
        <v>0</v>
      </c>
      <c r="J42" s="177">
        <f>Detail!EF42+Detail!EG42</f>
        <v>0</v>
      </c>
      <c r="K42" s="177">
        <f t="shared" si="1"/>
        <v>273759</v>
      </c>
      <c r="L42" s="177">
        <f t="shared" si="2"/>
        <v>8431786</v>
      </c>
      <c r="M42" s="102">
        <f>'Detail Calculation exclude debt'!O42</f>
        <v>22274</v>
      </c>
      <c r="N42" s="177">
        <f t="shared" si="3"/>
        <v>379</v>
      </c>
      <c r="O42" s="74"/>
      <c r="P42" s="74"/>
      <c r="Q42" s="74"/>
    </row>
    <row r="43" spans="1:17" s="75" customFormat="1" ht="15" customHeight="1" x14ac:dyDescent="0.2">
      <c r="A43" s="96" t="s">
        <v>233</v>
      </c>
      <c r="B43" s="172">
        <f>Detail!H43+Detail!I43+Detail!P43+Detail!Q43+Detail!X43+Detail!Y43+Detail!AF43+Detail!AG43+Detail!AN43+Detail!AO43+Detail!AV43+Detail!AW43+Detail!BD43+Detail!BE43</f>
        <v>492550</v>
      </c>
      <c r="C43" s="172">
        <f>Detail!BL43+Detail!BM43+Detail!BT43+Detail!BU43+Detail!CB43+Detail!CC43+Detail!CJ43+Detail!CK43</f>
        <v>0</v>
      </c>
      <c r="D43" s="172">
        <f>Detail!CR43+Detail!CS43</f>
        <v>0</v>
      </c>
      <c r="E43" s="172">
        <f t="shared" si="4"/>
        <v>492550</v>
      </c>
      <c r="F43" s="172">
        <f>Detail!CZ43+Detail!DA43</f>
        <v>0</v>
      </c>
      <c r="G43" s="172">
        <f>Detail!DH43+Detail!DI43</f>
        <v>0</v>
      </c>
      <c r="H43" s="172">
        <f>Detail!DP43+Detail!DQ43</f>
        <v>19130</v>
      </c>
      <c r="I43" s="173">
        <f>Detail!DX43+Detail!DY43</f>
        <v>0</v>
      </c>
      <c r="J43" s="172">
        <f>Detail!EF43+Detail!EG43</f>
        <v>0</v>
      </c>
      <c r="K43" s="172">
        <f t="shared" si="1"/>
        <v>19130</v>
      </c>
      <c r="L43" s="172">
        <f t="shared" si="2"/>
        <v>473420</v>
      </c>
      <c r="M43" s="97">
        <f>'Detail Calculation exclude debt'!O43</f>
        <v>1419</v>
      </c>
      <c r="N43" s="172">
        <f t="shared" si="3"/>
        <v>334</v>
      </c>
      <c r="O43" s="74"/>
      <c r="P43" s="74"/>
      <c r="Q43" s="74"/>
    </row>
    <row r="44" spans="1:17" s="75" customFormat="1" ht="15" customHeight="1" x14ac:dyDescent="0.2">
      <c r="A44" s="99" t="s">
        <v>234</v>
      </c>
      <c r="B44" s="174">
        <f>Detail!H44+Detail!I44+Detail!P44+Detail!Q44+Detail!X44+Detail!Y44+Detail!AF44+Detail!AG44+Detail!AN44+Detail!AO44+Detail!AV44+Detail!AW44+Detail!BD44+Detail!BE44</f>
        <v>2720581</v>
      </c>
      <c r="C44" s="174">
        <f>Detail!BL44+Detail!BM44+Detail!BT44+Detail!BU44+Detail!CB44+Detail!CC44+Detail!CJ44+Detail!CK44</f>
        <v>0</v>
      </c>
      <c r="D44" s="174">
        <f>Detail!CR44+Detail!CS44</f>
        <v>0</v>
      </c>
      <c r="E44" s="174">
        <f t="shared" si="4"/>
        <v>2720581</v>
      </c>
      <c r="F44" s="175">
        <f>Detail!CZ44+Detail!DA44</f>
        <v>0</v>
      </c>
      <c r="G44" s="174">
        <f>Detail!DH44+Detail!DI44</f>
        <v>0</v>
      </c>
      <c r="H44" s="174">
        <f>Detail!DP44+Detail!DQ44</f>
        <v>100498</v>
      </c>
      <c r="I44" s="176">
        <f>Detail!DX44+Detail!DY44</f>
        <v>0</v>
      </c>
      <c r="J44" s="174">
        <f>Detail!EF44+Detail!EG44</f>
        <v>0</v>
      </c>
      <c r="K44" s="174">
        <f t="shared" si="1"/>
        <v>100498</v>
      </c>
      <c r="L44" s="174">
        <f t="shared" si="2"/>
        <v>2620083</v>
      </c>
      <c r="M44" s="100">
        <f>'Detail Calculation exclude debt'!O44</f>
        <v>2843</v>
      </c>
      <c r="N44" s="174">
        <f t="shared" si="3"/>
        <v>922</v>
      </c>
      <c r="O44" s="74"/>
      <c r="P44" s="74"/>
      <c r="Q44" s="74"/>
    </row>
    <row r="45" spans="1:17" s="75" customFormat="1" ht="15" customHeight="1" x14ac:dyDescent="0.2">
      <c r="A45" s="99" t="s">
        <v>235</v>
      </c>
      <c r="B45" s="174">
        <f>Detail!H45+Detail!I45+Detail!P45+Detail!Q45+Detail!X45+Detail!Y45+Detail!AF45+Detail!AG45+Detail!AN45+Detail!AO45+Detail!AV45+Detail!AW45+Detail!BD45+Detail!BE45</f>
        <v>2177176</v>
      </c>
      <c r="C45" s="174">
        <f>Detail!BL45+Detail!BM45+Detail!BT45+Detail!BU45+Detail!CB45+Detail!CC45+Detail!CJ45+Detail!CK45</f>
        <v>1040309</v>
      </c>
      <c r="D45" s="174">
        <f>Detail!CR45+Detail!CS45</f>
        <v>0</v>
      </c>
      <c r="E45" s="174">
        <f t="shared" si="4"/>
        <v>3217485</v>
      </c>
      <c r="F45" s="175">
        <f>Detail!CZ45+Detail!DA45</f>
        <v>0</v>
      </c>
      <c r="G45" s="174">
        <f>Detail!DH45+Detail!DI45</f>
        <v>0</v>
      </c>
      <c r="H45" s="174">
        <f>Detail!DP45+Detail!DQ45</f>
        <v>139355</v>
      </c>
      <c r="I45" s="176">
        <f>Detail!DX45+Detail!DY45</f>
        <v>0</v>
      </c>
      <c r="J45" s="174">
        <f>Detail!EF45+Detail!EG45</f>
        <v>0</v>
      </c>
      <c r="K45" s="174">
        <f t="shared" si="1"/>
        <v>139355</v>
      </c>
      <c r="L45" s="174">
        <f t="shared" si="2"/>
        <v>3078130</v>
      </c>
      <c r="M45" s="100">
        <f>'Detail Calculation exclude debt'!O45</f>
        <v>4114</v>
      </c>
      <c r="N45" s="174">
        <f t="shared" si="3"/>
        <v>748</v>
      </c>
      <c r="O45" s="74"/>
      <c r="P45" s="74"/>
      <c r="Q45" s="74"/>
    </row>
    <row r="46" spans="1:17" s="75" customFormat="1" ht="15" customHeight="1" x14ac:dyDescent="0.2">
      <c r="A46" s="99" t="s">
        <v>236</v>
      </c>
      <c r="B46" s="174">
        <f>Detail!H46+Detail!I46+Detail!P46+Detail!Q46+Detail!X46+Detail!Y46+Detail!AF46+Detail!AG46+Detail!AN46+Detail!AO46+Detail!AV46+Detail!AW46+Detail!BD46+Detail!BE46</f>
        <v>0</v>
      </c>
      <c r="C46" s="174">
        <f>Detail!BL46+Detail!BM46+Detail!BT46+Detail!BU46+Detail!CB46+Detail!CC46+Detail!CJ46+Detail!CK46</f>
        <v>0</v>
      </c>
      <c r="D46" s="174">
        <f>Detail!CR46+Detail!CS46</f>
        <v>0</v>
      </c>
      <c r="E46" s="174">
        <f t="shared" si="4"/>
        <v>0</v>
      </c>
      <c r="F46" s="175">
        <f>Detail!CZ46+Detail!DA46</f>
        <v>0</v>
      </c>
      <c r="G46" s="174">
        <f>Detail!DH46+Detail!DI46</f>
        <v>0</v>
      </c>
      <c r="H46" s="174">
        <f>Detail!DP46+Detail!DQ46</f>
        <v>0</v>
      </c>
      <c r="I46" s="176">
        <f>Detail!DX46+Detail!DY46</f>
        <v>0</v>
      </c>
      <c r="J46" s="174">
        <f>Detail!EF46+Detail!EG46</f>
        <v>0</v>
      </c>
      <c r="K46" s="174">
        <f t="shared" si="1"/>
        <v>0</v>
      </c>
      <c r="L46" s="174">
        <f t="shared" si="2"/>
        <v>0</v>
      </c>
      <c r="M46" s="100">
        <f>'Detail Calculation exclude debt'!O46</f>
        <v>7265.14</v>
      </c>
      <c r="N46" s="174">
        <f t="shared" si="3"/>
        <v>0</v>
      </c>
      <c r="O46" s="74"/>
      <c r="P46" s="74"/>
      <c r="Q46" s="74"/>
    </row>
    <row r="47" spans="1:17" s="75" customFormat="1" ht="15" customHeight="1" x14ac:dyDescent="0.2">
      <c r="A47" s="101" t="s">
        <v>237</v>
      </c>
      <c r="B47" s="177">
        <f>Detail!H47+Detail!I47+Detail!P47+Detail!Q47+Detail!X47+Detail!Y47+Detail!AF47+Detail!AG47+Detail!AN47+Detail!AO47+Detail!AV47+Detail!AW47+Detail!BD47+Detail!BE47</f>
        <v>13449000</v>
      </c>
      <c r="C47" s="177">
        <f>Detail!BL47+Detail!BM47+Detail!BT47+Detail!BU47+Detail!CB47+Detail!CC47+Detail!CJ47+Detail!CK47</f>
        <v>0</v>
      </c>
      <c r="D47" s="177">
        <f>Detail!CR47+Detail!CS47</f>
        <v>0</v>
      </c>
      <c r="E47" s="177">
        <f t="shared" si="4"/>
        <v>13449000</v>
      </c>
      <c r="F47" s="178">
        <f>Detail!CZ47+Detail!DA47</f>
        <v>0</v>
      </c>
      <c r="G47" s="177">
        <f>Detail!DH47+Detail!DI47</f>
        <v>0</v>
      </c>
      <c r="H47" s="177">
        <f>Detail!DP47+Detail!DQ47</f>
        <v>0</v>
      </c>
      <c r="I47" s="179">
        <f>Detail!DX47+Detail!DY47</f>
        <v>0</v>
      </c>
      <c r="J47" s="177">
        <f>Detail!EF47+Detail!EG47</f>
        <v>0</v>
      </c>
      <c r="K47" s="177">
        <f t="shared" si="1"/>
        <v>0</v>
      </c>
      <c r="L47" s="177">
        <f t="shared" si="2"/>
        <v>13449000</v>
      </c>
      <c r="M47" s="102">
        <f>'Detail Calculation exclude debt'!O47</f>
        <v>9283.42</v>
      </c>
      <c r="N47" s="177">
        <f t="shared" si="3"/>
        <v>1449</v>
      </c>
      <c r="O47" s="74"/>
      <c r="P47" s="74"/>
      <c r="Q47" s="74"/>
    </row>
    <row r="48" spans="1:17" s="75" customFormat="1" ht="15" customHeight="1" x14ac:dyDescent="0.2">
      <c r="A48" s="96" t="s">
        <v>238</v>
      </c>
      <c r="B48" s="172">
        <f>Detail!H48+Detail!I48+Detail!P48+Detail!Q48+Detail!X48+Detail!Y48+Detail!AF48+Detail!AG48+Detail!AN48+Detail!AO48+Detail!AV48+Detail!AW48+Detail!BD48+Detail!BE48</f>
        <v>1160000</v>
      </c>
      <c r="C48" s="172">
        <f>Detail!BL48+Detail!BM48+Detail!BT48+Detail!BU48+Detail!CB48+Detail!CC48+Detail!CJ48+Detail!CK48</f>
        <v>355000</v>
      </c>
      <c r="D48" s="172">
        <f>Detail!CR48+Detail!CS48</f>
        <v>0</v>
      </c>
      <c r="E48" s="172">
        <f t="shared" si="4"/>
        <v>1515000</v>
      </c>
      <c r="F48" s="172">
        <f>Detail!CZ48+Detail!DA48</f>
        <v>0</v>
      </c>
      <c r="G48" s="172">
        <f>Detail!DH48+Detail!DI48</f>
        <v>0</v>
      </c>
      <c r="H48" s="172">
        <f>Detail!DP48+Detail!DQ48</f>
        <v>42000</v>
      </c>
      <c r="I48" s="173">
        <f>Detail!DX48+Detail!DY48</f>
        <v>20000</v>
      </c>
      <c r="J48" s="172">
        <f>Detail!EF48+Detail!EG48</f>
        <v>0</v>
      </c>
      <c r="K48" s="172">
        <f t="shared" si="1"/>
        <v>62000</v>
      </c>
      <c r="L48" s="172">
        <f t="shared" si="2"/>
        <v>1453000</v>
      </c>
      <c r="M48" s="97">
        <f>'Detail Calculation exclude debt'!O48</f>
        <v>1160</v>
      </c>
      <c r="N48" s="172">
        <f t="shared" si="3"/>
        <v>1253</v>
      </c>
      <c r="O48" s="74"/>
      <c r="P48" s="74"/>
      <c r="Q48" s="74"/>
    </row>
    <row r="49" spans="1:17" s="75" customFormat="1" ht="15" customHeight="1" x14ac:dyDescent="0.2">
      <c r="A49" s="99" t="s">
        <v>239</v>
      </c>
      <c r="B49" s="174">
        <f>Detail!H49+Detail!I49+Detail!P49+Detail!Q49+Detail!X49+Detail!Y49+Detail!AF49+Detail!AG49+Detail!AN49+Detail!AO49+Detail!AV49+Detail!AW49+Detail!BD49+Detail!BE49</f>
        <v>5367000</v>
      </c>
      <c r="C49" s="174">
        <f>Detail!BL49+Detail!BM49+Detail!BT49+Detail!BU49+Detail!CB49+Detail!CC49+Detail!CJ49+Detail!CK49</f>
        <v>0</v>
      </c>
      <c r="D49" s="174">
        <f>Detail!CR49+Detail!CS49</f>
        <v>0</v>
      </c>
      <c r="E49" s="174">
        <f t="shared" si="4"/>
        <v>5367000</v>
      </c>
      <c r="F49" s="175">
        <f>Detail!CZ49+Detail!DA49</f>
        <v>0</v>
      </c>
      <c r="G49" s="174">
        <f>Detail!DH49+Detail!DI49</f>
        <v>0</v>
      </c>
      <c r="H49" s="174">
        <f>Detail!DP49+Detail!DQ49</f>
        <v>0</v>
      </c>
      <c r="I49" s="176">
        <f>Detail!DX49+Detail!DY49</f>
        <v>0</v>
      </c>
      <c r="J49" s="174">
        <f>Detail!EF49+Detail!EG49</f>
        <v>0</v>
      </c>
      <c r="K49" s="174">
        <f t="shared" si="1"/>
        <v>0</v>
      </c>
      <c r="L49" s="174">
        <f t="shared" si="2"/>
        <v>5367000</v>
      </c>
      <c r="M49" s="100">
        <f>'Detail Calculation exclude debt'!O49</f>
        <v>3645</v>
      </c>
      <c r="N49" s="174">
        <f t="shared" si="3"/>
        <v>1472</v>
      </c>
      <c r="O49" s="74"/>
      <c r="P49" s="74"/>
      <c r="Q49" s="74"/>
    </row>
    <row r="50" spans="1:17" s="75" customFormat="1" ht="15" customHeight="1" x14ac:dyDescent="0.2">
      <c r="A50" s="99" t="s">
        <v>240</v>
      </c>
      <c r="B50" s="174">
        <f>Detail!H50+Detail!I50+Detail!P50+Detail!Q50+Detail!X50+Detail!Y50+Detail!AF50+Detail!AG50+Detail!AN50+Detail!AO50+Detail!AV50+Detail!AW50+Detail!BD50+Detail!BE50</f>
        <v>0</v>
      </c>
      <c r="C50" s="174">
        <f>Detail!BL50+Detail!BM50+Detail!BT50+Detail!BU50+Detail!CB50+Detail!CC50+Detail!CJ50+Detail!CK50</f>
        <v>0</v>
      </c>
      <c r="D50" s="174">
        <f>Detail!CR50+Detail!CS50</f>
        <v>0</v>
      </c>
      <c r="E50" s="174">
        <f t="shared" si="4"/>
        <v>0</v>
      </c>
      <c r="F50" s="175">
        <f>Detail!CZ50+Detail!DA50</f>
        <v>0</v>
      </c>
      <c r="G50" s="174">
        <f>Detail!DH50+Detail!DI50</f>
        <v>0</v>
      </c>
      <c r="H50" s="174">
        <f>Detail!DP50+Detail!DQ50</f>
        <v>0</v>
      </c>
      <c r="I50" s="176">
        <f>Detail!DX50+Detail!DY50</f>
        <v>0</v>
      </c>
      <c r="J50" s="174">
        <f>Detail!EF50+Detail!EG50</f>
        <v>0</v>
      </c>
      <c r="K50" s="174">
        <f t="shared" si="1"/>
        <v>0</v>
      </c>
      <c r="L50" s="174">
        <f t="shared" si="2"/>
        <v>0</v>
      </c>
      <c r="M50" s="100">
        <f>'Detail Calculation exclude debt'!O50</f>
        <v>5890</v>
      </c>
      <c r="N50" s="174">
        <f t="shared" si="3"/>
        <v>0</v>
      </c>
      <c r="O50" s="74"/>
      <c r="P50" s="74"/>
      <c r="Q50" s="74"/>
    </row>
    <row r="51" spans="1:17" s="75" customFormat="1" ht="15" customHeight="1" x14ac:dyDescent="0.2">
      <c r="A51" s="99" t="s">
        <v>241</v>
      </c>
      <c r="B51" s="174">
        <f>Detail!H51+Detail!I51+Detail!P51+Detail!Q51+Detail!X51+Detail!Y51+Detail!AF51+Detail!AG51+Detail!AN51+Detail!AO51+Detail!AV51+Detail!AW51+Detail!BD51+Detail!BE51</f>
        <v>0</v>
      </c>
      <c r="C51" s="174">
        <f>Detail!BL51+Detail!BM51+Detail!BT51+Detail!BU51+Detail!CB51+Detail!CC51+Detail!CJ51+Detail!CK51</f>
        <v>0</v>
      </c>
      <c r="D51" s="174">
        <f>Detail!CR51+Detail!CS51</f>
        <v>0</v>
      </c>
      <c r="E51" s="174">
        <f t="shared" si="4"/>
        <v>0</v>
      </c>
      <c r="F51" s="175">
        <f>Detail!CZ51+Detail!DA51</f>
        <v>0</v>
      </c>
      <c r="G51" s="174">
        <f>Detail!DH51+Detail!DI51</f>
        <v>0</v>
      </c>
      <c r="H51" s="174">
        <f>Detail!DP51+Detail!DQ51</f>
        <v>0</v>
      </c>
      <c r="I51" s="176">
        <f>Detail!DX51+Detail!DY51</f>
        <v>0</v>
      </c>
      <c r="J51" s="174">
        <f>Detail!EF51+Detail!EG51</f>
        <v>0</v>
      </c>
      <c r="K51" s="174">
        <f t="shared" si="1"/>
        <v>0</v>
      </c>
      <c r="L51" s="174">
        <f t="shared" si="2"/>
        <v>0</v>
      </c>
      <c r="M51" s="100">
        <f>'Detail Calculation exclude debt'!O51</f>
        <v>13619</v>
      </c>
      <c r="N51" s="174">
        <f t="shared" si="3"/>
        <v>0</v>
      </c>
      <c r="O51" s="74"/>
      <c r="P51" s="74"/>
      <c r="Q51" s="74"/>
    </row>
    <row r="52" spans="1:17" s="75" customFormat="1" ht="15" customHeight="1" x14ac:dyDescent="0.2">
      <c r="A52" s="101" t="s">
        <v>242</v>
      </c>
      <c r="B52" s="177">
        <f>Detail!H52+Detail!I52+Detail!P52+Detail!Q52+Detail!X52+Detail!Y52+Detail!AF52+Detail!AG52+Detail!AN52+Detail!AO52+Detail!AV52+Detail!AW52+Detail!BD52+Detail!BE52</f>
        <v>7764250</v>
      </c>
      <c r="C52" s="177">
        <f>Detail!BL52+Detail!BM52+Detail!BT52+Detail!BU52+Detail!CB52+Detail!CC52+Detail!CJ52+Detail!CK52</f>
        <v>0</v>
      </c>
      <c r="D52" s="177">
        <f>Detail!CR52+Detail!CS52</f>
        <v>0</v>
      </c>
      <c r="E52" s="177">
        <f t="shared" si="4"/>
        <v>7764250</v>
      </c>
      <c r="F52" s="178">
        <f>Detail!CZ52+Detail!DA52</f>
        <v>0</v>
      </c>
      <c r="G52" s="177">
        <f>Detail!DH52+Detail!DI52</f>
        <v>0</v>
      </c>
      <c r="H52" s="177">
        <f>Detail!DP52+Detail!DQ52</f>
        <v>0</v>
      </c>
      <c r="I52" s="179">
        <f>Detail!DX52+Detail!DY52</f>
        <v>0</v>
      </c>
      <c r="J52" s="177">
        <f>Detail!EF52+Detail!EG52</f>
        <v>0</v>
      </c>
      <c r="K52" s="177">
        <f t="shared" si="1"/>
        <v>0</v>
      </c>
      <c r="L52" s="177">
        <f t="shared" si="2"/>
        <v>7764250</v>
      </c>
      <c r="M52" s="102">
        <f>'Detail Calculation exclude debt'!O52</f>
        <v>7719</v>
      </c>
      <c r="N52" s="177">
        <f t="shared" si="3"/>
        <v>1006</v>
      </c>
      <c r="O52" s="74"/>
      <c r="P52" s="74"/>
      <c r="Q52" s="74"/>
    </row>
    <row r="53" spans="1:17" s="75" customFormat="1" ht="15" customHeight="1" x14ac:dyDescent="0.2">
      <c r="A53" s="96" t="s">
        <v>243</v>
      </c>
      <c r="B53" s="172">
        <f>Detail!H53+Detail!I53+Detail!P53+Detail!Q53+Detail!X53+Detail!Y53+Detail!AF53+Detail!AG53+Detail!AN53+Detail!AO53+Detail!AV53+Detail!AW53+Detail!BD53+Detail!BE53</f>
        <v>2775000</v>
      </c>
      <c r="C53" s="172">
        <f>Detail!BL53+Detail!BM53+Detail!BT53+Detail!BU53+Detail!CB53+Detail!CC53+Detail!CJ53+Detail!CK53</f>
        <v>0</v>
      </c>
      <c r="D53" s="172">
        <f>Detail!CR53+Detail!CS53</f>
        <v>0</v>
      </c>
      <c r="E53" s="172">
        <f t="shared" si="4"/>
        <v>2775000</v>
      </c>
      <c r="F53" s="172">
        <f>Detail!CZ53+Detail!DA53</f>
        <v>0</v>
      </c>
      <c r="G53" s="172">
        <f>Detail!DH53+Detail!DI53</f>
        <v>0</v>
      </c>
      <c r="H53" s="172">
        <f>Detail!DP53+Detail!DQ53</f>
        <v>91000</v>
      </c>
      <c r="I53" s="173">
        <f>Detail!DX53+Detail!DY53</f>
        <v>0</v>
      </c>
      <c r="J53" s="172">
        <f>Detail!EF53+Detail!EG53</f>
        <v>0</v>
      </c>
      <c r="K53" s="172">
        <f t="shared" si="1"/>
        <v>91000</v>
      </c>
      <c r="L53" s="172">
        <f t="shared" si="2"/>
        <v>2684000</v>
      </c>
      <c r="M53" s="97">
        <f>'Detail Calculation exclude debt'!O53</f>
        <v>8251</v>
      </c>
      <c r="N53" s="172">
        <f t="shared" si="3"/>
        <v>325</v>
      </c>
      <c r="O53" s="74"/>
      <c r="P53" s="74"/>
      <c r="Q53" s="74"/>
    </row>
    <row r="54" spans="1:17" s="75" customFormat="1" ht="15" customHeight="1" x14ac:dyDescent="0.2">
      <c r="A54" s="99" t="s">
        <v>244</v>
      </c>
      <c r="B54" s="174">
        <f>Detail!H54+Detail!I54+Detail!P54+Detail!Q54+Detail!X54+Detail!Y54+Detail!AF54+Detail!AG54+Detail!AN54+Detail!AO54+Detail!AV54+Detail!AW54+Detail!BD54+Detail!BE54</f>
        <v>33707370</v>
      </c>
      <c r="C54" s="174">
        <f>Detail!BL54+Detail!BM54+Detail!BT54+Detail!BU54+Detail!CB54+Detail!CC54+Detail!CJ54+Detail!CK54</f>
        <v>0</v>
      </c>
      <c r="D54" s="174">
        <f>Detail!CR54+Detail!CS54</f>
        <v>0</v>
      </c>
      <c r="E54" s="174">
        <f t="shared" si="4"/>
        <v>33707370</v>
      </c>
      <c r="F54" s="175">
        <f>Detail!CZ54+Detail!DA54</f>
        <v>0</v>
      </c>
      <c r="G54" s="174">
        <f>Detail!DH54+Detail!DI54</f>
        <v>0</v>
      </c>
      <c r="H54" s="174">
        <f>Detail!DP54+Detail!DQ54</f>
        <v>1071793</v>
      </c>
      <c r="I54" s="176">
        <f>Detail!DX54+Detail!DY54</f>
        <v>0</v>
      </c>
      <c r="J54" s="174">
        <f>Detail!EF54+Detail!EG54</f>
        <v>0</v>
      </c>
      <c r="K54" s="174">
        <f t="shared" si="1"/>
        <v>1071793</v>
      </c>
      <c r="L54" s="174">
        <f t="shared" si="2"/>
        <v>32635577</v>
      </c>
      <c r="M54" s="100">
        <f>'Detail Calculation exclude debt'!O54</f>
        <v>37838</v>
      </c>
      <c r="N54" s="174">
        <f t="shared" si="3"/>
        <v>863</v>
      </c>
      <c r="O54" s="74"/>
      <c r="P54" s="74"/>
      <c r="Q54" s="74"/>
    </row>
    <row r="55" spans="1:17" s="75" customFormat="1" ht="15" customHeight="1" x14ac:dyDescent="0.2">
      <c r="A55" s="99" t="s">
        <v>245</v>
      </c>
      <c r="B55" s="174">
        <f>Detail!H55+Detail!I55+Detail!P55+Detail!Q55+Detail!X55+Detail!Y55+Detail!AF55+Detail!AG55+Detail!AN55+Detail!AO55+Detail!AV55+Detail!AW55+Detail!BD55+Detail!BE55</f>
        <v>392853</v>
      </c>
      <c r="C55" s="174">
        <f>Detail!BL55+Detail!BM55+Detail!BT55+Detail!BU55+Detail!CB55+Detail!CC55+Detail!CJ55+Detail!CK55</f>
        <v>3582750</v>
      </c>
      <c r="D55" s="174">
        <f>Detail!CR55+Detail!CS55</f>
        <v>0</v>
      </c>
      <c r="E55" s="174">
        <f t="shared" si="4"/>
        <v>3975603</v>
      </c>
      <c r="F55" s="175">
        <f>Detail!CZ55+Detail!DA55</f>
        <v>0</v>
      </c>
      <c r="G55" s="174">
        <f>Detail!DH55+Detail!DI55</f>
        <v>0</v>
      </c>
      <c r="H55" s="174">
        <f>Detail!DP55+Detail!DQ55</f>
        <v>15263</v>
      </c>
      <c r="I55" s="176">
        <f>Detail!DX55+Detail!DY55</f>
        <v>23288</v>
      </c>
      <c r="J55" s="174">
        <f>Detail!EF55+Detail!EG55</f>
        <v>0</v>
      </c>
      <c r="K55" s="174">
        <f t="shared" si="1"/>
        <v>38551</v>
      </c>
      <c r="L55" s="174">
        <f t="shared" si="2"/>
        <v>3937052</v>
      </c>
      <c r="M55" s="100">
        <f>'Detail Calculation exclude debt'!O55</f>
        <v>19096</v>
      </c>
      <c r="N55" s="174">
        <f t="shared" si="3"/>
        <v>206</v>
      </c>
      <c r="O55" s="74"/>
      <c r="P55" s="74"/>
      <c r="Q55" s="74"/>
    </row>
    <row r="56" spans="1:17" s="75" customFormat="1" ht="15" customHeight="1" x14ac:dyDescent="0.2">
      <c r="A56" s="99" t="s">
        <v>246</v>
      </c>
      <c r="B56" s="174">
        <f>Detail!H56+Detail!I56+Detail!P56+Detail!Q56+Detail!X56+Detail!Y56+Detail!AF56+Detail!AG56+Detail!AN56+Detail!AO56+Detail!AV56+Detail!AW56+Detail!BD56+Detail!BE56</f>
        <v>0</v>
      </c>
      <c r="C56" s="174">
        <f>Detail!BL56+Detail!BM56+Detail!BT56+Detail!BU56+Detail!CB56+Detail!CC56+Detail!CJ56+Detail!CK56</f>
        <v>0</v>
      </c>
      <c r="D56" s="174">
        <f>Detail!CR56+Detail!CS56</f>
        <v>0</v>
      </c>
      <c r="E56" s="174">
        <f t="shared" si="4"/>
        <v>0</v>
      </c>
      <c r="F56" s="175">
        <f>Detail!CZ56+Detail!DA56</f>
        <v>0</v>
      </c>
      <c r="G56" s="174">
        <f>Detail!DH56+Detail!DI56</f>
        <v>0</v>
      </c>
      <c r="H56" s="174">
        <f>Detail!DP56+Detail!DQ56</f>
        <v>0</v>
      </c>
      <c r="I56" s="176">
        <f>Detail!DX56+Detail!DY56</f>
        <v>0</v>
      </c>
      <c r="J56" s="174">
        <f>Detail!EF56+Detail!EG56</f>
        <v>0</v>
      </c>
      <c r="K56" s="174">
        <f t="shared" si="1"/>
        <v>0</v>
      </c>
      <c r="L56" s="174">
        <f t="shared" si="2"/>
        <v>0</v>
      </c>
      <c r="M56" s="100">
        <f>'Detail Calculation exclude debt'!O56</f>
        <v>534</v>
      </c>
      <c r="N56" s="174">
        <f t="shared" si="3"/>
        <v>0</v>
      </c>
      <c r="O56" s="74"/>
      <c r="P56" s="74"/>
      <c r="Q56" s="74"/>
    </row>
    <row r="57" spans="1:17" s="75" customFormat="1" ht="15" customHeight="1" x14ac:dyDescent="0.2">
      <c r="A57" s="101" t="s">
        <v>247</v>
      </c>
      <c r="B57" s="177">
        <f>Detail!H57+Detail!I57+Detail!P57+Detail!Q57+Detail!X57+Detail!Y57+Detail!AF57+Detail!AG57+Detail!AN57+Detail!AO57+Detail!AV57+Detail!AW57+Detail!BD57+Detail!BE57</f>
        <v>0</v>
      </c>
      <c r="C57" s="177">
        <f>Detail!BL57+Detail!BM57+Detail!BT57+Detail!BU57+Detail!CB57+Detail!CC57+Detail!CJ57+Detail!CK57</f>
        <v>0</v>
      </c>
      <c r="D57" s="177">
        <f>Detail!CR57+Detail!CS57</f>
        <v>0</v>
      </c>
      <c r="E57" s="177">
        <f t="shared" si="4"/>
        <v>0</v>
      </c>
      <c r="F57" s="178">
        <f>Detail!CZ57+Detail!DA57</f>
        <v>0</v>
      </c>
      <c r="G57" s="177">
        <f>Detail!DH57+Detail!DI57</f>
        <v>0</v>
      </c>
      <c r="H57" s="177">
        <f>Detail!DP57+Detail!DQ57</f>
        <v>0</v>
      </c>
      <c r="I57" s="179">
        <f>Detail!DX57+Detail!DY57</f>
        <v>0</v>
      </c>
      <c r="J57" s="177">
        <f>Detail!EF57+Detail!EG57</f>
        <v>0</v>
      </c>
      <c r="K57" s="177">
        <f t="shared" si="1"/>
        <v>0</v>
      </c>
      <c r="L57" s="177">
        <f t="shared" si="2"/>
        <v>0</v>
      </c>
      <c r="M57" s="102">
        <f>'Detail Calculation exclude debt'!O57</f>
        <v>17120</v>
      </c>
      <c r="N57" s="177">
        <f t="shared" si="3"/>
        <v>0</v>
      </c>
      <c r="O57" s="74"/>
      <c r="P57" s="74"/>
      <c r="Q57" s="74"/>
    </row>
    <row r="58" spans="1:17" s="75" customFormat="1" ht="15" customHeight="1" x14ac:dyDescent="0.2">
      <c r="A58" s="96" t="s">
        <v>248</v>
      </c>
      <c r="B58" s="172">
        <f>Detail!H58+Detail!I58+Detail!P58+Detail!Q58+Detail!X58+Detail!Y58+Detail!AF58+Detail!AG58+Detail!AN58+Detail!AO58+Detail!AV58+Detail!AW58+Detail!BD58+Detail!BE58</f>
        <v>2508700</v>
      </c>
      <c r="C58" s="172">
        <f>Detail!BL58+Detail!BM58+Detail!BT58+Detail!BU58+Detail!CB58+Detail!CC58+Detail!CJ58+Detail!CK58</f>
        <v>0</v>
      </c>
      <c r="D58" s="172">
        <f>Detail!CR58+Detail!CS58</f>
        <v>0</v>
      </c>
      <c r="E58" s="172">
        <f t="shared" si="4"/>
        <v>2508700</v>
      </c>
      <c r="F58" s="172">
        <f>Detail!CZ58+Detail!DA58</f>
        <v>0</v>
      </c>
      <c r="G58" s="172">
        <f>Detail!DH58+Detail!DI58</f>
        <v>0</v>
      </c>
      <c r="H58" s="172">
        <f>Detail!DP58+Detail!DQ58</f>
        <v>0</v>
      </c>
      <c r="I58" s="173">
        <f>Detail!DX58+Detail!DY58</f>
        <v>0</v>
      </c>
      <c r="J58" s="172">
        <f>Detail!EF58+Detail!EG58</f>
        <v>0</v>
      </c>
      <c r="K58" s="172">
        <f t="shared" si="1"/>
        <v>0</v>
      </c>
      <c r="L58" s="172">
        <f t="shared" si="2"/>
        <v>2508700</v>
      </c>
      <c r="M58" s="97">
        <f>'Detail Calculation exclude debt'!O58</f>
        <v>3048</v>
      </c>
      <c r="N58" s="172">
        <f t="shared" si="3"/>
        <v>823</v>
      </c>
      <c r="O58" s="74"/>
      <c r="P58" s="74"/>
      <c r="Q58" s="74"/>
    </row>
    <row r="59" spans="1:17" s="75" customFormat="1" ht="15" customHeight="1" x14ac:dyDescent="0.2">
      <c r="A59" s="99" t="s">
        <v>249</v>
      </c>
      <c r="B59" s="174">
        <f>Detail!H59+Detail!I59+Detail!P59+Detail!Q59+Detail!X59+Detail!Y59+Detail!AF59+Detail!AG59+Detail!AN59+Detail!AO59+Detail!AV59+Detail!AW59+Detail!BD59+Detail!BE59</f>
        <v>0</v>
      </c>
      <c r="C59" s="174">
        <f>Detail!BL59+Detail!BM59+Detail!BT59+Detail!BU59+Detail!CB59+Detail!CC59+Detail!CJ59+Detail!CK59</f>
        <v>0</v>
      </c>
      <c r="D59" s="174">
        <f>Detail!CR59+Detail!CS59</f>
        <v>0</v>
      </c>
      <c r="E59" s="174">
        <f t="shared" si="4"/>
        <v>0</v>
      </c>
      <c r="F59" s="175">
        <f>Detail!CZ59+Detail!DA59</f>
        <v>0</v>
      </c>
      <c r="G59" s="174">
        <f>Detail!DH59+Detail!DI59</f>
        <v>0</v>
      </c>
      <c r="H59" s="174">
        <f>Detail!DP59+Detail!DQ59</f>
        <v>0</v>
      </c>
      <c r="I59" s="176">
        <f>Detail!DX59+Detail!DY59</f>
        <v>0</v>
      </c>
      <c r="J59" s="174">
        <f>Detail!EF59+Detail!EG59</f>
        <v>0</v>
      </c>
      <c r="K59" s="174">
        <f t="shared" si="1"/>
        <v>0</v>
      </c>
      <c r="L59" s="174">
        <f t="shared" si="2"/>
        <v>0</v>
      </c>
      <c r="M59" s="100">
        <f>'Detail Calculation exclude debt'!O59</f>
        <v>9438</v>
      </c>
      <c r="N59" s="174">
        <f t="shared" si="3"/>
        <v>0</v>
      </c>
      <c r="O59" s="74"/>
      <c r="P59" s="74"/>
      <c r="Q59" s="74"/>
    </row>
    <row r="60" spans="1:17" s="75" customFormat="1" ht="15" customHeight="1" x14ac:dyDescent="0.2">
      <c r="A60" s="99" t="s">
        <v>250</v>
      </c>
      <c r="B60" s="174">
        <f>Detail!H60+Detail!I60+Detail!P60+Detail!Q60+Detail!X60+Detail!Y60+Detail!AF60+Detail!AG60+Detail!AN60+Detail!AO60+Detail!AV60+Detail!AW60+Detail!BD60+Detail!BE60</f>
        <v>3876108</v>
      </c>
      <c r="C60" s="174">
        <f>Detail!BL60+Detail!BM60+Detail!BT60+Detail!BU60+Detail!CB60+Detail!CC60+Detail!CJ60+Detail!CK60</f>
        <v>0</v>
      </c>
      <c r="D60" s="174">
        <f>Detail!CR60+Detail!CS60</f>
        <v>0</v>
      </c>
      <c r="E60" s="174">
        <f t="shared" si="4"/>
        <v>3876108</v>
      </c>
      <c r="F60" s="175">
        <f>Detail!CZ60+Detail!DA60</f>
        <v>0</v>
      </c>
      <c r="G60" s="174">
        <f>Detail!DH60+Detail!DI60</f>
        <v>0</v>
      </c>
      <c r="H60" s="174">
        <f>Detail!DP60+Detail!DQ60</f>
        <v>131774</v>
      </c>
      <c r="I60" s="176">
        <f>Detail!DX60+Detail!DY60</f>
        <v>0</v>
      </c>
      <c r="J60" s="174">
        <f>Detail!EF60+Detail!EG60</f>
        <v>0</v>
      </c>
      <c r="K60" s="174">
        <f t="shared" si="1"/>
        <v>131774</v>
      </c>
      <c r="L60" s="174">
        <f t="shared" si="2"/>
        <v>3744334</v>
      </c>
      <c r="M60" s="100">
        <f>'Detail Calculation exclude debt'!O60</f>
        <v>8343</v>
      </c>
      <c r="N60" s="174">
        <f t="shared" si="3"/>
        <v>449</v>
      </c>
      <c r="O60" s="74"/>
      <c r="P60" s="74"/>
      <c r="Q60" s="74"/>
    </row>
    <row r="61" spans="1:17" s="75" customFormat="1" ht="15" customHeight="1" x14ac:dyDescent="0.2">
      <c r="A61" s="99" t="s">
        <v>251</v>
      </c>
      <c r="B61" s="174">
        <f>Detail!H61+Detail!I61+Detail!P61+Detail!Q61+Detail!X61+Detail!Y61+Detail!AF61+Detail!AG61+Detail!AN61+Detail!AO61+Detail!AV61+Detail!AW61+Detail!BD61+Detail!BE61</f>
        <v>1070735.3</v>
      </c>
      <c r="C61" s="174">
        <f>Detail!BL61+Detail!BM61+Detail!BT61+Detail!BU61+Detail!CB61+Detail!CC61+Detail!CJ61+Detail!CK61</f>
        <v>0</v>
      </c>
      <c r="D61" s="174">
        <f>Detail!CR61+Detail!CS61</f>
        <v>0</v>
      </c>
      <c r="E61" s="174">
        <f t="shared" si="4"/>
        <v>1070735.3</v>
      </c>
      <c r="F61" s="175">
        <f>Detail!CZ61+Detail!DA61</f>
        <v>0</v>
      </c>
      <c r="G61" s="174">
        <f>Detail!DH61+Detail!DI61</f>
        <v>0</v>
      </c>
      <c r="H61" s="174">
        <f>Detail!DP61+Detail!DQ61</f>
        <v>36500</v>
      </c>
      <c r="I61" s="176">
        <f>Detail!DX61+Detail!DY61</f>
        <v>0</v>
      </c>
      <c r="J61" s="174">
        <f>Detail!EF61+Detail!EG61</f>
        <v>0</v>
      </c>
      <c r="K61" s="174">
        <f t="shared" si="1"/>
        <v>36500</v>
      </c>
      <c r="L61" s="174">
        <f t="shared" si="2"/>
        <v>1034235.3</v>
      </c>
      <c r="M61" s="100">
        <f>'Detail Calculation exclude debt'!O61</f>
        <v>5119</v>
      </c>
      <c r="N61" s="174">
        <f t="shared" si="3"/>
        <v>202</v>
      </c>
      <c r="O61" s="74"/>
      <c r="P61" s="74"/>
      <c r="Q61" s="74"/>
    </row>
    <row r="62" spans="1:17" s="75" customFormat="1" ht="15" customHeight="1" x14ac:dyDescent="0.2">
      <c r="A62" s="101" t="s">
        <v>252</v>
      </c>
      <c r="B62" s="177">
        <f>Detail!H62+Detail!I62+Detail!P62+Detail!Q62+Detail!X62+Detail!Y62+Detail!AF62+Detail!AG62+Detail!AN62+Detail!AO62+Detail!AV62+Detail!AW62+Detail!BD62+Detail!BE62</f>
        <v>7313295</v>
      </c>
      <c r="C62" s="177">
        <f>Detail!BL62+Detail!BM62+Detail!BT62+Detail!BU62+Detail!CB62+Detail!CC62+Detail!CJ62+Detail!CK62</f>
        <v>0</v>
      </c>
      <c r="D62" s="177">
        <f>Detail!CR62+Detail!CS62</f>
        <v>0</v>
      </c>
      <c r="E62" s="177">
        <f t="shared" si="4"/>
        <v>7313295</v>
      </c>
      <c r="F62" s="178">
        <f>Detail!CZ62+Detail!DA62</f>
        <v>0</v>
      </c>
      <c r="G62" s="177">
        <f>Detail!DH62+Detail!DI62</f>
        <v>0</v>
      </c>
      <c r="H62" s="177">
        <f>Detail!DP62+Detail!DQ62</f>
        <v>262716</v>
      </c>
      <c r="I62" s="179">
        <f>Detail!DX62+Detail!DY62</f>
        <v>0</v>
      </c>
      <c r="J62" s="177">
        <f>Detail!EF62+Detail!EG62</f>
        <v>0</v>
      </c>
      <c r="K62" s="177">
        <f t="shared" si="1"/>
        <v>262716</v>
      </c>
      <c r="L62" s="177">
        <f t="shared" si="2"/>
        <v>7050579</v>
      </c>
      <c r="M62" s="102">
        <f>'Detail Calculation exclude debt'!O62</f>
        <v>6106</v>
      </c>
      <c r="N62" s="177">
        <f t="shared" si="3"/>
        <v>1155</v>
      </c>
      <c r="O62" s="74"/>
      <c r="P62" s="74"/>
      <c r="Q62" s="74"/>
    </row>
    <row r="63" spans="1:17" s="75" customFormat="1" ht="15" customHeight="1" x14ac:dyDescent="0.2">
      <c r="A63" s="96" t="s">
        <v>253</v>
      </c>
      <c r="B63" s="172">
        <f>Detail!H63+Detail!I63+Detail!P63+Detail!Q63+Detail!X63+Detail!Y63+Detail!AF63+Detail!AG63+Detail!AN63+Detail!AO63+Detail!AV63+Detail!AW63+Detail!BD63+Detail!BE63</f>
        <v>3197286</v>
      </c>
      <c r="C63" s="172">
        <f>Detail!BL63+Detail!BM63+Detail!BT63+Detail!BU63+Detail!CB63+Detail!CC63+Detail!CJ63+Detail!CK63</f>
        <v>0</v>
      </c>
      <c r="D63" s="172">
        <f>Detail!CR63+Detail!CS63</f>
        <v>0</v>
      </c>
      <c r="E63" s="172">
        <f t="shared" si="4"/>
        <v>3197286</v>
      </c>
      <c r="F63" s="172">
        <f>Detail!CZ63+Detail!DA63</f>
        <v>0</v>
      </c>
      <c r="G63" s="172">
        <f>Detail!DH63+Detail!DI63</f>
        <v>0</v>
      </c>
      <c r="H63" s="172">
        <f>Detail!DP63+Detail!DQ63</f>
        <v>108349</v>
      </c>
      <c r="I63" s="173">
        <f>Detail!DX63+Detail!DY63</f>
        <v>0</v>
      </c>
      <c r="J63" s="172">
        <f>Detail!EF63+Detail!EG63</f>
        <v>0</v>
      </c>
      <c r="K63" s="172">
        <f t="shared" si="1"/>
        <v>108349</v>
      </c>
      <c r="L63" s="172">
        <f t="shared" si="2"/>
        <v>3088937</v>
      </c>
      <c r="M63" s="97">
        <f>'Detail Calculation exclude debt'!O63</f>
        <v>3673</v>
      </c>
      <c r="N63" s="172">
        <f t="shared" si="3"/>
        <v>841</v>
      </c>
      <c r="O63" s="74"/>
      <c r="P63" s="74"/>
      <c r="Q63" s="74"/>
    </row>
    <row r="64" spans="1:17" s="75" customFormat="1" ht="15" customHeight="1" x14ac:dyDescent="0.2">
      <c r="A64" s="99" t="s">
        <v>254</v>
      </c>
      <c r="B64" s="174">
        <f>Detail!H64+Detail!I64+Detail!P64+Detail!Q64+Detail!X64+Detail!Y64+Detail!AF64+Detail!AG64+Detail!AN64+Detail!AO64+Detail!AV64+Detail!AW64+Detail!BD64+Detail!BE64</f>
        <v>0</v>
      </c>
      <c r="C64" s="174">
        <f>Detail!BL64+Detail!BM64+Detail!BT64+Detail!BU64+Detail!CB64+Detail!CC64+Detail!CJ64+Detail!CK64</f>
        <v>0</v>
      </c>
      <c r="D64" s="174">
        <f>Detail!CR64+Detail!CS64</f>
        <v>0</v>
      </c>
      <c r="E64" s="174">
        <f t="shared" si="4"/>
        <v>0</v>
      </c>
      <c r="F64" s="175">
        <f>Detail!CZ64+Detail!DA64</f>
        <v>0</v>
      </c>
      <c r="G64" s="174">
        <f>Detail!DH64+Detail!DI64</f>
        <v>0</v>
      </c>
      <c r="H64" s="174">
        <f>Detail!DP64+Detail!DQ64</f>
        <v>0</v>
      </c>
      <c r="I64" s="176">
        <f>Detail!DX64+Detail!DY64</f>
        <v>0</v>
      </c>
      <c r="J64" s="174">
        <f>Detail!EF64+Detail!EG64</f>
        <v>0</v>
      </c>
      <c r="K64" s="174">
        <f t="shared" si="1"/>
        <v>0</v>
      </c>
      <c r="L64" s="174">
        <f t="shared" si="2"/>
        <v>0</v>
      </c>
      <c r="M64" s="100">
        <f>'Detail Calculation exclude debt'!O64</f>
        <v>1998</v>
      </c>
      <c r="N64" s="174">
        <f t="shared" si="3"/>
        <v>0</v>
      </c>
      <c r="O64" s="74"/>
      <c r="P64" s="74"/>
      <c r="Q64" s="74"/>
    </row>
    <row r="65" spans="1:17" s="75" customFormat="1" ht="15" customHeight="1" x14ac:dyDescent="0.2">
      <c r="A65" s="99" t="s">
        <v>255</v>
      </c>
      <c r="B65" s="174">
        <f>Detail!H65+Detail!I65+Detail!P65+Detail!Q65+Detail!X65+Detail!Y65+Detail!AF65+Detail!AG65+Detail!AN65+Detail!AO65+Detail!AV65+Detail!AW65+Detail!BD65+Detail!BE65</f>
        <v>296</v>
      </c>
      <c r="C65" s="174">
        <f>Detail!BL65+Detail!BM65+Detail!BT65+Detail!BU65+Detail!CB65+Detail!CC65+Detail!CJ65+Detail!CK65</f>
        <v>0</v>
      </c>
      <c r="D65" s="174">
        <f>Detail!CR65+Detail!CS65</f>
        <v>0</v>
      </c>
      <c r="E65" s="174">
        <f t="shared" si="4"/>
        <v>296</v>
      </c>
      <c r="F65" s="175">
        <f>Detail!CZ65+Detail!DA65</f>
        <v>0</v>
      </c>
      <c r="G65" s="174">
        <f>Detail!DH65+Detail!DI65</f>
        <v>0</v>
      </c>
      <c r="H65" s="174">
        <f>Detail!DP65+Detail!DQ65</f>
        <v>0</v>
      </c>
      <c r="I65" s="176">
        <f>Detail!DX65+Detail!DY65</f>
        <v>0</v>
      </c>
      <c r="J65" s="174">
        <f>Detail!EF65+Detail!EG65</f>
        <v>0</v>
      </c>
      <c r="K65" s="174">
        <f t="shared" si="1"/>
        <v>0</v>
      </c>
      <c r="L65" s="174">
        <f t="shared" si="2"/>
        <v>296</v>
      </c>
      <c r="M65" s="100">
        <f>'Detail Calculation exclude debt'!O65</f>
        <v>2105</v>
      </c>
      <c r="N65" s="174">
        <f t="shared" si="3"/>
        <v>0</v>
      </c>
      <c r="O65" s="74"/>
      <c r="P65" s="74"/>
      <c r="Q65" s="74"/>
    </row>
    <row r="66" spans="1:17" s="75" customFormat="1" ht="15" customHeight="1" x14ac:dyDescent="0.2">
      <c r="A66" s="99" t="s">
        <v>256</v>
      </c>
      <c r="B66" s="174">
        <f>Detail!H66+Detail!I66+Detail!P66+Detail!Q66+Detail!X66+Detail!Y66+Detail!AF66+Detail!AG66+Detail!AN66+Detail!AO66+Detail!AV66+Detail!AW66+Detail!BD66+Detail!BE66</f>
        <v>959073</v>
      </c>
      <c r="C66" s="174">
        <f>Detail!BL66+Detail!BM66+Detail!BT66+Detail!BU66+Detail!CB66+Detail!CC66+Detail!CJ66+Detail!CK66</f>
        <v>0</v>
      </c>
      <c r="D66" s="174">
        <f>Detail!CR66+Detail!CS66</f>
        <v>0</v>
      </c>
      <c r="E66" s="174">
        <f t="shared" si="4"/>
        <v>959073</v>
      </c>
      <c r="F66" s="175">
        <f>Detail!CZ66+Detail!DA66</f>
        <v>0</v>
      </c>
      <c r="G66" s="174">
        <f>Detail!DH66+Detail!DI66</f>
        <v>0</v>
      </c>
      <c r="H66" s="174">
        <f>Detail!DP66+Detail!DQ66</f>
        <v>37106</v>
      </c>
      <c r="I66" s="176">
        <f>Detail!DX66+Detail!DY66</f>
        <v>0</v>
      </c>
      <c r="J66" s="174">
        <f>Detail!EF66+Detail!EG66</f>
        <v>0</v>
      </c>
      <c r="K66" s="174">
        <f t="shared" si="1"/>
        <v>37106</v>
      </c>
      <c r="L66" s="174">
        <f t="shared" si="2"/>
        <v>921967</v>
      </c>
      <c r="M66" s="100">
        <f>'Detail Calculation exclude debt'!O66</f>
        <v>2138</v>
      </c>
      <c r="N66" s="174">
        <f t="shared" si="3"/>
        <v>431</v>
      </c>
      <c r="O66" s="74"/>
      <c r="P66" s="74"/>
      <c r="Q66" s="74"/>
    </row>
    <row r="67" spans="1:17" s="75" customFormat="1" ht="15" customHeight="1" x14ac:dyDescent="0.2">
      <c r="A67" s="101" t="s">
        <v>272</v>
      </c>
      <c r="B67" s="177">
        <f>Detail!H67+Detail!I67+Detail!P67+Detail!Q67+Detail!X67+Detail!Y67+Detail!AF67+Detail!AG67+Detail!AN67+Detail!AO67+Detail!AV67+Detail!AW67+Detail!BD67+Detail!BE67</f>
        <v>5350000</v>
      </c>
      <c r="C67" s="177">
        <f>Detail!BL67+Detail!BM67+Detail!BT67+Detail!BU67+Detail!CB67+Detail!CC67+Detail!CJ67+Detail!CK67</f>
        <v>0</v>
      </c>
      <c r="D67" s="177">
        <f>Detail!CR67+Detail!CS67</f>
        <v>0</v>
      </c>
      <c r="E67" s="177">
        <f>SUM(B67:D67)</f>
        <v>5350000</v>
      </c>
      <c r="F67" s="178">
        <f>Detail!CZ67+Detail!DA67</f>
        <v>0</v>
      </c>
      <c r="G67" s="177">
        <f>Detail!DH67+Detail!DI67</f>
        <v>0</v>
      </c>
      <c r="H67" s="177">
        <f>Detail!DP67+Detail!DQ67</f>
        <v>0</v>
      </c>
      <c r="I67" s="179">
        <f>Detail!DX67+Detail!DY67</f>
        <v>0</v>
      </c>
      <c r="J67" s="177">
        <f>Detail!EF67+Detail!EG67</f>
        <v>0</v>
      </c>
      <c r="K67" s="177">
        <f t="shared" si="1"/>
        <v>0</v>
      </c>
      <c r="L67" s="177">
        <f t="shared" si="2"/>
        <v>5350000</v>
      </c>
      <c r="M67" s="102">
        <f>'Detail Calculation exclude debt'!O67</f>
        <v>8053</v>
      </c>
      <c r="N67" s="177">
        <f t="shared" si="3"/>
        <v>664</v>
      </c>
      <c r="O67" s="74"/>
      <c r="P67" s="74"/>
      <c r="Q67" s="74"/>
    </row>
    <row r="68" spans="1:17" s="75" customFormat="1" ht="15" customHeight="1" x14ac:dyDescent="0.2">
      <c r="A68" s="99" t="s">
        <v>273</v>
      </c>
      <c r="B68" s="174">
        <f>Detail!H68+Detail!I68+Detail!P68+Detail!Q68+Detail!X68+Detail!Y68+Detail!AF68+Detail!AG68+Detail!AN68+Detail!AO68+Detail!AV68+Detail!AW68+Detail!BD68+Detail!BE68</f>
        <v>0</v>
      </c>
      <c r="C68" s="174">
        <f>Detail!BL68+Detail!BM68+Detail!BT68+Detail!BU68+Detail!CB68+Detail!CC68+Detail!CJ68+Detail!CK68</f>
        <v>0</v>
      </c>
      <c r="D68" s="174">
        <f>Detail!CR68+Detail!CS68</f>
        <v>0</v>
      </c>
      <c r="E68" s="174">
        <f>SUM(B68:D68)</f>
        <v>0</v>
      </c>
      <c r="F68" s="175">
        <f>Detail!CZ68+Detail!DA68</f>
        <v>0</v>
      </c>
      <c r="G68" s="174">
        <f>Detail!DH68+Detail!DI68</f>
        <v>0</v>
      </c>
      <c r="H68" s="174">
        <f>Detail!DP68+Detail!DQ68</f>
        <v>0</v>
      </c>
      <c r="I68" s="176">
        <f>Detail!DX68+Detail!DY68</f>
        <v>0</v>
      </c>
      <c r="J68" s="174">
        <f>Detail!EF68+Detail!EG68</f>
        <v>0</v>
      </c>
      <c r="K68" s="174">
        <f>SUM(F68:J68)</f>
        <v>0</v>
      </c>
      <c r="L68" s="174">
        <f>E68-K68</f>
        <v>0</v>
      </c>
      <c r="M68" s="100">
        <f>'Detail Calculation exclude debt'!O68</f>
        <v>1979</v>
      </c>
      <c r="N68" s="174">
        <f>ROUND(L68/M68,0)</f>
        <v>0</v>
      </c>
      <c r="O68" s="74"/>
      <c r="P68" s="74"/>
      <c r="Q68" s="74"/>
    </row>
    <row r="69" spans="1:17" s="75" customFormat="1" ht="15" customHeight="1" x14ac:dyDescent="0.2">
      <c r="A69" s="99" t="s">
        <v>259</v>
      </c>
      <c r="B69" s="174">
        <f>Detail!H69+Detail!I69+Detail!P69+Detail!Q69+Detail!X69+Detail!Y69+Detail!AF69+Detail!AG69+Detail!AN69+Detail!AO69+Detail!AV69+Detail!AW69+Detail!BD69+Detail!BE69</f>
        <v>8600000</v>
      </c>
      <c r="C69" s="174">
        <f>Detail!BL69+Detail!BM69+Detail!BT69+Detail!BU69+Detail!CB69+Detail!CC69+Detail!CJ69+Detail!CK69</f>
        <v>0</v>
      </c>
      <c r="D69" s="174">
        <f>Detail!CR69+Detail!CS69</f>
        <v>0</v>
      </c>
      <c r="E69" s="174">
        <f>SUM(B69:D69)</f>
        <v>8600000</v>
      </c>
      <c r="F69" s="175">
        <f>Detail!CZ69+Detail!DA69</f>
        <v>0</v>
      </c>
      <c r="G69" s="174">
        <f>Detail!DH69+Detail!DI69</f>
        <v>0</v>
      </c>
      <c r="H69" s="174">
        <f>Detail!DP69+Detail!DQ69</f>
        <v>0</v>
      </c>
      <c r="I69" s="176">
        <f>Detail!DX69+Detail!DY69</f>
        <v>0</v>
      </c>
      <c r="J69" s="174">
        <f>Detail!EF69+Detail!EG69</f>
        <v>0</v>
      </c>
      <c r="K69" s="174">
        <f>SUM(F69:J69)</f>
        <v>0</v>
      </c>
      <c r="L69" s="174">
        <f>E69-K69</f>
        <v>8600000</v>
      </c>
      <c r="M69" s="100">
        <f>'Detail Calculation exclude debt'!O69</f>
        <v>5418</v>
      </c>
      <c r="N69" s="174">
        <f>ROUND(L69/M69,0)</f>
        <v>1587</v>
      </c>
      <c r="O69" s="74"/>
      <c r="P69" s="74"/>
      <c r="Q69" s="74"/>
    </row>
    <row r="70" spans="1:17" s="75" customFormat="1" ht="15" customHeight="1" x14ac:dyDescent="0.2">
      <c r="A70" s="99" t="s">
        <v>274</v>
      </c>
      <c r="B70" s="174">
        <f>Detail!H70+Detail!I70+Detail!P70+Detail!Q70+Detail!X70+Detail!Y70+Detail!AF70+Detail!AG70+Detail!AN70+Detail!AO70+Detail!AV70+Detail!AW70+Detail!BD70+Detail!BE70</f>
        <v>0</v>
      </c>
      <c r="C70" s="174">
        <f>Detail!BL70+Detail!BM70+Detail!BT70+Detail!BU70+Detail!CB70+Detail!CC70+Detail!CJ70+Detail!CK70</f>
        <v>0</v>
      </c>
      <c r="D70" s="174">
        <f>Detail!CR70+Detail!CS70</f>
        <v>0</v>
      </c>
      <c r="E70" s="174">
        <f>SUM(B70:D70)</f>
        <v>0</v>
      </c>
      <c r="F70" s="175">
        <f>Detail!CZ70+Detail!DA70</f>
        <v>0</v>
      </c>
      <c r="G70" s="174">
        <f>Detail!DH70+Detail!DI70</f>
        <v>0</v>
      </c>
      <c r="H70" s="174">
        <f>Detail!DP70+Detail!DQ70</f>
        <v>0</v>
      </c>
      <c r="I70" s="176">
        <f>Detail!DX70+Detail!DY70</f>
        <v>0</v>
      </c>
      <c r="J70" s="174">
        <f>Detail!EF70+Detail!EG70</f>
        <v>0</v>
      </c>
      <c r="K70" s="174">
        <f>SUM(F70:J70)</f>
        <v>0</v>
      </c>
      <c r="L70" s="174">
        <f>E70-K70</f>
        <v>0</v>
      </c>
      <c r="M70" s="100">
        <f>'Detail Calculation exclude debt'!O70</f>
        <v>1907</v>
      </c>
      <c r="N70" s="174">
        <f>ROUND(L70/M70,0)</f>
        <v>0</v>
      </c>
      <c r="O70" s="74"/>
      <c r="P70" s="74"/>
      <c r="Q70" s="74"/>
    </row>
    <row r="71" spans="1:17" s="75" customFormat="1" ht="15" customHeight="1" x14ac:dyDescent="0.2">
      <c r="A71" s="101" t="s">
        <v>261</v>
      </c>
      <c r="B71" s="177">
        <f>Detail!H71+Detail!I71+Detail!P71+Detail!Q71+Detail!X71+Detail!Y71+Detail!AF71+Detail!AG71+Detail!AN71+Detail!AO71+Detail!AV71+Detail!AW71+Detail!BD71+Detail!BE71</f>
        <v>3590270</v>
      </c>
      <c r="C71" s="177">
        <f>Detail!BL71+Detail!BM71+Detail!BT71+Detail!BU71+Detail!CB71+Detail!CC71+Detail!CJ71+Detail!CK71</f>
        <v>1700000</v>
      </c>
      <c r="D71" s="177">
        <f>Detail!CR71+Detail!CS71</f>
        <v>0</v>
      </c>
      <c r="E71" s="177">
        <f>SUM(B71:D71)</f>
        <v>5290270</v>
      </c>
      <c r="F71" s="178">
        <f>Detail!CZ71+Detail!DA71</f>
        <v>0</v>
      </c>
      <c r="G71" s="177">
        <f>Detail!DH71+Detail!DI71</f>
        <v>0</v>
      </c>
      <c r="H71" s="177">
        <f>Detail!DP71+Detail!DQ71</f>
        <v>105500</v>
      </c>
      <c r="I71" s="179">
        <f>Detail!DX71+Detail!DY71</f>
        <v>16000</v>
      </c>
      <c r="J71" s="177">
        <f>Detail!EF71+Detail!EG71</f>
        <v>0</v>
      </c>
      <c r="K71" s="177">
        <f>SUM(F71:J71)</f>
        <v>121500</v>
      </c>
      <c r="L71" s="177">
        <f>E71-K71</f>
        <v>5168770</v>
      </c>
      <c r="M71" s="102">
        <f>'Detail Calculation exclude debt'!O71</f>
        <v>4553</v>
      </c>
      <c r="N71" s="177">
        <f>ROUND(L71/M71,0)</f>
        <v>1135</v>
      </c>
      <c r="O71" s="74"/>
      <c r="P71" s="74"/>
      <c r="Q71" s="74"/>
    </row>
    <row r="72" spans="1:17" s="75" customFormat="1" ht="15" customHeight="1" x14ac:dyDescent="0.2">
      <c r="A72" s="103"/>
      <c r="B72" s="180"/>
      <c r="C72" s="181"/>
      <c r="D72" s="180"/>
      <c r="E72" s="180"/>
      <c r="F72" s="181"/>
      <c r="G72" s="180"/>
      <c r="H72" s="181"/>
      <c r="I72" s="180"/>
      <c r="J72" s="181"/>
      <c r="K72" s="180"/>
      <c r="L72" s="181"/>
      <c r="M72" s="104"/>
      <c r="N72" s="181"/>
      <c r="O72" s="74"/>
      <c r="P72" s="74"/>
      <c r="Q72" s="74"/>
    </row>
    <row r="73" spans="1:17" s="75" customFormat="1" ht="15" customHeight="1" thickBot="1" x14ac:dyDescent="0.25">
      <c r="A73" s="105" t="s">
        <v>1</v>
      </c>
      <c r="B73" s="182">
        <f>SUM(B3:B71)</f>
        <v>289630710.30000001</v>
      </c>
      <c r="C73" s="183">
        <f t="shared" ref="C73:J73" si="5">SUM(C3:C71)</f>
        <v>127506526</v>
      </c>
      <c r="D73" s="183">
        <f t="shared" si="5"/>
        <v>0</v>
      </c>
      <c r="E73" s="183">
        <f t="shared" si="5"/>
        <v>417137236.30000001</v>
      </c>
      <c r="F73" s="183">
        <f>SUM(F3:F71)</f>
        <v>403209</v>
      </c>
      <c r="G73" s="183">
        <f t="shared" si="5"/>
        <v>379727</v>
      </c>
      <c r="H73" s="183">
        <f t="shared" si="5"/>
        <v>6502492</v>
      </c>
      <c r="I73" s="183">
        <f t="shared" si="5"/>
        <v>934051</v>
      </c>
      <c r="J73" s="183">
        <f t="shared" si="5"/>
        <v>0</v>
      </c>
      <c r="K73" s="183">
        <f>SUM(K3:K71)</f>
        <v>8219479</v>
      </c>
      <c r="L73" s="184">
        <f>SUM(L3:L71)</f>
        <v>408917757.30000001</v>
      </c>
      <c r="M73" s="106">
        <f>SUM(M3:M72)</f>
        <v>684075.26</v>
      </c>
      <c r="N73" s="183">
        <f>ROUND(L73/M73,0)</f>
        <v>598</v>
      </c>
      <c r="O73" s="74"/>
      <c r="P73" s="74"/>
      <c r="Q73" s="74"/>
    </row>
    <row r="74" spans="1:17" ht="15.6" customHeight="1" x14ac:dyDescent="0.2">
      <c r="B74" s="95" t="str">
        <f>'Detail Calculation exclude debt'!B74</f>
        <v>Source: FY2017-2018 Projected Revenue and Expenditure Data</v>
      </c>
      <c r="C74" s="89"/>
      <c r="D74" s="89"/>
      <c r="E74" s="89"/>
      <c r="F74" s="89"/>
      <c r="G74" s="89"/>
      <c r="H74" s="90"/>
      <c r="I74" s="89"/>
      <c r="J74" s="89"/>
      <c r="K74" s="89"/>
      <c r="L74" s="89"/>
      <c r="M74" s="89"/>
      <c r="N74" s="89"/>
      <c r="O74" s="76"/>
      <c r="P74" s="76"/>
      <c r="Q74" s="76"/>
    </row>
    <row r="75" spans="1:17" x14ac:dyDescent="0.2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92"/>
      <c r="N75" s="76"/>
      <c r="O75" s="76"/>
      <c r="P75" s="76"/>
      <c r="Q75" s="76"/>
    </row>
    <row r="76" spans="1:17" x14ac:dyDescent="0.2">
      <c r="A76" s="76"/>
      <c r="B76" s="76"/>
      <c r="C76" s="76"/>
      <c r="D76" s="76"/>
      <c r="E76" s="76"/>
      <c r="F76" s="93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</row>
    <row r="77" spans="1:17" x14ac:dyDescent="0.2">
      <c r="A77" s="76"/>
      <c r="B77" s="76"/>
      <c r="C77" s="76"/>
      <c r="D77" s="76"/>
      <c r="E77" s="76"/>
      <c r="F77" s="93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</row>
    <row r="78" spans="1:17" x14ac:dyDescent="0.2">
      <c r="F78" s="76"/>
    </row>
    <row r="79" spans="1:17" x14ac:dyDescent="0.2">
      <c r="F79" s="76"/>
    </row>
    <row r="80" spans="1:17" x14ac:dyDescent="0.2">
      <c r="F80" s="76"/>
    </row>
    <row r="81" spans="6:6" x14ac:dyDescent="0.2">
      <c r="F81" s="76"/>
    </row>
    <row r="82" spans="6:6" x14ac:dyDescent="0.2">
      <c r="F82" s="76"/>
    </row>
    <row r="83" spans="6:6" x14ac:dyDescent="0.2">
      <c r="F83" s="76"/>
    </row>
    <row r="84" spans="6:6" x14ac:dyDescent="0.2">
      <c r="F84" s="76"/>
    </row>
    <row r="85" spans="6:6" x14ac:dyDescent="0.2">
      <c r="F85" s="76"/>
    </row>
    <row r="86" spans="6:6" x14ac:dyDescent="0.2">
      <c r="F86" s="76"/>
    </row>
    <row r="87" spans="6:6" x14ac:dyDescent="0.2">
      <c r="F87" s="76"/>
    </row>
    <row r="88" spans="6:6" x14ac:dyDescent="0.2">
      <c r="F88" s="76"/>
    </row>
    <row r="89" spans="6:6" x14ac:dyDescent="0.2">
      <c r="F89" s="76"/>
    </row>
    <row r="90" spans="6:6" x14ac:dyDescent="0.2">
      <c r="F90" s="76"/>
    </row>
    <row r="91" spans="6:6" x14ac:dyDescent="0.2">
      <c r="F91" s="76"/>
    </row>
    <row r="92" spans="6:6" x14ac:dyDescent="0.2">
      <c r="F92" s="76"/>
    </row>
    <row r="93" spans="6:6" x14ac:dyDescent="0.2">
      <c r="F93" s="76"/>
    </row>
    <row r="94" spans="6:6" x14ac:dyDescent="0.2">
      <c r="F94" s="76"/>
    </row>
    <row r="95" spans="6:6" x14ac:dyDescent="0.2">
      <c r="F95" s="76"/>
    </row>
    <row r="96" spans="6:6" x14ac:dyDescent="0.2">
      <c r="F96" s="76"/>
    </row>
    <row r="97" spans="6:6" x14ac:dyDescent="0.2">
      <c r="F97" s="76"/>
    </row>
    <row r="98" spans="6:6" x14ac:dyDescent="0.2">
      <c r="F98" s="76"/>
    </row>
    <row r="99" spans="6:6" x14ac:dyDescent="0.2">
      <c r="F99" s="76"/>
    </row>
    <row r="100" spans="6:6" x14ac:dyDescent="0.2">
      <c r="F100" s="76"/>
    </row>
    <row r="101" spans="6:6" x14ac:dyDescent="0.2">
      <c r="F101" s="76"/>
    </row>
    <row r="102" spans="6:6" x14ac:dyDescent="0.2">
      <c r="F102" s="76"/>
    </row>
    <row r="103" spans="6:6" x14ac:dyDescent="0.2">
      <c r="F103" s="76"/>
    </row>
    <row r="104" spans="6:6" x14ac:dyDescent="0.2">
      <c r="F104" s="76"/>
    </row>
    <row r="105" spans="6:6" x14ac:dyDescent="0.2">
      <c r="F105" s="76"/>
    </row>
    <row r="106" spans="6:6" x14ac:dyDescent="0.2">
      <c r="F106" s="76"/>
    </row>
    <row r="107" spans="6:6" x14ac:dyDescent="0.2">
      <c r="F107" s="76"/>
    </row>
    <row r="108" spans="6:6" x14ac:dyDescent="0.2">
      <c r="F108" s="76"/>
    </row>
    <row r="109" spans="6:6" x14ac:dyDescent="0.2">
      <c r="F109" s="76"/>
    </row>
    <row r="110" spans="6:6" x14ac:dyDescent="0.2">
      <c r="F110" s="76"/>
    </row>
    <row r="111" spans="6:6" x14ac:dyDescent="0.2">
      <c r="F111" s="76"/>
    </row>
    <row r="112" spans="6:6" x14ac:dyDescent="0.2">
      <c r="F112" s="76"/>
    </row>
    <row r="113" spans="6:6" x14ac:dyDescent="0.2">
      <c r="F113" s="76"/>
    </row>
    <row r="114" spans="6:6" x14ac:dyDescent="0.2">
      <c r="F114" s="76"/>
    </row>
    <row r="115" spans="6:6" x14ac:dyDescent="0.2">
      <c r="F115" s="76"/>
    </row>
    <row r="116" spans="6:6" x14ac:dyDescent="0.2">
      <c r="F116" s="76"/>
    </row>
    <row r="117" spans="6:6" x14ac:dyDescent="0.2">
      <c r="F117" s="76"/>
    </row>
    <row r="118" spans="6:6" x14ac:dyDescent="0.2">
      <c r="F118" s="76"/>
    </row>
    <row r="119" spans="6:6" x14ac:dyDescent="0.2">
      <c r="F119" s="76"/>
    </row>
    <row r="120" spans="6:6" x14ac:dyDescent="0.2">
      <c r="F120" s="76"/>
    </row>
    <row r="121" spans="6:6" x14ac:dyDescent="0.2">
      <c r="F121" s="76"/>
    </row>
    <row r="122" spans="6:6" x14ac:dyDescent="0.2">
      <c r="F122" s="76"/>
    </row>
    <row r="123" spans="6:6" x14ac:dyDescent="0.2">
      <c r="F123" s="76"/>
    </row>
    <row r="124" spans="6:6" x14ac:dyDescent="0.2">
      <c r="F124" s="76"/>
    </row>
    <row r="125" spans="6:6" x14ac:dyDescent="0.2">
      <c r="F125" s="76"/>
    </row>
    <row r="126" spans="6:6" x14ac:dyDescent="0.2">
      <c r="F126" s="76"/>
    </row>
    <row r="127" spans="6:6" x14ac:dyDescent="0.2">
      <c r="F127" s="76"/>
    </row>
    <row r="128" spans="6:6" x14ac:dyDescent="0.2">
      <c r="F128" s="76"/>
    </row>
    <row r="129" spans="6:6" x14ac:dyDescent="0.2">
      <c r="F129" s="76"/>
    </row>
    <row r="130" spans="6:6" x14ac:dyDescent="0.2">
      <c r="F130" s="76"/>
    </row>
    <row r="131" spans="6:6" x14ac:dyDescent="0.2">
      <c r="F131" s="76"/>
    </row>
    <row r="132" spans="6:6" x14ac:dyDescent="0.2">
      <c r="F132" s="76"/>
    </row>
    <row r="133" spans="6:6" x14ac:dyDescent="0.2">
      <c r="F133" s="76"/>
    </row>
    <row r="134" spans="6:6" x14ac:dyDescent="0.2">
      <c r="F134" s="76"/>
    </row>
    <row r="135" spans="6:6" x14ac:dyDescent="0.2">
      <c r="F135" s="76"/>
    </row>
    <row r="136" spans="6:6" x14ac:dyDescent="0.2">
      <c r="F136" s="76"/>
    </row>
    <row r="137" spans="6:6" x14ac:dyDescent="0.2">
      <c r="F137" s="76"/>
    </row>
    <row r="138" spans="6:6" x14ac:dyDescent="0.2">
      <c r="F138" s="76"/>
    </row>
    <row r="139" spans="6:6" x14ac:dyDescent="0.2">
      <c r="F139" s="76"/>
    </row>
    <row r="140" spans="6:6" x14ac:dyDescent="0.2">
      <c r="F140" s="76"/>
    </row>
    <row r="141" spans="6:6" x14ac:dyDescent="0.2">
      <c r="F141" s="76"/>
    </row>
    <row r="142" spans="6:6" x14ac:dyDescent="0.2">
      <c r="F142" s="76"/>
    </row>
    <row r="143" spans="6:6" x14ac:dyDescent="0.2">
      <c r="F143" s="76"/>
    </row>
    <row r="144" spans="6:6" x14ac:dyDescent="0.2">
      <c r="F144" s="76"/>
    </row>
    <row r="145" spans="6:6" x14ac:dyDescent="0.2">
      <c r="F145" s="76"/>
    </row>
    <row r="146" spans="6:6" x14ac:dyDescent="0.2">
      <c r="F146" s="76"/>
    </row>
    <row r="147" spans="6:6" x14ac:dyDescent="0.2">
      <c r="F147" s="76"/>
    </row>
    <row r="148" spans="6:6" x14ac:dyDescent="0.2">
      <c r="F148" s="76"/>
    </row>
    <row r="149" spans="6:6" x14ac:dyDescent="0.2">
      <c r="F149" s="76"/>
    </row>
    <row r="150" spans="6:6" x14ac:dyDescent="0.2">
      <c r="F150" s="76"/>
    </row>
    <row r="151" spans="6:6" x14ac:dyDescent="0.2">
      <c r="F151" s="76"/>
    </row>
    <row r="152" spans="6:6" x14ac:dyDescent="0.2">
      <c r="F152" s="76"/>
    </row>
    <row r="153" spans="6:6" x14ac:dyDescent="0.2">
      <c r="F153" s="76"/>
    </row>
    <row r="154" spans="6:6" x14ac:dyDescent="0.2">
      <c r="F154" s="76"/>
    </row>
    <row r="155" spans="6:6" x14ac:dyDescent="0.2">
      <c r="F155" s="76"/>
    </row>
    <row r="156" spans="6:6" x14ac:dyDescent="0.2">
      <c r="F156" s="76"/>
    </row>
    <row r="157" spans="6:6" x14ac:dyDescent="0.2">
      <c r="F157" s="76"/>
    </row>
    <row r="158" spans="6:6" x14ac:dyDescent="0.2">
      <c r="F158" s="76"/>
    </row>
    <row r="159" spans="6:6" x14ac:dyDescent="0.2">
      <c r="F159" s="76"/>
    </row>
    <row r="160" spans="6:6" x14ac:dyDescent="0.2">
      <c r="F160" s="76"/>
    </row>
    <row r="161" spans="6:6" x14ac:dyDescent="0.2">
      <c r="F161" s="76"/>
    </row>
    <row r="162" spans="6:6" x14ac:dyDescent="0.2">
      <c r="F162" s="76"/>
    </row>
    <row r="163" spans="6:6" x14ac:dyDescent="0.2">
      <c r="F163" s="76"/>
    </row>
    <row r="164" spans="6:6" x14ac:dyDescent="0.2">
      <c r="F164" s="76"/>
    </row>
    <row r="165" spans="6:6" x14ac:dyDescent="0.2">
      <c r="F165" s="76"/>
    </row>
    <row r="166" spans="6:6" x14ac:dyDescent="0.2">
      <c r="F166" s="76"/>
    </row>
    <row r="167" spans="6:6" x14ac:dyDescent="0.2">
      <c r="F167" s="76"/>
    </row>
    <row r="168" spans="6:6" x14ac:dyDescent="0.2">
      <c r="F168" s="76"/>
    </row>
    <row r="169" spans="6:6" x14ac:dyDescent="0.2">
      <c r="F169" s="76"/>
    </row>
    <row r="170" spans="6:6" x14ac:dyDescent="0.2">
      <c r="F170" s="76"/>
    </row>
    <row r="171" spans="6:6" x14ac:dyDescent="0.2">
      <c r="F171" s="76"/>
    </row>
    <row r="172" spans="6:6" x14ac:dyDescent="0.2">
      <c r="F172" s="76"/>
    </row>
    <row r="173" spans="6:6" x14ac:dyDescent="0.2">
      <c r="F173" s="76"/>
    </row>
    <row r="174" spans="6:6" x14ac:dyDescent="0.2">
      <c r="F174" s="76"/>
    </row>
    <row r="175" spans="6:6" x14ac:dyDescent="0.2">
      <c r="F175" s="76"/>
    </row>
    <row r="176" spans="6:6" x14ac:dyDescent="0.2">
      <c r="F176" s="76"/>
    </row>
    <row r="177" spans="6:6" x14ac:dyDescent="0.2">
      <c r="F177" s="76"/>
    </row>
    <row r="178" spans="6:6" x14ac:dyDescent="0.2">
      <c r="F178" s="76"/>
    </row>
    <row r="179" spans="6:6" x14ac:dyDescent="0.2">
      <c r="F179" s="76"/>
    </row>
    <row r="180" spans="6:6" x14ac:dyDescent="0.2">
      <c r="F180" s="76"/>
    </row>
    <row r="181" spans="6:6" x14ac:dyDescent="0.2">
      <c r="F181" s="76"/>
    </row>
    <row r="182" spans="6:6" x14ac:dyDescent="0.2">
      <c r="F182" s="76"/>
    </row>
    <row r="183" spans="6:6" x14ac:dyDescent="0.2">
      <c r="F183" s="76"/>
    </row>
    <row r="184" spans="6:6" x14ac:dyDescent="0.2">
      <c r="F184" s="76"/>
    </row>
    <row r="185" spans="6:6" x14ac:dyDescent="0.2">
      <c r="F185" s="76"/>
    </row>
    <row r="186" spans="6:6" x14ac:dyDescent="0.2">
      <c r="F186" s="76"/>
    </row>
    <row r="187" spans="6:6" x14ac:dyDescent="0.2">
      <c r="F187" s="76"/>
    </row>
    <row r="188" spans="6:6" x14ac:dyDescent="0.2">
      <c r="F188" s="76"/>
    </row>
    <row r="189" spans="6:6" x14ac:dyDescent="0.2">
      <c r="F189" s="76"/>
    </row>
    <row r="190" spans="6:6" x14ac:dyDescent="0.2">
      <c r="F190" s="76"/>
    </row>
    <row r="191" spans="6:6" x14ac:dyDescent="0.2">
      <c r="F191" s="76"/>
    </row>
    <row r="192" spans="6:6" x14ac:dyDescent="0.2">
      <c r="F192" s="76"/>
    </row>
    <row r="193" spans="6:6" x14ac:dyDescent="0.2">
      <c r="F193" s="76"/>
    </row>
    <row r="194" spans="6:6" x14ac:dyDescent="0.2">
      <c r="F194" s="76"/>
    </row>
    <row r="195" spans="6:6" x14ac:dyDescent="0.2">
      <c r="F195" s="76"/>
    </row>
    <row r="196" spans="6:6" x14ac:dyDescent="0.2">
      <c r="F196" s="76"/>
    </row>
    <row r="197" spans="6:6" x14ac:dyDescent="0.2">
      <c r="F197" s="76"/>
    </row>
    <row r="198" spans="6:6" x14ac:dyDescent="0.2">
      <c r="F198" s="76"/>
    </row>
    <row r="199" spans="6:6" x14ac:dyDescent="0.2">
      <c r="F199" s="76"/>
    </row>
    <row r="200" spans="6:6" x14ac:dyDescent="0.2">
      <c r="F200" s="76"/>
    </row>
    <row r="201" spans="6:6" x14ac:dyDescent="0.2">
      <c r="F201" s="76"/>
    </row>
    <row r="202" spans="6:6" x14ac:dyDescent="0.2">
      <c r="F202" s="76"/>
    </row>
    <row r="203" spans="6:6" x14ac:dyDescent="0.2">
      <c r="F203" s="76"/>
    </row>
    <row r="204" spans="6:6" x14ac:dyDescent="0.2">
      <c r="F204" s="76"/>
    </row>
    <row r="205" spans="6:6" x14ac:dyDescent="0.2">
      <c r="F205" s="76"/>
    </row>
    <row r="206" spans="6:6" x14ac:dyDescent="0.2">
      <c r="F206" s="76"/>
    </row>
    <row r="207" spans="6:6" x14ac:dyDescent="0.2">
      <c r="F207" s="76"/>
    </row>
    <row r="208" spans="6:6" x14ac:dyDescent="0.2">
      <c r="F208" s="76"/>
    </row>
    <row r="209" spans="6:6" x14ac:dyDescent="0.2">
      <c r="F209" s="76"/>
    </row>
    <row r="210" spans="6:6" x14ac:dyDescent="0.2">
      <c r="F210" s="76"/>
    </row>
    <row r="211" spans="6:6" x14ac:dyDescent="0.2">
      <c r="F211" s="76"/>
    </row>
    <row r="212" spans="6:6" x14ac:dyDescent="0.2">
      <c r="F212" s="76"/>
    </row>
    <row r="213" spans="6:6" x14ac:dyDescent="0.2">
      <c r="F213" s="76"/>
    </row>
    <row r="214" spans="6:6" x14ac:dyDescent="0.2">
      <c r="F214" s="76"/>
    </row>
    <row r="215" spans="6:6" x14ac:dyDescent="0.2">
      <c r="F215" s="76"/>
    </row>
    <row r="216" spans="6:6" x14ac:dyDescent="0.2">
      <c r="F216" s="76"/>
    </row>
    <row r="217" spans="6:6" x14ac:dyDescent="0.2">
      <c r="F217" s="76"/>
    </row>
    <row r="218" spans="6:6" x14ac:dyDescent="0.2">
      <c r="F218" s="76"/>
    </row>
    <row r="219" spans="6:6" x14ac:dyDescent="0.2">
      <c r="F219" s="76"/>
    </row>
    <row r="220" spans="6:6" x14ac:dyDescent="0.2">
      <c r="F220" s="76"/>
    </row>
    <row r="221" spans="6:6" x14ac:dyDescent="0.2">
      <c r="F221" s="76"/>
    </row>
    <row r="222" spans="6:6" x14ac:dyDescent="0.2">
      <c r="F222" s="76"/>
    </row>
    <row r="223" spans="6:6" x14ac:dyDescent="0.2">
      <c r="F223" s="76"/>
    </row>
    <row r="224" spans="6:6" x14ac:dyDescent="0.2">
      <c r="F224" s="76"/>
    </row>
    <row r="225" spans="6:6" x14ac:dyDescent="0.2">
      <c r="F225" s="76"/>
    </row>
    <row r="226" spans="6:6" x14ac:dyDescent="0.2">
      <c r="F226" s="76"/>
    </row>
    <row r="227" spans="6:6" x14ac:dyDescent="0.2">
      <c r="F227" s="76"/>
    </row>
    <row r="228" spans="6:6" x14ac:dyDescent="0.2">
      <c r="F228" s="76"/>
    </row>
    <row r="229" spans="6:6" x14ac:dyDescent="0.2">
      <c r="F229" s="76"/>
    </row>
    <row r="230" spans="6:6" x14ac:dyDescent="0.2">
      <c r="F230" s="76"/>
    </row>
    <row r="231" spans="6:6" x14ac:dyDescent="0.2">
      <c r="F231" s="76"/>
    </row>
    <row r="232" spans="6:6" x14ac:dyDescent="0.2">
      <c r="F232" s="76"/>
    </row>
    <row r="233" spans="6:6" x14ac:dyDescent="0.2">
      <c r="F233" s="76"/>
    </row>
    <row r="234" spans="6:6" x14ac:dyDescent="0.2">
      <c r="F234" s="76"/>
    </row>
    <row r="235" spans="6:6" x14ac:dyDescent="0.2">
      <c r="F235" s="76"/>
    </row>
    <row r="236" spans="6:6" x14ac:dyDescent="0.2">
      <c r="F236" s="76"/>
    </row>
    <row r="237" spans="6:6" x14ac:dyDescent="0.2">
      <c r="F237" s="76"/>
    </row>
    <row r="238" spans="6:6" x14ac:dyDescent="0.2">
      <c r="F238" s="76"/>
    </row>
    <row r="239" spans="6:6" x14ac:dyDescent="0.2">
      <c r="F239" s="76"/>
    </row>
    <row r="240" spans="6:6" x14ac:dyDescent="0.2">
      <c r="F240" s="76"/>
    </row>
    <row r="241" spans="6:6" x14ac:dyDescent="0.2">
      <c r="F241" s="76"/>
    </row>
    <row r="242" spans="6:6" x14ac:dyDescent="0.2">
      <c r="F242" s="76"/>
    </row>
    <row r="243" spans="6:6" x14ac:dyDescent="0.2">
      <c r="F243" s="76"/>
    </row>
    <row r="244" spans="6:6" x14ac:dyDescent="0.2">
      <c r="F244" s="76"/>
    </row>
    <row r="245" spans="6:6" x14ac:dyDescent="0.2">
      <c r="F245" s="76"/>
    </row>
    <row r="246" spans="6:6" x14ac:dyDescent="0.2">
      <c r="F246" s="76"/>
    </row>
    <row r="247" spans="6:6" x14ac:dyDescent="0.2">
      <c r="F247" s="76"/>
    </row>
    <row r="248" spans="6:6" x14ac:dyDescent="0.2">
      <c r="F248" s="76"/>
    </row>
    <row r="249" spans="6:6" x14ac:dyDescent="0.2">
      <c r="F249" s="76"/>
    </row>
    <row r="250" spans="6:6" x14ac:dyDescent="0.2">
      <c r="F250" s="76"/>
    </row>
    <row r="251" spans="6:6" x14ac:dyDescent="0.2">
      <c r="F251" s="76"/>
    </row>
    <row r="252" spans="6:6" x14ac:dyDescent="0.2">
      <c r="F252" s="76"/>
    </row>
    <row r="253" spans="6:6" x14ac:dyDescent="0.2">
      <c r="F253" s="76"/>
    </row>
    <row r="254" spans="6:6" x14ac:dyDescent="0.2">
      <c r="F254" s="76"/>
    </row>
    <row r="255" spans="6:6" x14ac:dyDescent="0.2">
      <c r="F255" s="76"/>
    </row>
    <row r="256" spans="6:6" x14ac:dyDescent="0.2">
      <c r="F256" s="76"/>
    </row>
    <row r="257" spans="6:6" x14ac:dyDescent="0.2">
      <c r="F257" s="76"/>
    </row>
    <row r="258" spans="6:6" x14ac:dyDescent="0.2">
      <c r="F258" s="76"/>
    </row>
    <row r="259" spans="6:6" x14ac:dyDescent="0.2">
      <c r="F259" s="76"/>
    </row>
    <row r="260" spans="6:6" x14ac:dyDescent="0.2">
      <c r="F260" s="76"/>
    </row>
    <row r="261" spans="6:6" x14ac:dyDescent="0.2">
      <c r="F261" s="76"/>
    </row>
    <row r="262" spans="6:6" x14ac:dyDescent="0.2">
      <c r="F262" s="76"/>
    </row>
    <row r="263" spans="6:6" x14ac:dyDescent="0.2">
      <c r="F263" s="76"/>
    </row>
    <row r="264" spans="6:6" x14ac:dyDescent="0.2">
      <c r="F264" s="76"/>
    </row>
    <row r="265" spans="6:6" x14ac:dyDescent="0.2">
      <c r="F265" s="76"/>
    </row>
    <row r="266" spans="6:6" x14ac:dyDescent="0.2">
      <c r="F266" s="76"/>
    </row>
    <row r="267" spans="6:6" x14ac:dyDescent="0.2">
      <c r="F267" s="76"/>
    </row>
    <row r="268" spans="6:6" x14ac:dyDescent="0.2">
      <c r="F268" s="76"/>
    </row>
    <row r="269" spans="6:6" x14ac:dyDescent="0.2">
      <c r="F269" s="76"/>
    </row>
    <row r="270" spans="6:6" x14ac:dyDescent="0.2">
      <c r="F270" s="76"/>
    </row>
    <row r="271" spans="6:6" x14ac:dyDescent="0.2">
      <c r="F271" s="76"/>
    </row>
    <row r="272" spans="6:6" x14ac:dyDescent="0.2">
      <c r="F272" s="76"/>
    </row>
    <row r="273" spans="6:6" x14ac:dyDescent="0.2">
      <c r="F273" s="76"/>
    </row>
    <row r="274" spans="6:6" x14ac:dyDescent="0.2">
      <c r="F274" s="76"/>
    </row>
    <row r="275" spans="6:6" x14ac:dyDescent="0.2">
      <c r="F275" s="76"/>
    </row>
    <row r="276" spans="6:6" x14ac:dyDescent="0.2">
      <c r="F276" s="76"/>
    </row>
    <row r="277" spans="6:6" x14ac:dyDescent="0.2">
      <c r="F277" s="76"/>
    </row>
    <row r="278" spans="6:6" x14ac:dyDescent="0.2">
      <c r="F278" s="76"/>
    </row>
    <row r="279" spans="6:6" x14ac:dyDescent="0.2">
      <c r="F279" s="76"/>
    </row>
    <row r="280" spans="6:6" x14ac:dyDescent="0.2">
      <c r="F280" s="76"/>
    </row>
    <row r="281" spans="6:6" x14ac:dyDescent="0.2">
      <c r="F281" s="76"/>
    </row>
    <row r="282" spans="6:6" x14ac:dyDescent="0.2">
      <c r="F282" s="76"/>
    </row>
    <row r="283" spans="6:6" x14ac:dyDescent="0.2">
      <c r="F283" s="76"/>
    </row>
    <row r="284" spans="6:6" x14ac:dyDescent="0.2">
      <c r="F284" s="76"/>
    </row>
    <row r="285" spans="6:6" x14ac:dyDescent="0.2">
      <c r="F285" s="76"/>
    </row>
    <row r="286" spans="6:6" x14ac:dyDescent="0.2">
      <c r="F286" s="76"/>
    </row>
    <row r="287" spans="6:6" x14ac:dyDescent="0.2">
      <c r="F287" s="76"/>
    </row>
    <row r="288" spans="6:6" x14ac:dyDescent="0.2">
      <c r="F288" s="76"/>
    </row>
    <row r="289" spans="6:6" x14ac:dyDescent="0.2">
      <c r="F289" s="76"/>
    </row>
    <row r="290" spans="6:6" x14ac:dyDescent="0.2">
      <c r="F290" s="76"/>
    </row>
    <row r="291" spans="6:6" x14ac:dyDescent="0.2">
      <c r="F291" s="76"/>
    </row>
    <row r="292" spans="6:6" x14ac:dyDescent="0.2">
      <c r="F292" s="76"/>
    </row>
    <row r="293" spans="6:6" x14ac:dyDescent="0.2">
      <c r="F293" s="76"/>
    </row>
    <row r="294" spans="6:6" x14ac:dyDescent="0.2">
      <c r="F294" s="76"/>
    </row>
    <row r="295" spans="6:6" x14ac:dyDescent="0.2">
      <c r="F295" s="76"/>
    </row>
    <row r="296" spans="6:6" x14ac:dyDescent="0.2">
      <c r="F296" s="76"/>
    </row>
    <row r="297" spans="6:6" x14ac:dyDescent="0.2">
      <c r="F297" s="76"/>
    </row>
    <row r="298" spans="6:6" x14ac:dyDescent="0.2">
      <c r="F298" s="76"/>
    </row>
    <row r="299" spans="6:6" x14ac:dyDescent="0.2">
      <c r="F299" s="76"/>
    </row>
    <row r="300" spans="6:6" x14ac:dyDescent="0.2">
      <c r="F300" s="76"/>
    </row>
    <row r="301" spans="6:6" x14ac:dyDescent="0.2">
      <c r="F301" s="76"/>
    </row>
    <row r="302" spans="6:6" x14ac:dyDescent="0.2">
      <c r="F302" s="76"/>
    </row>
    <row r="303" spans="6:6" x14ac:dyDescent="0.2">
      <c r="F303" s="76"/>
    </row>
    <row r="304" spans="6:6" x14ac:dyDescent="0.2">
      <c r="F304" s="76"/>
    </row>
    <row r="305" spans="6:6" x14ac:dyDescent="0.2">
      <c r="F305" s="76"/>
    </row>
    <row r="306" spans="6:6" x14ac:dyDescent="0.2">
      <c r="F306" s="76"/>
    </row>
    <row r="307" spans="6:6" x14ac:dyDescent="0.2">
      <c r="F307" s="76"/>
    </row>
    <row r="308" spans="6:6" x14ac:dyDescent="0.2">
      <c r="F308" s="76"/>
    </row>
    <row r="309" spans="6:6" x14ac:dyDescent="0.2">
      <c r="F309" s="76"/>
    </row>
    <row r="310" spans="6:6" x14ac:dyDescent="0.2">
      <c r="F310" s="76"/>
    </row>
    <row r="311" spans="6:6" x14ac:dyDescent="0.2">
      <c r="F311" s="76"/>
    </row>
    <row r="312" spans="6:6" x14ac:dyDescent="0.2">
      <c r="F312" s="76"/>
    </row>
    <row r="313" spans="6:6" x14ac:dyDescent="0.2">
      <c r="F313" s="76"/>
    </row>
    <row r="314" spans="6:6" x14ac:dyDescent="0.2">
      <c r="F314" s="76"/>
    </row>
    <row r="315" spans="6:6" x14ac:dyDescent="0.2">
      <c r="F315" s="76"/>
    </row>
    <row r="316" spans="6:6" x14ac:dyDescent="0.2">
      <c r="F316" s="76"/>
    </row>
    <row r="317" spans="6:6" x14ac:dyDescent="0.2">
      <c r="F317" s="76"/>
    </row>
    <row r="318" spans="6:6" x14ac:dyDescent="0.2">
      <c r="F318" s="76"/>
    </row>
    <row r="319" spans="6:6" x14ac:dyDescent="0.2">
      <c r="F319" s="76"/>
    </row>
    <row r="320" spans="6:6" x14ac:dyDescent="0.2">
      <c r="F320" s="76"/>
    </row>
    <row r="321" spans="6:6" x14ac:dyDescent="0.2">
      <c r="F321" s="76"/>
    </row>
    <row r="322" spans="6:6" x14ac:dyDescent="0.2">
      <c r="F322" s="76"/>
    </row>
    <row r="323" spans="6:6" x14ac:dyDescent="0.2">
      <c r="F323" s="76"/>
    </row>
    <row r="324" spans="6:6" x14ac:dyDescent="0.2">
      <c r="F324" s="76"/>
    </row>
    <row r="325" spans="6:6" x14ac:dyDescent="0.2">
      <c r="F325" s="76"/>
    </row>
    <row r="326" spans="6:6" x14ac:dyDescent="0.2">
      <c r="F326" s="76"/>
    </row>
    <row r="327" spans="6:6" x14ac:dyDescent="0.2">
      <c r="F327" s="76"/>
    </row>
    <row r="328" spans="6:6" x14ac:dyDescent="0.2">
      <c r="F328" s="76"/>
    </row>
    <row r="329" spans="6:6" x14ac:dyDescent="0.2">
      <c r="F329" s="76"/>
    </row>
    <row r="330" spans="6:6" x14ac:dyDescent="0.2">
      <c r="F330" s="76"/>
    </row>
    <row r="331" spans="6:6" x14ac:dyDescent="0.2">
      <c r="F331" s="76"/>
    </row>
    <row r="332" spans="6:6" x14ac:dyDescent="0.2">
      <c r="F332" s="76"/>
    </row>
    <row r="333" spans="6:6" x14ac:dyDescent="0.2">
      <c r="F333" s="76"/>
    </row>
    <row r="334" spans="6:6" x14ac:dyDescent="0.2">
      <c r="F334" s="76"/>
    </row>
    <row r="335" spans="6:6" x14ac:dyDescent="0.2">
      <c r="F335" s="76"/>
    </row>
    <row r="336" spans="6:6" x14ac:dyDescent="0.2">
      <c r="F336" s="76"/>
    </row>
    <row r="337" spans="6:6" x14ac:dyDescent="0.2">
      <c r="F337" s="76"/>
    </row>
    <row r="338" spans="6:6" x14ac:dyDescent="0.2">
      <c r="F338" s="76"/>
    </row>
    <row r="339" spans="6:6" x14ac:dyDescent="0.2">
      <c r="F339" s="76"/>
    </row>
    <row r="340" spans="6:6" x14ac:dyDescent="0.2">
      <c r="F340" s="76"/>
    </row>
    <row r="341" spans="6:6" x14ac:dyDescent="0.2">
      <c r="F341" s="76"/>
    </row>
    <row r="342" spans="6:6" x14ac:dyDescent="0.2">
      <c r="F342" s="76"/>
    </row>
    <row r="343" spans="6:6" x14ac:dyDescent="0.2">
      <c r="F343" s="76"/>
    </row>
    <row r="344" spans="6:6" x14ac:dyDescent="0.2">
      <c r="F344" s="76"/>
    </row>
    <row r="345" spans="6:6" x14ac:dyDescent="0.2">
      <c r="F345" s="76"/>
    </row>
    <row r="346" spans="6:6" x14ac:dyDescent="0.2">
      <c r="F346" s="76"/>
    </row>
    <row r="347" spans="6:6" x14ac:dyDescent="0.2">
      <c r="F347" s="76"/>
    </row>
    <row r="348" spans="6:6" x14ac:dyDescent="0.2">
      <c r="F348" s="76"/>
    </row>
    <row r="349" spans="6:6" x14ac:dyDescent="0.2">
      <c r="F349" s="76"/>
    </row>
    <row r="350" spans="6:6" x14ac:dyDescent="0.2">
      <c r="F350" s="76"/>
    </row>
    <row r="351" spans="6:6" x14ac:dyDescent="0.2">
      <c r="F351" s="76"/>
    </row>
    <row r="352" spans="6:6" x14ac:dyDescent="0.2">
      <c r="F352" s="76"/>
    </row>
    <row r="353" spans="6:6" x14ac:dyDescent="0.2">
      <c r="F353" s="76"/>
    </row>
    <row r="354" spans="6:6" x14ac:dyDescent="0.2">
      <c r="F354" s="76"/>
    </row>
    <row r="355" spans="6:6" x14ac:dyDescent="0.2">
      <c r="F355" s="76"/>
    </row>
    <row r="356" spans="6:6" x14ac:dyDescent="0.2">
      <c r="F356" s="76"/>
    </row>
    <row r="357" spans="6:6" x14ac:dyDescent="0.2">
      <c r="F357" s="76"/>
    </row>
    <row r="358" spans="6:6" x14ac:dyDescent="0.2">
      <c r="F358" s="76"/>
    </row>
    <row r="359" spans="6:6" x14ac:dyDescent="0.2">
      <c r="F359" s="76"/>
    </row>
    <row r="360" spans="6:6" x14ac:dyDescent="0.2">
      <c r="F360" s="76"/>
    </row>
    <row r="361" spans="6:6" x14ac:dyDescent="0.2">
      <c r="F361" s="76"/>
    </row>
    <row r="362" spans="6:6" x14ac:dyDescent="0.2">
      <c r="F362" s="76"/>
    </row>
    <row r="363" spans="6:6" x14ac:dyDescent="0.2">
      <c r="F363" s="76"/>
    </row>
    <row r="364" spans="6:6" x14ac:dyDescent="0.2">
      <c r="F364" s="76"/>
    </row>
    <row r="365" spans="6:6" x14ac:dyDescent="0.2">
      <c r="F365" s="76"/>
    </row>
    <row r="366" spans="6:6" x14ac:dyDescent="0.2">
      <c r="F366" s="76"/>
    </row>
    <row r="367" spans="6:6" x14ac:dyDescent="0.2">
      <c r="F367" s="76"/>
    </row>
    <row r="368" spans="6:6" x14ac:dyDescent="0.2">
      <c r="F368" s="76"/>
    </row>
    <row r="369" spans="6:6" x14ac:dyDescent="0.2">
      <c r="F369" s="76"/>
    </row>
    <row r="370" spans="6:6" x14ac:dyDescent="0.2">
      <c r="F370" s="76"/>
    </row>
    <row r="371" spans="6:6" x14ac:dyDescent="0.2">
      <c r="F371" s="76"/>
    </row>
    <row r="372" spans="6:6" x14ac:dyDescent="0.2">
      <c r="F372" s="76"/>
    </row>
    <row r="373" spans="6:6" x14ac:dyDescent="0.2">
      <c r="F373" s="76"/>
    </row>
    <row r="374" spans="6:6" x14ac:dyDescent="0.2">
      <c r="F374" s="76"/>
    </row>
    <row r="375" spans="6:6" x14ac:dyDescent="0.2">
      <c r="F375" s="76"/>
    </row>
    <row r="376" spans="6:6" x14ac:dyDescent="0.2">
      <c r="F376" s="76"/>
    </row>
    <row r="377" spans="6:6" x14ac:dyDescent="0.2">
      <c r="F377" s="76"/>
    </row>
    <row r="378" spans="6:6" x14ac:dyDescent="0.2">
      <c r="F378" s="76"/>
    </row>
    <row r="379" spans="6:6" x14ac:dyDescent="0.2">
      <c r="F379" s="76"/>
    </row>
    <row r="380" spans="6:6" x14ac:dyDescent="0.2">
      <c r="F380" s="76"/>
    </row>
    <row r="381" spans="6:6" x14ac:dyDescent="0.2">
      <c r="F381" s="76"/>
    </row>
    <row r="382" spans="6:6" x14ac:dyDescent="0.2">
      <c r="F382" s="76"/>
    </row>
    <row r="383" spans="6:6" x14ac:dyDescent="0.2">
      <c r="F383" s="76"/>
    </row>
    <row r="384" spans="6:6" x14ac:dyDescent="0.2">
      <c r="F384" s="76"/>
    </row>
    <row r="385" spans="6:6" x14ac:dyDescent="0.2">
      <c r="F385" s="76"/>
    </row>
    <row r="386" spans="6:6" x14ac:dyDescent="0.2">
      <c r="F386" s="76"/>
    </row>
    <row r="387" spans="6:6" x14ac:dyDescent="0.2">
      <c r="F387" s="76"/>
    </row>
    <row r="388" spans="6:6" x14ac:dyDescent="0.2">
      <c r="F388" s="76"/>
    </row>
    <row r="389" spans="6:6" x14ac:dyDescent="0.2">
      <c r="F389" s="76"/>
    </row>
    <row r="390" spans="6:6" x14ac:dyDescent="0.2">
      <c r="F390" s="76"/>
    </row>
    <row r="391" spans="6:6" x14ac:dyDescent="0.2">
      <c r="F391" s="76"/>
    </row>
    <row r="392" spans="6:6" x14ac:dyDescent="0.2">
      <c r="F392" s="76"/>
    </row>
    <row r="393" spans="6:6" x14ac:dyDescent="0.2">
      <c r="F393" s="76"/>
    </row>
    <row r="394" spans="6:6" x14ac:dyDescent="0.2">
      <c r="F394" s="76"/>
    </row>
    <row r="395" spans="6:6" x14ac:dyDescent="0.2">
      <c r="F395" s="76"/>
    </row>
    <row r="396" spans="6:6" x14ac:dyDescent="0.2">
      <c r="F396" s="76"/>
    </row>
    <row r="397" spans="6:6" x14ac:dyDescent="0.2">
      <c r="F397" s="76"/>
    </row>
    <row r="398" spans="6:6" x14ac:dyDescent="0.2">
      <c r="F398" s="76"/>
    </row>
    <row r="399" spans="6:6" x14ac:dyDescent="0.2">
      <c r="F399" s="76"/>
    </row>
    <row r="400" spans="6:6" x14ac:dyDescent="0.2">
      <c r="F400" s="76"/>
    </row>
    <row r="401" spans="6:6" x14ac:dyDescent="0.2">
      <c r="F401" s="76"/>
    </row>
    <row r="402" spans="6:6" x14ac:dyDescent="0.2">
      <c r="F402" s="76"/>
    </row>
    <row r="403" spans="6:6" x14ac:dyDescent="0.2">
      <c r="F403" s="76"/>
    </row>
    <row r="404" spans="6:6" x14ac:dyDescent="0.2">
      <c r="F404" s="76"/>
    </row>
    <row r="405" spans="6:6" x14ac:dyDescent="0.2">
      <c r="F405" s="76"/>
    </row>
    <row r="406" spans="6:6" x14ac:dyDescent="0.2">
      <c r="F406" s="76"/>
    </row>
    <row r="407" spans="6:6" x14ac:dyDescent="0.2">
      <c r="F407" s="76"/>
    </row>
    <row r="408" spans="6:6" x14ac:dyDescent="0.2">
      <c r="F408" s="76"/>
    </row>
    <row r="409" spans="6:6" x14ac:dyDescent="0.2">
      <c r="F409" s="76"/>
    </row>
    <row r="410" spans="6:6" x14ac:dyDescent="0.2">
      <c r="F410" s="76"/>
    </row>
    <row r="411" spans="6:6" x14ac:dyDescent="0.2">
      <c r="F411" s="76"/>
    </row>
    <row r="412" spans="6:6" x14ac:dyDescent="0.2">
      <c r="F412" s="76"/>
    </row>
    <row r="413" spans="6:6" x14ac:dyDescent="0.2">
      <c r="F413" s="76"/>
    </row>
    <row r="414" spans="6:6" x14ac:dyDescent="0.2">
      <c r="F414" s="76"/>
    </row>
    <row r="415" spans="6:6" x14ac:dyDescent="0.2">
      <c r="F415" s="76"/>
    </row>
    <row r="416" spans="6:6" x14ac:dyDescent="0.2">
      <c r="F416" s="76"/>
    </row>
    <row r="417" spans="6:6" x14ac:dyDescent="0.2">
      <c r="F417" s="76"/>
    </row>
    <row r="418" spans="6:6" x14ac:dyDescent="0.2">
      <c r="F418" s="76"/>
    </row>
    <row r="419" spans="6:6" x14ac:dyDescent="0.2">
      <c r="F419" s="76"/>
    </row>
    <row r="420" spans="6:6" x14ac:dyDescent="0.2">
      <c r="F420" s="76"/>
    </row>
    <row r="421" spans="6:6" x14ac:dyDescent="0.2">
      <c r="F421" s="76"/>
    </row>
    <row r="422" spans="6:6" x14ac:dyDescent="0.2">
      <c r="F422" s="76"/>
    </row>
    <row r="423" spans="6:6" x14ac:dyDescent="0.2">
      <c r="F423" s="76"/>
    </row>
    <row r="424" spans="6:6" x14ac:dyDescent="0.2">
      <c r="F424" s="76"/>
    </row>
    <row r="425" spans="6:6" x14ac:dyDescent="0.2">
      <c r="F425" s="76"/>
    </row>
    <row r="426" spans="6:6" x14ac:dyDescent="0.2">
      <c r="F426" s="76"/>
    </row>
    <row r="427" spans="6:6" x14ac:dyDescent="0.2">
      <c r="F427" s="76"/>
    </row>
    <row r="428" spans="6:6" x14ac:dyDescent="0.2">
      <c r="F428" s="76"/>
    </row>
    <row r="429" spans="6:6" x14ac:dyDescent="0.2">
      <c r="F429" s="76"/>
    </row>
    <row r="430" spans="6:6" x14ac:dyDescent="0.2">
      <c r="F430" s="76"/>
    </row>
    <row r="431" spans="6:6" x14ac:dyDescent="0.2">
      <c r="F431" s="76"/>
    </row>
    <row r="432" spans="6:6" x14ac:dyDescent="0.2">
      <c r="F432" s="76"/>
    </row>
    <row r="433" spans="6:6" x14ac:dyDescent="0.2">
      <c r="F433" s="76"/>
    </row>
    <row r="434" spans="6:6" x14ac:dyDescent="0.2">
      <c r="F434" s="76"/>
    </row>
    <row r="435" spans="6:6" x14ac:dyDescent="0.2">
      <c r="F435" s="76"/>
    </row>
    <row r="436" spans="6:6" x14ac:dyDescent="0.2">
      <c r="F436" s="76"/>
    </row>
    <row r="437" spans="6:6" x14ac:dyDescent="0.2">
      <c r="F437" s="76"/>
    </row>
    <row r="438" spans="6:6" x14ac:dyDescent="0.2">
      <c r="F438" s="76"/>
    </row>
    <row r="439" spans="6:6" x14ac:dyDescent="0.2">
      <c r="F439" s="76"/>
    </row>
    <row r="440" spans="6:6" x14ac:dyDescent="0.2">
      <c r="F440" s="76"/>
    </row>
    <row r="441" spans="6:6" x14ac:dyDescent="0.2">
      <c r="F441" s="76"/>
    </row>
    <row r="442" spans="6:6" x14ac:dyDescent="0.2">
      <c r="F442" s="76"/>
    </row>
    <row r="443" spans="6:6" x14ac:dyDescent="0.2">
      <c r="F443" s="76"/>
    </row>
    <row r="444" spans="6:6" x14ac:dyDescent="0.2">
      <c r="F444" s="76"/>
    </row>
    <row r="445" spans="6:6" x14ac:dyDescent="0.2">
      <c r="F445" s="76"/>
    </row>
    <row r="446" spans="6:6" x14ac:dyDescent="0.2">
      <c r="F446" s="76"/>
    </row>
    <row r="447" spans="6:6" x14ac:dyDescent="0.2">
      <c r="F447" s="76"/>
    </row>
    <row r="448" spans="6:6" x14ac:dyDescent="0.2">
      <c r="F448" s="76"/>
    </row>
    <row r="449" spans="6:6" x14ac:dyDescent="0.2">
      <c r="F449" s="76"/>
    </row>
    <row r="450" spans="6:6" x14ac:dyDescent="0.2">
      <c r="F450" s="76"/>
    </row>
    <row r="451" spans="6:6" x14ac:dyDescent="0.2">
      <c r="F451" s="76"/>
    </row>
    <row r="452" spans="6:6" x14ac:dyDescent="0.2">
      <c r="F452" s="76"/>
    </row>
    <row r="453" spans="6:6" x14ac:dyDescent="0.2">
      <c r="F453" s="76"/>
    </row>
    <row r="454" spans="6:6" x14ac:dyDescent="0.2">
      <c r="F454" s="76"/>
    </row>
    <row r="455" spans="6:6" x14ac:dyDescent="0.2">
      <c r="F455" s="76"/>
    </row>
    <row r="456" spans="6:6" x14ac:dyDescent="0.2">
      <c r="F456" s="76"/>
    </row>
    <row r="457" spans="6:6" x14ac:dyDescent="0.2">
      <c r="F457" s="76"/>
    </row>
    <row r="458" spans="6:6" x14ac:dyDescent="0.2">
      <c r="F458" s="76"/>
    </row>
    <row r="459" spans="6:6" x14ac:dyDescent="0.2">
      <c r="F459" s="76"/>
    </row>
    <row r="460" spans="6:6" x14ac:dyDescent="0.2">
      <c r="F460" s="76"/>
    </row>
    <row r="461" spans="6:6" x14ac:dyDescent="0.2">
      <c r="F461" s="76"/>
    </row>
    <row r="462" spans="6:6" x14ac:dyDescent="0.2">
      <c r="F462" s="76"/>
    </row>
    <row r="463" spans="6:6" x14ac:dyDescent="0.2">
      <c r="F463" s="76"/>
    </row>
    <row r="464" spans="6:6" x14ac:dyDescent="0.2">
      <c r="F464" s="76"/>
    </row>
    <row r="465" spans="6:6" x14ac:dyDescent="0.2">
      <c r="F465" s="76"/>
    </row>
    <row r="466" spans="6:6" x14ac:dyDescent="0.2">
      <c r="F466" s="76"/>
    </row>
    <row r="467" spans="6:6" x14ac:dyDescent="0.2">
      <c r="F467" s="76"/>
    </row>
    <row r="468" spans="6:6" x14ac:dyDescent="0.2">
      <c r="F468" s="76"/>
    </row>
    <row r="469" spans="6:6" x14ac:dyDescent="0.2">
      <c r="F469" s="76"/>
    </row>
    <row r="470" spans="6:6" x14ac:dyDescent="0.2">
      <c r="F470" s="76"/>
    </row>
    <row r="471" spans="6:6" x14ac:dyDescent="0.2">
      <c r="F471" s="76"/>
    </row>
    <row r="472" spans="6:6" x14ac:dyDescent="0.2">
      <c r="F472" s="76"/>
    </row>
    <row r="473" spans="6:6" x14ac:dyDescent="0.2">
      <c r="F473" s="76"/>
    </row>
    <row r="474" spans="6:6" x14ac:dyDescent="0.2">
      <c r="F474" s="76"/>
    </row>
    <row r="475" spans="6:6" x14ac:dyDescent="0.2">
      <c r="F475" s="76"/>
    </row>
    <row r="476" spans="6:6" x14ac:dyDescent="0.2">
      <c r="F476" s="76"/>
    </row>
    <row r="477" spans="6:6" x14ac:dyDescent="0.2">
      <c r="F477" s="76"/>
    </row>
    <row r="478" spans="6:6" x14ac:dyDescent="0.2">
      <c r="F478" s="76"/>
    </row>
    <row r="479" spans="6:6" x14ac:dyDescent="0.2">
      <c r="F479" s="76"/>
    </row>
    <row r="480" spans="6:6" x14ac:dyDescent="0.2">
      <c r="F480" s="76"/>
    </row>
    <row r="481" spans="6:6" x14ac:dyDescent="0.2">
      <c r="F481" s="76"/>
    </row>
    <row r="482" spans="6:6" x14ac:dyDescent="0.2">
      <c r="F482" s="76"/>
    </row>
    <row r="483" spans="6:6" x14ac:dyDescent="0.2">
      <c r="F483" s="76"/>
    </row>
    <row r="484" spans="6:6" x14ac:dyDescent="0.2">
      <c r="F484" s="76"/>
    </row>
    <row r="485" spans="6:6" x14ac:dyDescent="0.2">
      <c r="F485" s="76"/>
    </row>
    <row r="486" spans="6:6" x14ac:dyDescent="0.2">
      <c r="F486" s="76"/>
    </row>
    <row r="487" spans="6:6" x14ac:dyDescent="0.2">
      <c r="F487" s="76"/>
    </row>
    <row r="488" spans="6:6" x14ac:dyDescent="0.2">
      <c r="F488" s="76"/>
    </row>
    <row r="489" spans="6:6" x14ac:dyDescent="0.2">
      <c r="F489" s="76"/>
    </row>
    <row r="490" spans="6:6" x14ac:dyDescent="0.2">
      <c r="F490" s="76"/>
    </row>
    <row r="491" spans="6:6" x14ac:dyDescent="0.2">
      <c r="F491" s="76"/>
    </row>
    <row r="492" spans="6:6" x14ac:dyDescent="0.2">
      <c r="F492" s="76"/>
    </row>
    <row r="493" spans="6:6" x14ac:dyDescent="0.2">
      <c r="F493" s="76"/>
    </row>
    <row r="494" spans="6:6" x14ac:dyDescent="0.2">
      <c r="F494" s="76"/>
    </row>
    <row r="495" spans="6:6" x14ac:dyDescent="0.2">
      <c r="F495" s="76"/>
    </row>
    <row r="496" spans="6:6" x14ac:dyDescent="0.2">
      <c r="F496" s="76"/>
    </row>
    <row r="497" spans="6:6" x14ac:dyDescent="0.2">
      <c r="F497" s="76"/>
    </row>
    <row r="498" spans="6:6" x14ac:dyDescent="0.2">
      <c r="F498" s="76"/>
    </row>
    <row r="499" spans="6:6" x14ac:dyDescent="0.2">
      <c r="F499" s="76"/>
    </row>
    <row r="500" spans="6:6" x14ac:dyDescent="0.2">
      <c r="F500" s="76"/>
    </row>
    <row r="501" spans="6:6" x14ac:dyDescent="0.2">
      <c r="F501" s="76"/>
    </row>
    <row r="502" spans="6:6" x14ac:dyDescent="0.2">
      <c r="F502" s="76"/>
    </row>
    <row r="503" spans="6:6" x14ac:dyDescent="0.2">
      <c r="F503" s="76"/>
    </row>
    <row r="504" spans="6:6" x14ac:dyDescent="0.2">
      <c r="F504" s="76"/>
    </row>
    <row r="505" spans="6:6" x14ac:dyDescent="0.2">
      <c r="F505" s="76"/>
    </row>
    <row r="506" spans="6:6" x14ac:dyDescent="0.2">
      <c r="F506" s="76"/>
    </row>
    <row r="507" spans="6:6" x14ac:dyDescent="0.2">
      <c r="F507" s="76"/>
    </row>
    <row r="508" spans="6:6" x14ac:dyDescent="0.2">
      <c r="F508" s="76"/>
    </row>
    <row r="509" spans="6:6" x14ac:dyDescent="0.2">
      <c r="F509" s="76"/>
    </row>
    <row r="510" spans="6:6" x14ac:dyDescent="0.2">
      <c r="F510" s="76"/>
    </row>
    <row r="511" spans="6:6" x14ac:dyDescent="0.2">
      <c r="F511" s="76"/>
    </row>
    <row r="512" spans="6:6" x14ac:dyDescent="0.2">
      <c r="F512" s="76"/>
    </row>
    <row r="513" spans="6:6" x14ac:dyDescent="0.2">
      <c r="F513" s="76"/>
    </row>
    <row r="514" spans="6:6" x14ac:dyDescent="0.2">
      <c r="F514" s="76"/>
    </row>
    <row r="515" spans="6:6" x14ac:dyDescent="0.2">
      <c r="F515" s="76"/>
    </row>
    <row r="516" spans="6:6" x14ac:dyDescent="0.2">
      <c r="F516" s="76"/>
    </row>
    <row r="517" spans="6:6" x14ac:dyDescent="0.2">
      <c r="F517" s="76"/>
    </row>
    <row r="518" spans="6:6" x14ac:dyDescent="0.2">
      <c r="F518" s="76"/>
    </row>
    <row r="519" spans="6:6" x14ac:dyDescent="0.2">
      <c r="F519" s="76"/>
    </row>
    <row r="520" spans="6:6" x14ac:dyDescent="0.2">
      <c r="F520" s="76"/>
    </row>
    <row r="521" spans="6:6" x14ac:dyDescent="0.2">
      <c r="F521" s="76"/>
    </row>
    <row r="522" spans="6:6" x14ac:dyDescent="0.2">
      <c r="F522" s="76"/>
    </row>
    <row r="523" spans="6:6" x14ac:dyDescent="0.2">
      <c r="F523" s="76"/>
    </row>
    <row r="524" spans="6:6" x14ac:dyDescent="0.2">
      <c r="F524" s="76"/>
    </row>
    <row r="525" spans="6:6" x14ac:dyDescent="0.2">
      <c r="F525" s="76"/>
    </row>
    <row r="526" spans="6:6" x14ac:dyDescent="0.2">
      <c r="F526" s="76"/>
    </row>
    <row r="527" spans="6:6" x14ac:dyDescent="0.2">
      <c r="F527" s="76"/>
    </row>
    <row r="528" spans="6:6" x14ac:dyDescent="0.2">
      <c r="F528" s="76"/>
    </row>
    <row r="529" spans="6:6" x14ac:dyDescent="0.2">
      <c r="F529" s="76"/>
    </row>
    <row r="530" spans="6:6" x14ac:dyDescent="0.2">
      <c r="F530" s="76"/>
    </row>
    <row r="531" spans="6:6" x14ac:dyDescent="0.2">
      <c r="F531" s="76"/>
    </row>
    <row r="532" spans="6:6" x14ac:dyDescent="0.2">
      <c r="F532" s="76"/>
    </row>
    <row r="533" spans="6:6" x14ac:dyDescent="0.2">
      <c r="F533" s="76"/>
    </row>
    <row r="534" spans="6:6" x14ac:dyDescent="0.2">
      <c r="F534" s="76"/>
    </row>
    <row r="535" spans="6:6" x14ac:dyDescent="0.2">
      <c r="F535" s="76"/>
    </row>
    <row r="536" spans="6:6" x14ac:dyDescent="0.2">
      <c r="F536" s="76"/>
    </row>
    <row r="537" spans="6:6" x14ac:dyDescent="0.2">
      <c r="F537" s="76"/>
    </row>
    <row r="538" spans="6:6" x14ac:dyDescent="0.2">
      <c r="F538" s="76"/>
    </row>
    <row r="539" spans="6:6" x14ac:dyDescent="0.2">
      <c r="F539" s="76"/>
    </row>
    <row r="540" spans="6:6" x14ac:dyDescent="0.2">
      <c r="F540" s="76"/>
    </row>
    <row r="541" spans="6:6" x14ac:dyDescent="0.2">
      <c r="F541" s="76"/>
    </row>
    <row r="542" spans="6:6" x14ac:dyDescent="0.2">
      <c r="F542" s="76"/>
    </row>
    <row r="543" spans="6:6" x14ac:dyDescent="0.2">
      <c r="F543" s="76"/>
    </row>
    <row r="544" spans="6:6" x14ac:dyDescent="0.2">
      <c r="F544" s="76"/>
    </row>
    <row r="545" spans="6:6" x14ac:dyDescent="0.2">
      <c r="F545" s="76"/>
    </row>
    <row r="546" spans="6:6" x14ac:dyDescent="0.2">
      <c r="F546" s="76"/>
    </row>
    <row r="547" spans="6:6" x14ac:dyDescent="0.2">
      <c r="F547" s="76"/>
    </row>
    <row r="548" spans="6:6" x14ac:dyDescent="0.2">
      <c r="F548" s="76"/>
    </row>
    <row r="549" spans="6:6" x14ac:dyDescent="0.2">
      <c r="F549" s="76"/>
    </row>
    <row r="550" spans="6:6" x14ac:dyDescent="0.2">
      <c r="F550" s="76"/>
    </row>
    <row r="551" spans="6:6" x14ac:dyDescent="0.2">
      <c r="F551" s="76"/>
    </row>
    <row r="552" spans="6:6" x14ac:dyDescent="0.2">
      <c r="F552" s="76"/>
    </row>
    <row r="553" spans="6:6" x14ac:dyDescent="0.2">
      <c r="F553" s="76"/>
    </row>
    <row r="554" spans="6:6" x14ac:dyDescent="0.2">
      <c r="F554" s="76"/>
    </row>
    <row r="555" spans="6:6" x14ac:dyDescent="0.2">
      <c r="F555" s="76"/>
    </row>
    <row r="556" spans="6:6" x14ac:dyDescent="0.2">
      <c r="F556" s="76"/>
    </row>
    <row r="557" spans="6:6" x14ac:dyDescent="0.2">
      <c r="F557" s="76"/>
    </row>
    <row r="558" spans="6:6" x14ac:dyDescent="0.2">
      <c r="F558" s="76"/>
    </row>
    <row r="559" spans="6:6" x14ac:dyDescent="0.2">
      <c r="F559" s="76"/>
    </row>
    <row r="560" spans="6:6" x14ac:dyDescent="0.2">
      <c r="F560" s="76"/>
    </row>
    <row r="561" spans="6:6" x14ac:dyDescent="0.2">
      <c r="F561" s="76"/>
    </row>
    <row r="562" spans="6:6" x14ac:dyDescent="0.2">
      <c r="F562" s="76"/>
    </row>
    <row r="563" spans="6:6" x14ac:dyDescent="0.2">
      <c r="F563" s="76"/>
    </row>
    <row r="564" spans="6:6" x14ac:dyDescent="0.2">
      <c r="F564" s="76"/>
    </row>
    <row r="565" spans="6:6" x14ac:dyDescent="0.2">
      <c r="F565" s="76"/>
    </row>
    <row r="566" spans="6:6" x14ac:dyDescent="0.2">
      <c r="F566" s="76"/>
    </row>
    <row r="567" spans="6:6" x14ac:dyDescent="0.2">
      <c r="F567" s="76"/>
    </row>
    <row r="568" spans="6:6" x14ac:dyDescent="0.2">
      <c r="F568" s="76"/>
    </row>
    <row r="569" spans="6:6" x14ac:dyDescent="0.2">
      <c r="F569" s="76"/>
    </row>
    <row r="570" spans="6:6" x14ac:dyDescent="0.2">
      <c r="F570" s="76"/>
    </row>
    <row r="571" spans="6:6" x14ac:dyDescent="0.2">
      <c r="F571" s="76"/>
    </row>
    <row r="572" spans="6:6" x14ac:dyDescent="0.2">
      <c r="F572" s="76"/>
    </row>
    <row r="573" spans="6:6" x14ac:dyDescent="0.2">
      <c r="F573" s="76"/>
    </row>
    <row r="574" spans="6:6" x14ac:dyDescent="0.2">
      <c r="F574" s="76"/>
    </row>
    <row r="575" spans="6:6" x14ac:dyDescent="0.2">
      <c r="F575" s="76"/>
    </row>
    <row r="576" spans="6:6" x14ac:dyDescent="0.2">
      <c r="F576" s="76"/>
    </row>
    <row r="577" spans="6:6" x14ac:dyDescent="0.2">
      <c r="F577" s="76"/>
    </row>
    <row r="578" spans="6:6" x14ac:dyDescent="0.2">
      <c r="F578" s="76"/>
    </row>
    <row r="579" spans="6:6" x14ac:dyDescent="0.2">
      <c r="F579" s="76"/>
    </row>
    <row r="580" spans="6:6" x14ac:dyDescent="0.2">
      <c r="F580" s="76"/>
    </row>
    <row r="581" spans="6:6" x14ac:dyDescent="0.2">
      <c r="F581" s="76"/>
    </row>
    <row r="582" spans="6:6" x14ac:dyDescent="0.2">
      <c r="F582" s="76"/>
    </row>
    <row r="583" spans="6:6" x14ac:dyDescent="0.2">
      <c r="F583" s="76"/>
    </row>
    <row r="584" spans="6:6" x14ac:dyDescent="0.2">
      <c r="F584" s="76"/>
    </row>
    <row r="585" spans="6:6" x14ac:dyDescent="0.2">
      <c r="F585" s="76"/>
    </row>
    <row r="586" spans="6:6" x14ac:dyDescent="0.2">
      <c r="F586" s="76"/>
    </row>
    <row r="587" spans="6:6" x14ac:dyDescent="0.2">
      <c r="F587" s="76"/>
    </row>
    <row r="588" spans="6:6" x14ac:dyDescent="0.2">
      <c r="F588" s="76"/>
    </row>
    <row r="589" spans="6:6" x14ac:dyDescent="0.2">
      <c r="F589" s="76"/>
    </row>
    <row r="590" spans="6:6" x14ac:dyDescent="0.2">
      <c r="F590" s="76"/>
    </row>
    <row r="591" spans="6:6" x14ac:dyDescent="0.2">
      <c r="F591" s="76"/>
    </row>
    <row r="592" spans="6:6" x14ac:dyDescent="0.2">
      <c r="F592" s="76"/>
    </row>
    <row r="593" spans="6:6" x14ac:dyDescent="0.2">
      <c r="F593" s="76"/>
    </row>
    <row r="594" spans="6:6" x14ac:dyDescent="0.2">
      <c r="F594" s="76"/>
    </row>
    <row r="595" spans="6:6" x14ac:dyDescent="0.2">
      <c r="F595" s="76"/>
    </row>
    <row r="596" spans="6:6" x14ac:dyDescent="0.2">
      <c r="F596" s="76"/>
    </row>
    <row r="597" spans="6:6" x14ac:dyDescent="0.2">
      <c r="F597" s="76"/>
    </row>
    <row r="598" spans="6:6" x14ac:dyDescent="0.2">
      <c r="F598" s="76"/>
    </row>
    <row r="599" spans="6:6" x14ac:dyDescent="0.2">
      <c r="F599" s="76"/>
    </row>
    <row r="600" spans="6:6" x14ac:dyDescent="0.2">
      <c r="F600" s="76"/>
    </row>
    <row r="601" spans="6:6" x14ac:dyDescent="0.2">
      <c r="F601" s="76"/>
    </row>
    <row r="602" spans="6:6" x14ac:dyDescent="0.2">
      <c r="F602" s="76"/>
    </row>
    <row r="603" spans="6:6" x14ac:dyDescent="0.2">
      <c r="F603" s="76"/>
    </row>
    <row r="604" spans="6:6" x14ac:dyDescent="0.2">
      <c r="F604" s="76"/>
    </row>
    <row r="605" spans="6:6" x14ac:dyDescent="0.2">
      <c r="F605" s="76"/>
    </row>
    <row r="606" spans="6:6" x14ac:dyDescent="0.2">
      <c r="F606" s="76"/>
    </row>
    <row r="607" spans="6:6" x14ac:dyDescent="0.2">
      <c r="F607" s="76"/>
    </row>
    <row r="608" spans="6:6" x14ac:dyDescent="0.2">
      <c r="F608" s="76"/>
    </row>
    <row r="609" spans="6:6" x14ac:dyDescent="0.2">
      <c r="F609" s="76"/>
    </row>
    <row r="610" spans="6:6" x14ac:dyDescent="0.2">
      <c r="F610" s="76"/>
    </row>
    <row r="611" spans="6:6" x14ac:dyDescent="0.2">
      <c r="F611" s="76"/>
    </row>
    <row r="612" spans="6:6" x14ac:dyDescent="0.2">
      <c r="F612" s="76"/>
    </row>
    <row r="613" spans="6:6" x14ac:dyDescent="0.2">
      <c r="F613" s="76"/>
    </row>
    <row r="614" spans="6:6" x14ac:dyDescent="0.2">
      <c r="F614" s="76"/>
    </row>
    <row r="615" spans="6:6" x14ac:dyDescent="0.2">
      <c r="F615" s="76"/>
    </row>
    <row r="616" spans="6:6" x14ac:dyDescent="0.2">
      <c r="F616" s="76"/>
    </row>
    <row r="617" spans="6:6" x14ac:dyDescent="0.2">
      <c r="F617" s="76"/>
    </row>
    <row r="618" spans="6:6" x14ac:dyDescent="0.2">
      <c r="F618" s="76"/>
    </row>
    <row r="619" spans="6:6" x14ac:dyDescent="0.2">
      <c r="F619" s="76"/>
    </row>
    <row r="620" spans="6:6" x14ac:dyDescent="0.2">
      <c r="F620" s="76"/>
    </row>
    <row r="621" spans="6:6" x14ac:dyDescent="0.2">
      <c r="F621" s="76"/>
    </row>
    <row r="622" spans="6:6" x14ac:dyDescent="0.2">
      <c r="F622" s="76"/>
    </row>
    <row r="623" spans="6:6" x14ac:dyDescent="0.2">
      <c r="F623" s="76"/>
    </row>
    <row r="624" spans="6:6" x14ac:dyDescent="0.2">
      <c r="F624" s="76"/>
    </row>
    <row r="625" spans="6:6" x14ac:dyDescent="0.2">
      <c r="F625" s="76"/>
    </row>
    <row r="626" spans="6:6" x14ac:dyDescent="0.2">
      <c r="F626" s="76"/>
    </row>
    <row r="627" spans="6:6" x14ac:dyDescent="0.2">
      <c r="F627" s="76"/>
    </row>
    <row r="628" spans="6:6" x14ac:dyDescent="0.2">
      <c r="F628" s="76"/>
    </row>
    <row r="629" spans="6:6" x14ac:dyDescent="0.2">
      <c r="F629" s="76"/>
    </row>
    <row r="630" spans="6:6" x14ac:dyDescent="0.2">
      <c r="F630" s="76"/>
    </row>
    <row r="631" spans="6:6" x14ac:dyDescent="0.2">
      <c r="F631" s="76"/>
    </row>
    <row r="632" spans="6:6" x14ac:dyDescent="0.2">
      <c r="F632" s="76"/>
    </row>
    <row r="633" spans="6:6" x14ac:dyDescent="0.2">
      <c r="F633" s="76"/>
    </row>
    <row r="634" spans="6:6" x14ac:dyDescent="0.2">
      <c r="F634" s="76"/>
    </row>
    <row r="635" spans="6:6" x14ac:dyDescent="0.2">
      <c r="F635" s="76"/>
    </row>
    <row r="636" spans="6:6" x14ac:dyDescent="0.2">
      <c r="F636" s="76"/>
    </row>
    <row r="637" spans="6:6" x14ac:dyDescent="0.2">
      <c r="F637" s="76"/>
    </row>
    <row r="638" spans="6:6" x14ac:dyDescent="0.2">
      <c r="F638" s="76"/>
    </row>
    <row r="639" spans="6:6" x14ac:dyDescent="0.2">
      <c r="F639" s="76"/>
    </row>
    <row r="640" spans="6:6" x14ac:dyDescent="0.2">
      <c r="F640" s="76"/>
    </row>
    <row r="641" spans="6:6" x14ac:dyDescent="0.2">
      <c r="F641" s="76"/>
    </row>
    <row r="642" spans="6:6" x14ac:dyDescent="0.2">
      <c r="F642" s="76"/>
    </row>
    <row r="643" spans="6:6" x14ac:dyDescent="0.2">
      <c r="F643" s="76"/>
    </row>
    <row r="644" spans="6:6" x14ac:dyDescent="0.2">
      <c r="F644" s="76"/>
    </row>
    <row r="645" spans="6:6" x14ac:dyDescent="0.2">
      <c r="F645" s="76"/>
    </row>
    <row r="646" spans="6:6" x14ac:dyDescent="0.2">
      <c r="F646" s="76"/>
    </row>
    <row r="647" spans="6:6" x14ac:dyDescent="0.2">
      <c r="F647" s="76"/>
    </row>
    <row r="648" spans="6:6" x14ac:dyDescent="0.2">
      <c r="F648" s="76"/>
    </row>
    <row r="649" spans="6:6" x14ac:dyDescent="0.2">
      <c r="F649" s="76"/>
    </row>
    <row r="650" spans="6:6" x14ac:dyDescent="0.2">
      <c r="F650" s="76"/>
    </row>
    <row r="651" spans="6:6" x14ac:dyDescent="0.2">
      <c r="F651" s="76"/>
    </row>
    <row r="652" spans="6:6" x14ac:dyDescent="0.2">
      <c r="F652" s="76"/>
    </row>
    <row r="653" spans="6:6" x14ac:dyDescent="0.2">
      <c r="F653" s="76"/>
    </row>
    <row r="654" spans="6:6" x14ac:dyDescent="0.2">
      <c r="F654" s="76"/>
    </row>
    <row r="655" spans="6:6" x14ac:dyDescent="0.2">
      <c r="F655" s="76"/>
    </row>
    <row r="656" spans="6:6" x14ac:dyDescent="0.2">
      <c r="F656" s="76"/>
    </row>
    <row r="657" spans="6:6" x14ac:dyDescent="0.2">
      <c r="F657" s="76"/>
    </row>
    <row r="658" spans="6:6" x14ac:dyDescent="0.2">
      <c r="F658" s="76"/>
    </row>
    <row r="659" spans="6:6" x14ac:dyDescent="0.2">
      <c r="F659" s="76"/>
    </row>
    <row r="660" spans="6:6" x14ac:dyDescent="0.2">
      <c r="F660" s="76"/>
    </row>
    <row r="661" spans="6:6" x14ac:dyDescent="0.2">
      <c r="F661" s="76"/>
    </row>
    <row r="662" spans="6:6" x14ac:dyDescent="0.2">
      <c r="F662" s="76"/>
    </row>
    <row r="663" spans="6:6" x14ac:dyDescent="0.2">
      <c r="F663" s="76"/>
    </row>
    <row r="664" spans="6:6" x14ac:dyDescent="0.2">
      <c r="F664" s="76"/>
    </row>
    <row r="665" spans="6:6" x14ac:dyDescent="0.2">
      <c r="F665" s="76"/>
    </row>
    <row r="666" spans="6:6" x14ac:dyDescent="0.2">
      <c r="F666" s="76"/>
    </row>
    <row r="667" spans="6:6" x14ac:dyDescent="0.2">
      <c r="F667" s="76"/>
    </row>
    <row r="668" spans="6:6" x14ac:dyDescent="0.2">
      <c r="F668" s="76"/>
    </row>
    <row r="669" spans="6:6" x14ac:dyDescent="0.2">
      <c r="F669" s="76"/>
    </row>
    <row r="670" spans="6:6" x14ac:dyDescent="0.2">
      <c r="F670" s="76"/>
    </row>
    <row r="671" spans="6:6" x14ac:dyDescent="0.2">
      <c r="F671" s="76"/>
    </row>
    <row r="672" spans="6:6" x14ac:dyDescent="0.2">
      <c r="F672" s="76"/>
    </row>
    <row r="673" spans="6:6" x14ac:dyDescent="0.2">
      <c r="F673" s="76"/>
    </row>
    <row r="674" spans="6:6" x14ac:dyDescent="0.2">
      <c r="F674" s="76"/>
    </row>
    <row r="675" spans="6:6" x14ac:dyDescent="0.2">
      <c r="F675" s="76"/>
    </row>
    <row r="676" spans="6:6" x14ac:dyDescent="0.2">
      <c r="F676" s="76"/>
    </row>
    <row r="677" spans="6:6" x14ac:dyDescent="0.2">
      <c r="F677" s="76"/>
    </row>
    <row r="678" spans="6:6" x14ac:dyDescent="0.2">
      <c r="F678" s="76"/>
    </row>
    <row r="679" spans="6:6" x14ac:dyDescent="0.2">
      <c r="F679" s="76"/>
    </row>
    <row r="680" spans="6:6" x14ac:dyDescent="0.2">
      <c r="F680" s="76"/>
    </row>
    <row r="681" spans="6:6" x14ac:dyDescent="0.2">
      <c r="F681" s="76"/>
    </row>
    <row r="682" spans="6:6" x14ac:dyDescent="0.2">
      <c r="F682" s="76"/>
    </row>
    <row r="683" spans="6:6" x14ac:dyDescent="0.2">
      <c r="F683" s="76"/>
    </row>
    <row r="684" spans="6:6" x14ac:dyDescent="0.2">
      <c r="F684" s="76"/>
    </row>
    <row r="685" spans="6:6" x14ac:dyDescent="0.2">
      <c r="F685" s="76"/>
    </row>
    <row r="686" spans="6:6" x14ac:dyDescent="0.2">
      <c r="F686" s="76"/>
    </row>
    <row r="687" spans="6:6" x14ac:dyDescent="0.2">
      <c r="F687" s="76"/>
    </row>
    <row r="688" spans="6:6" x14ac:dyDescent="0.2">
      <c r="F688" s="76"/>
    </row>
    <row r="689" spans="6:6" x14ac:dyDescent="0.2">
      <c r="F689" s="76"/>
    </row>
    <row r="690" spans="6:6" x14ac:dyDescent="0.2">
      <c r="F690" s="76"/>
    </row>
    <row r="691" spans="6:6" x14ac:dyDescent="0.2">
      <c r="F691" s="76"/>
    </row>
    <row r="692" spans="6:6" x14ac:dyDescent="0.2">
      <c r="F692" s="76"/>
    </row>
    <row r="693" spans="6:6" x14ac:dyDescent="0.2">
      <c r="F693" s="76"/>
    </row>
    <row r="694" spans="6:6" x14ac:dyDescent="0.2">
      <c r="F694" s="76"/>
    </row>
    <row r="695" spans="6:6" x14ac:dyDescent="0.2">
      <c r="F695" s="76"/>
    </row>
    <row r="696" spans="6:6" x14ac:dyDescent="0.2">
      <c r="F696" s="76"/>
    </row>
    <row r="697" spans="6:6" x14ac:dyDescent="0.2">
      <c r="F697" s="76"/>
    </row>
    <row r="698" spans="6:6" x14ac:dyDescent="0.2">
      <c r="F698" s="76"/>
    </row>
    <row r="699" spans="6:6" x14ac:dyDescent="0.2">
      <c r="F699" s="76"/>
    </row>
    <row r="700" spans="6:6" x14ac:dyDescent="0.2">
      <c r="F700" s="76"/>
    </row>
    <row r="701" spans="6:6" x14ac:dyDescent="0.2">
      <c r="F701" s="76"/>
    </row>
    <row r="702" spans="6:6" x14ac:dyDescent="0.2">
      <c r="F702" s="76"/>
    </row>
    <row r="703" spans="6:6" x14ac:dyDescent="0.2">
      <c r="F703" s="76"/>
    </row>
    <row r="704" spans="6:6" x14ac:dyDescent="0.2">
      <c r="F704" s="76"/>
    </row>
    <row r="705" spans="6:6" x14ac:dyDescent="0.2">
      <c r="F705" s="76"/>
    </row>
    <row r="706" spans="6:6" x14ac:dyDescent="0.2">
      <c r="F706" s="76"/>
    </row>
    <row r="707" spans="6:6" x14ac:dyDescent="0.2">
      <c r="F707" s="76"/>
    </row>
    <row r="708" spans="6:6" x14ac:dyDescent="0.2">
      <c r="F708" s="76"/>
    </row>
    <row r="709" spans="6:6" x14ac:dyDescent="0.2">
      <c r="F709" s="76"/>
    </row>
    <row r="710" spans="6:6" x14ac:dyDescent="0.2">
      <c r="F710" s="76"/>
    </row>
    <row r="711" spans="6:6" x14ac:dyDescent="0.2">
      <c r="F711" s="76"/>
    </row>
    <row r="712" spans="6:6" x14ac:dyDescent="0.2">
      <c r="F712" s="76"/>
    </row>
    <row r="713" spans="6:6" x14ac:dyDescent="0.2">
      <c r="F713" s="76"/>
    </row>
    <row r="714" spans="6:6" x14ac:dyDescent="0.2">
      <c r="F714" s="76"/>
    </row>
    <row r="715" spans="6:6" x14ac:dyDescent="0.2">
      <c r="F715" s="76"/>
    </row>
    <row r="716" spans="6:6" x14ac:dyDescent="0.2">
      <c r="F716" s="76"/>
    </row>
    <row r="717" spans="6:6" x14ac:dyDescent="0.2">
      <c r="F717" s="76"/>
    </row>
    <row r="718" spans="6:6" x14ac:dyDescent="0.2">
      <c r="F718" s="76"/>
    </row>
    <row r="719" spans="6:6" x14ac:dyDescent="0.2">
      <c r="F719" s="76"/>
    </row>
    <row r="720" spans="6:6" x14ac:dyDescent="0.2">
      <c r="F720" s="76"/>
    </row>
    <row r="721" spans="6:6" x14ac:dyDescent="0.2">
      <c r="F721" s="76"/>
    </row>
    <row r="722" spans="6:6" x14ac:dyDescent="0.2">
      <c r="F722" s="76"/>
    </row>
    <row r="723" spans="6:6" x14ac:dyDescent="0.2">
      <c r="F723" s="76"/>
    </row>
    <row r="724" spans="6:6" x14ac:dyDescent="0.2">
      <c r="F724" s="76"/>
    </row>
    <row r="725" spans="6:6" x14ac:dyDescent="0.2">
      <c r="F725" s="76"/>
    </row>
    <row r="726" spans="6:6" x14ac:dyDescent="0.2">
      <c r="F726" s="76"/>
    </row>
    <row r="727" spans="6:6" x14ac:dyDescent="0.2">
      <c r="F727" s="76"/>
    </row>
    <row r="728" spans="6:6" x14ac:dyDescent="0.2">
      <c r="F728" s="76"/>
    </row>
    <row r="729" spans="6:6" x14ac:dyDescent="0.2">
      <c r="F729" s="76"/>
    </row>
    <row r="730" spans="6:6" x14ac:dyDescent="0.2">
      <c r="F730" s="76"/>
    </row>
    <row r="731" spans="6:6" x14ac:dyDescent="0.2">
      <c r="F731" s="76"/>
    </row>
    <row r="732" spans="6:6" x14ac:dyDescent="0.2">
      <c r="F732" s="76"/>
    </row>
    <row r="733" spans="6:6" x14ac:dyDescent="0.2">
      <c r="F733" s="76"/>
    </row>
    <row r="734" spans="6:6" x14ac:dyDescent="0.2">
      <c r="F734" s="76"/>
    </row>
    <row r="735" spans="6:6" x14ac:dyDescent="0.2">
      <c r="F735" s="76"/>
    </row>
    <row r="736" spans="6:6" x14ac:dyDescent="0.2">
      <c r="F736" s="76"/>
    </row>
    <row r="737" spans="6:6" x14ac:dyDescent="0.2">
      <c r="F737" s="76"/>
    </row>
    <row r="738" spans="6:6" x14ac:dyDescent="0.2">
      <c r="F738" s="76"/>
    </row>
    <row r="739" spans="6:6" x14ac:dyDescent="0.2">
      <c r="F739" s="76"/>
    </row>
    <row r="740" spans="6:6" x14ac:dyDescent="0.2">
      <c r="F740" s="76"/>
    </row>
    <row r="741" spans="6:6" x14ac:dyDescent="0.2">
      <c r="F741" s="76"/>
    </row>
    <row r="742" spans="6:6" x14ac:dyDescent="0.2">
      <c r="F742" s="76"/>
    </row>
    <row r="743" spans="6:6" x14ac:dyDescent="0.2">
      <c r="F743" s="76"/>
    </row>
    <row r="744" spans="6:6" x14ac:dyDescent="0.2">
      <c r="F744" s="76"/>
    </row>
    <row r="745" spans="6:6" x14ac:dyDescent="0.2">
      <c r="F745" s="76"/>
    </row>
    <row r="746" spans="6:6" x14ac:dyDescent="0.2">
      <c r="F746" s="76"/>
    </row>
    <row r="747" spans="6:6" x14ac:dyDescent="0.2">
      <c r="F747" s="76"/>
    </row>
    <row r="748" spans="6:6" x14ac:dyDescent="0.2">
      <c r="F748" s="76"/>
    </row>
    <row r="749" spans="6:6" x14ac:dyDescent="0.2">
      <c r="F749" s="76"/>
    </row>
    <row r="750" spans="6:6" x14ac:dyDescent="0.2">
      <c r="F750" s="76"/>
    </row>
    <row r="751" spans="6:6" x14ac:dyDescent="0.2">
      <c r="F751" s="76"/>
    </row>
    <row r="752" spans="6:6" x14ac:dyDescent="0.2">
      <c r="F752" s="76"/>
    </row>
    <row r="753" spans="6:6" x14ac:dyDescent="0.2">
      <c r="F753" s="76"/>
    </row>
    <row r="754" spans="6:6" x14ac:dyDescent="0.2">
      <c r="F754" s="76"/>
    </row>
    <row r="755" spans="6:6" x14ac:dyDescent="0.2">
      <c r="F755" s="76"/>
    </row>
    <row r="756" spans="6:6" x14ac:dyDescent="0.2">
      <c r="F756" s="76"/>
    </row>
    <row r="757" spans="6:6" x14ac:dyDescent="0.2">
      <c r="F757" s="76"/>
    </row>
    <row r="758" spans="6:6" x14ac:dyDescent="0.2">
      <c r="F758" s="76"/>
    </row>
    <row r="759" spans="6:6" x14ac:dyDescent="0.2">
      <c r="F759" s="76"/>
    </row>
    <row r="760" spans="6:6" x14ac:dyDescent="0.2">
      <c r="F760" s="76"/>
    </row>
    <row r="761" spans="6:6" x14ac:dyDescent="0.2">
      <c r="F761" s="76"/>
    </row>
    <row r="762" spans="6:6" x14ac:dyDescent="0.2">
      <c r="F762" s="76"/>
    </row>
    <row r="763" spans="6:6" x14ac:dyDescent="0.2">
      <c r="F763" s="76"/>
    </row>
    <row r="764" spans="6:6" x14ac:dyDescent="0.2">
      <c r="F764" s="76"/>
    </row>
    <row r="765" spans="6:6" x14ac:dyDescent="0.2">
      <c r="F765" s="76"/>
    </row>
    <row r="766" spans="6:6" x14ac:dyDescent="0.2">
      <c r="F766" s="76"/>
    </row>
    <row r="767" spans="6:6" x14ac:dyDescent="0.2">
      <c r="F767" s="76"/>
    </row>
    <row r="768" spans="6:6" x14ac:dyDescent="0.2">
      <c r="F768" s="76"/>
    </row>
    <row r="769" spans="6:6" x14ac:dyDescent="0.2">
      <c r="F769" s="76"/>
    </row>
    <row r="770" spans="6:6" x14ac:dyDescent="0.2">
      <c r="F770" s="76"/>
    </row>
    <row r="771" spans="6:6" x14ac:dyDescent="0.2">
      <c r="F771" s="76"/>
    </row>
    <row r="772" spans="6:6" x14ac:dyDescent="0.2">
      <c r="F772" s="76"/>
    </row>
    <row r="773" spans="6:6" x14ac:dyDescent="0.2">
      <c r="F773" s="76"/>
    </row>
    <row r="774" spans="6:6" x14ac:dyDescent="0.2">
      <c r="F774" s="76"/>
    </row>
    <row r="775" spans="6:6" x14ac:dyDescent="0.2">
      <c r="F775" s="76"/>
    </row>
    <row r="776" spans="6:6" x14ac:dyDescent="0.2">
      <c r="F776" s="76"/>
    </row>
    <row r="777" spans="6:6" x14ac:dyDescent="0.2">
      <c r="F777" s="76"/>
    </row>
    <row r="778" spans="6:6" x14ac:dyDescent="0.2">
      <c r="F778" s="76"/>
    </row>
    <row r="779" spans="6:6" x14ac:dyDescent="0.2">
      <c r="F779" s="76"/>
    </row>
    <row r="780" spans="6:6" x14ac:dyDescent="0.2">
      <c r="F780" s="76"/>
    </row>
    <row r="781" spans="6:6" x14ac:dyDescent="0.2">
      <c r="F781" s="76"/>
    </row>
    <row r="782" spans="6:6" x14ac:dyDescent="0.2">
      <c r="F782" s="76"/>
    </row>
    <row r="783" spans="6:6" x14ac:dyDescent="0.2">
      <c r="F783" s="76"/>
    </row>
    <row r="784" spans="6:6" x14ac:dyDescent="0.2">
      <c r="F784" s="76"/>
    </row>
    <row r="785" spans="6:6" x14ac:dyDescent="0.2">
      <c r="F785" s="76"/>
    </row>
    <row r="786" spans="6:6" x14ac:dyDescent="0.2">
      <c r="F786" s="76"/>
    </row>
    <row r="787" spans="6:6" x14ac:dyDescent="0.2">
      <c r="F787" s="76"/>
    </row>
    <row r="788" spans="6:6" x14ac:dyDescent="0.2">
      <c r="F788" s="76"/>
    </row>
    <row r="789" spans="6:6" x14ac:dyDescent="0.2">
      <c r="F789" s="76"/>
    </row>
    <row r="790" spans="6:6" x14ac:dyDescent="0.2">
      <c r="F790" s="76"/>
    </row>
    <row r="791" spans="6:6" x14ac:dyDescent="0.2">
      <c r="F791" s="76"/>
    </row>
    <row r="792" spans="6:6" x14ac:dyDescent="0.2">
      <c r="F792" s="76"/>
    </row>
    <row r="793" spans="6:6" x14ac:dyDescent="0.2">
      <c r="F793" s="76"/>
    </row>
    <row r="794" spans="6:6" x14ac:dyDescent="0.2">
      <c r="F794" s="76"/>
    </row>
    <row r="795" spans="6:6" x14ac:dyDescent="0.2">
      <c r="F795" s="76"/>
    </row>
    <row r="796" spans="6:6" x14ac:dyDescent="0.2">
      <c r="F796" s="76"/>
    </row>
    <row r="797" spans="6:6" x14ac:dyDescent="0.2">
      <c r="F797" s="76"/>
    </row>
    <row r="798" spans="6:6" x14ac:dyDescent="0.2">
      <c r="F798" s="76"/>
    </row>
  </sheetData>
  <printOptions horizontalCentered="1"/>
  <pageMargins left="0.5" right="0.5" top="0.9" bottom="0.5" header="0.3" footer="0.25"/>
  <pageSetup paperSize="5" scale="75" orientation="portrait" r:id="rId1"/>
  <headerFooter alignWithMargins="0">
    <oddHeader>&amp;C&amp;20FY2018-19 Charter School Funding (Debt Service &amp; Cap. Outlay)
Initial Local Revenue Representation per Pupil</oddHeader>
  </headerFooter>
  <colBreaks count="1" manualBreakCount="1">
    <brk id="8" max="7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I86"/>
  <sheetViews>
    <sheetView view="pageBreakPreview" zoomScaleNormal="100" zoomScaleSheetLayoutView="100" workbookViewId="0">
      <pane xSplit="2" ySplit="2" topLeftCell="C3" activePane="bottomRight" state="frozen"/>
      <selection activeCell="A3" sqref="A1:EH4"/>
      <selection pane="topRight" activeCell="A3" sqref="A1:EH4"/>
      <selection pane="bottomLeft" activeCell="A3" sqref="A1:EH4"/>
      <selection pane="bottomRight" activeCell="C3" sqref="C3"/>
    </sheetView>
  </sheetViews>
  <sheetFormatPr defaultColWidth="10" defaultRowHeight="12.75" x14ac:dyDescent="0.2"/>
  <cols>
    <col min="1" max="1" width="4.5703125" style="108" bestFit="1" customWidth="1"/>
    <col min="2" max="2" width="17" style="257" bestFit="1" customWidth="1"/>
    <col min="3" max="3" width="12" style="157" bestFit="1" customWidth="1"/>
    <col min="4" max="6" width="11.7109375" style="157" bestFit="1" customWidth="1"/>
    <col min="7" max="7" width="12" style="157" bestFit="1" customWidth="1"/>
    <col min="8" max="8" width="12.5703125" style="157" bestFit="1" customWidth="1"/>
    <col min="9" max="9" width="11.42578125" style="157" bestFit="1" customWidth="1"/>
    <col min="10" max="10" width="11.7109375" style="157" bestFit="1" customWidth="1"/>
    <col min="11" max="11" width="12" style="108" bestFit="1" customWidth="1"/>
    <col min="12" max="14" width="11.7109375" style="108" bestFit="1" customWidth="1"/>
    <col min="15" max="15" width="13.42578125" style="108" bestFit="1" customWidth="1"/>
    <col min="16" max="16" width="12.5703125" style="108" bestFit="1" customWidth="1"/>
    <col min="17" max="17" width="11.42578125" style="108" bestFit="1" customWidth="1"/>
    <col min="18" max="18" width="13.42578125" style="108" bestFit="1" customWidth="1"/>
    <col min="19" max="19" width="12" style="108" bestFit="1" customWidth="1"/>
    <col min="20" max="22" width="11.7109375" style="108" bestFit="1" customWidth="1"/>
    <col min="23" max="23" width="12" style="108" bestFit="1" customWidth="1"/>
    <col min="24" max="24" width="12.5703125" style="108" bestFit="1" customWidth="1"/>
    <col min="25" max="25" width="11.42578125" style="108" bestFit="1" customWidth="1"/>
    <col min="26" max="26" width="11.7109375" style="108" bestFit="1" customWidth="1"/>
    <col min="27" max="27" width="12" style="108" bestFit="1" customWidth="1"/>
    <col min="28" max="30" width="11.7109375" style="108" bestFit="1" customWidth="1"/>
    <col min="31" max="31" width="12" style="108" bestFit="1" customWidth="1"/>
    <col min="32" max="32" width="12.5703125" style="108" bestFit="1" customWidth="1"/>
    <col min="33" max="33" width="11.42578125" style="108" bestFit="1" customWidth="1"/>
    <col min="34" max="34" width="11.28515625" style="108" bestFit="1" customWidth="1"/>
    <col min="35" max="35" width="12" style="108" bestFit="1" customWidth="1"/>
    <col min="36" max="38" width="11.7109375" style="108" bestFit="1" customWidth="1"/>
    <col min="39" max="39" width="12" style="108" bestFit="1" customWidth="1"/>
    <col min="40" max="40" width="12.5703125" style="108" bestFit="1" customWidth="1"/>
    <col min="41" max="41" width="11.42578125" style="108" bestFit="1" customWidth="1"/>
    <col min="42" max="42" width="11.28515625" style="108" bestFit="1" customWidth="1"/>
    <col min="43" max="43" width="12" style="108" bestFit="1" customWidth="1"/>
    <col min="44" max="46" width="11.7109375" style="108" bestFit="1" customWidth="1"/>
    <col min="47" max="47" width="12" style="108" bestFit="1" customWidth="1"/>
    <col min="48" max="48" width="12.5703125" style="108" bestFit="1" customWidth="1"/>
    <col min="49" max="49" width="11.42578125" style="108" bestFit="1" customWidth="1"/>
    <col min="50" max="50" width="11.28515625" style="108" bestFit="1" customWidth="1"/>
    <col min="51" max="51" width="12" style="108" bestFit="1" customWidth="1"/>
    <col min="52" max="54" width="11.7109375" style="108" bestFit="1" customWidth="1"/>
    <col min="55" max="55" width="12" style="108" bestFit="1" customWidth="1"/>
    <col min="56" max="56" width="12.5703125" style="108" bestFit="1" customWidth="1"/>
    <col min="57" max="57" width="11.42578125" style="108" bestFit="1" customWidth="1"/>
    <col min="58" max="58" width="11.28515625" style="108" bestFit="1" customWidth="1"/>
    <col min="59" max="59" width="13.42578125" style="108" bestFit="1" customWidth="1"/>
    <col min="60" max="62" width="11.7109375" style="108" bestFit="1" customWidth="1"/>
    <col min="63" max="63" width="13.42578125" style="108" bestFit="1" customWidth="1"/>
    <col min="64" max="64" width="12.5703125" style="108" bestFit="1" customWidth="1"/>
    <col min="65" max="65" width="11.42578125" style="108" bestFit="1" customWidth="1"/>
    <col min="66" max="66" width="13.42578125" style="108" bestFit="1" customWidth="1"/>
    <col min="67" max="67" width="12" style="108" bestFit="1" customWidth="1"/>
    <col min="68" max="70" width="11.7109375" style="108" bestFit="1" customWidth="1"/>
    <col min="71" max="71" width="12" style="108" bestFit="1" customWidth="1"/>
    <col min="72" max="72" width="12.5703125" style="108" bestFit="1" customWidth="1"/>
    <col min="73" max="73" width="11.42578125" style="108" bestFit="1" customWidth="1"/>
    <col min="74" max="74" width="11.28515625" style="108" bestFit="1" customWidth="1"/>
    <col min="75" max="75" width="12" style="108" bestFit="1" customWidth="1"/>
    <col min="76" max="78" width="11.7109375" style="108" bestFit="1" customWidth="1"/>
    <col min="79" max="79" width="12" style="108" bestFit="1" customWidth="1"/>
    <col min="80" max="80" width="12.5703125" style="108" bestFit="1" customWidth="1"/>
    <col min="81" max="81" width="11.42578125" style="108" bestFit="1" customWidth="1"/>
    <col min="82" max="82" width="11.28515625" style="108" bestFit="1" customWidth="1"/>
    <col min="83" max="83" width="12" style="108" bestFit="1" customWidth="1"/>
    <col min="84" max="86" width="11.7109375" style="108" bestFit="1" customWidth="1"/>
    <col min="87" max="87" width="12" style="108" bestFit="1" customWidth="1"/>
    <col min="88" max="88" width="12.5703125" style="108" bestFit="1" customWidth="1"/>
    <col min="89" max="89" width="11.42578125" style="108" bestFit="1" customWidth="1"/>
    <col min="90" max="90" width="11.28515625" style="108" bestFit="1" customWidth="1"/>
    <col min="91" max="91" width="12" style="108" bestFit="1" customWidth="1"/>
    <col min="92" max="94" width="11.7109375" style="108" bestFit="1" customWidth="1"/>
    <col min="95" max="95" width="12" style="108" bestFit="1" customWidth="1"/>
    <col min="96" max="96" width="12.5703125" style="108" bestFit="1" customWidth="1"/>
    <col min="97" max="97" width="11.42578125" style="108" bestFit="1" customWidth="1"/>
    <col min="98" max="98" width="11.28515625" style="108" bestFit="1" customWidth="1"/>
    <col min="99" max="99" width="12" style="108" bestFit="1" customWidth="1"/>
    <col min="100" max="102" width="11.7109375" style="108" bestFit="1" customWidth="1"/>
    <col min="103" max="103" width="12" style="108" bestFit="1" customWidth="1"/>
    <col min="104" max="104" width="12.5703125" style="108" bestFit="1" customWidth="1"/>
    <col min="105" max="105" width="11.42578125" style="108" bestFit="1" customWidth="1"/>
    <col min="106" max="106" width="11.28515625" style="108" bestFit="1" customWidth="1"/>
    <col min="107" max="107" width="12" style="108" bestFit="1" customWidth="1"/>
    <col min="108" max="110" width="11.7109375" style="108" bestFit="1" customWidth="1"/>
    <col min="111" max="111" width="12" style="108" bestFit="1" customWidth="1"/>
    <col min="112" max="112" width="12.5703125" style="108" bestFit="1" customWidth="1"/>
    <col min="113" max="113" width="11.42578125" style="108" bestFit="1" customWidth="1"/>
    <col min="114" max="114" width="11.28515625" style="108" bestFit="1" customWidth="1"/>
    <col min="115" max="115" width="12" style="108" bestFit="1" customWidth="1"/>
    <col min="116" max="118" width="11.7109375" style="108" bestFit="1" customWidth="1"/>
    <col min="119" max="119" width="12" style="108" bestFit="1" customWidth="1"/>
    <col min="120" max="120" width="12.5703125" style="108" bestFit="1" customWidth="1"/>
    <col min="121" max="121" width="11.42578125" style="108" bestFit="1" customWidth="1"/>
    <col min="122" max="122" width="11.28515625" style="108" bestFit="1" customWidth="1"/>
    <col min="123" max="123" width="12" style="108" bestFit="1" customWidth="1"/>
    <col min="124" max="126" width="11.7109375" style="108" bestFit="1" customWidth="1"/>
    <col min="127" max="127" width="12" style="108" bestFit="1" customWidth="1"/>
    <col min="128" max="128" width="12.5703125" style="108" bestFit="1" customWidth="1"/>
    <col min="129" max="129" width="11.42578125" style="108" bestFit="1" customWidth="1"/>
    <col min="130" max="130" width="11.28515625" style="108" bestFit="1" customWidth="1"/>
    <col min="131" max="131" width="12" style="108" bestFit="1" customWidth="1"/>
    <col min="132" max="134" width="11.7109375" style="108" bestFit="1" customWidth="1"/>
    <col min="135" max="135" width="12" style="108" bestFit="1" customWidth="1"/>
    <col min="136" max="136" width="12.5703125" style="108" bestFit="1" customWidth="1"/>
    <col min="137" max="137" width="11.42578125" style="108" bestFit="1" customWidth="1"/>
    <col min="138" max="138" width="11.28515625" style="108" bestFit="1" customWidth="1"/>
    <col min="139" max="139" width="14.42578125" style="108" bestFit="1" customWidth="1"/>
    <col min="140" max="16384" width="10" style="108"/>
  </cols>
  <sheetData>
    <row r="1" spans="1:139" s="139" customFormat="1" x14ac:dyDescent="0.2">
      <c r="A1" s="251" t="s">
        <v>11</v>
      </c>
      <c r="B1" s="256" t="s">
        <v>14</v>
      </c>
      <c r="C1" s="287" t="s">
        <v>342</v>
      </c>
      <c r="D1" s="287"/>
      <c r="E1" s="287"/>
      <c r="F1" s="287"/>
      <c r="G1" s="287"/>
      <c r="H1" s="287"/>
      <c r="I1" s="287"/>
      <c r="J1" s="287"/>
      <c r="K1" s="292" t="s">
        <v>173</v>
      </c>
      <c r="L1" s="293"/>
      <c r="M1" s="293"/>
      <c r="N1" s="293"/>
      <c r="O1" s="293"/>
      <c r="P1" s="293"/>
      <c r="Q1" s="293"/>
      <c r="R1" s="293"/>
      <c r="S1" s="284" t="s">
        <v>174</v>
      </c>
      <c r="T1" s="284"/>
      <c r="U1" s="284"/>
      <c r="V1" s="284"/>
      <c r="W1" s="284"/>
      <c r="X1" s="284"/>
      <c r="Y1" s="284"/>
      <c r="Z1" s="284"/>
      <c r="AA1" s="294" t="s">
        <v>175</v>
      </c>
      <c r="AB1" s="294"/>
      <c r="AC1" s="294"/>
      <c r="AD1" s="294"/>
      <c r="AE1" s="294"/>
      <c r="AF1" s="294"/>
      <c r="AG1" s="294"/>
      <c r="AH1" s="294"/>
      <c r="AI1" s="295" t="s">
        <v>176</v>
      </c>
      <c r="AJ1" s="295"/>
      <c r="AK1" s="295"/>
      <c r="AL1" s="295"/>
      <c r="AM1" s="295"/>
      <c r="AN1" s="295"/>
      <c r="AO1" s="295"/>
      <c r="AP1" s="295"/>
      <c r="AQ1" s="296" t="s">
        <v>177</v>
      </c>
      <c r="AR1" s="296"/>
      <c r="AS1" s="296"/>
      <c r="AT1" s="296"/>
      <c r="AU1" s="296"/>
      <c r="AV1" s="296"/>
      <c r="AW1" s="296"/>
      <c r="AX1" s="296"/>
      <c r="AY1" s="297" t="s">
        <v>301</v>
      </c>
      <c r="AZ1" s="297"/>
      <c r="BA1" s="297"/>
      <c r="BB1" s="297"/>
      <c r="BC1" s="297"/>
      <c r="BD1" s="297"/>
      <c r="BE1" s="297"/>
      <c r="BF1" s="297"/>
      <c r="BG1" s="289" t="s">
        <v>178</v>
      </c>
      <c r="BH1" s="289"/>
      <c r="BI1" s="289"/>
      <c r="BJ1" s="289"/>
      <c r="BK1" s="289"/>
      <c r="BL1" s="289"/>
      <c r="BM1" s="289"/>
      <c r="BN1" s="289"/>
      <c r="BO1" s="290" t="s">
        <v>179</v>
      </c>
      <c r="BP1" s="290"/>
      <c r="BQ1" s="290"/>
      <c r="BR1" s="290"/>
      <c r="BS1" s="290"/>
      <c r="BT1" s="290"/>
      <c r="BU1" s="290"/>
      <c r="BV1" s="290"/>
      <c r="BW1" s="291" t="s">
        <v>180</v>
      </c>
      <c r="BX1" s="291"/>
      <c r="BY1" s="291"/>
      <c r="BZ1" s="291"/>
      <c r="CA1" s="291"/>
      <c r="CB1" s="291"/>
      <c r="CC1" s="291"/>
      <c r="CD1" s="291"/>
      <c r="CE1" s="285" t="s">
        <v>302</v>
      </c>
      <c r="CF1" s="285"/>
      <c r="CG1" s="285"/>
      <c r="CH1" s="285"/>
      <c r="CI1" s="285"/>
      <c r="CJ1" s="285"/>
      <c r="CK1" s="285"/>
      <c r="CL1" s="285"/>
      <c r="CM1" s="286" t="s">
        <v>181</v>
      </c>
      <c r="CN1" s="286"/>
      <c r="CO1" s="286"/>
      <c r="CP1" s="286"/>
      <c r="CQ1" s="286"/>
      <c r="CR1" s="286"/>
      <c r="CS1" s="286"/>
      <c r="CT1" s="286"/>
      <c r="CU1" s="287" t="s">
        <v>182</v>
      </c>
      <c r="CV1" s="287"/>
      <c r="CW1" s="287"/>
      <c r="CX1" s="287"/>
      <c r="CY1" s="287"/>
      <c r="CZ1" s="287"/>
      <c r="DA1" s="287"/>
      <c r="DB1" s="287"/>
      <c r="DC1" s="288" t="s">
        <v>183</v>
      </c>
      <c r="DD1" s="288"/>
      <c r="DE1" s="288"/>
      <c r="DF1" s="288"/>
      <c r="DG1" s="288"/>
      <c r="DH1" s="288"/>
      <c r="DI1" s="288"/>
      <c r="DJ1" s="288"/>
      <c r="DK1" s="282" t="s">
        <v>184</v>
      </c>
      <c r="DL1" s="282"/>
      <c r="DM1" s="282"/>
      <c r="DN1" s="282"/>
      <c r="DO1" s="282"/>
      <c r="DP1" s="282"/>
      <c r="DQ1" s="282"/>
      <c r="DR1" s="282"/>
      <c r="DS1" s="283" t="s">
        <v>185</v>
      </c>
      <c r="DT1" s="283"/>
      <c r="DU1" s="283"/>
      <c r="DV1" s="283"/>
      <c r="DW1" s="283"/>
      <c r="DX1" s="283"/>
      <c r="DY1" s="283"/>
      <c r="DZ1" s="283"/>
      <c r="EA1" s="284" t="s">
        <v>343</v>
      </c>
      <c r="EB1" s="284"/>
      <c r="EC1" s="284"/>
      <c r="ED1" s="284"/>
      <c r="EE1" s="284"/>
      <c r="EF1" s="284"/>
      <c r="EG1" s="284"/>
      <c r="EH1" s="284"/>
    </row>
    <row r="2" spans="1:139" s="142" customFormat="1" ht="25.5" x14ac:dyDescent="0.2">
      <c r="A2" s="251"/>
      <c r="B2" s="256"/>
      <c r="C2" s="158" t="s">
        <v>277</v>
      </c>
      <c r="D2" s="158" t="s">
        <v>278</v>
      </c>
      <c r="E2" s="158" t="s">
        <v>279</v>
      </c>
      <c r="F2" s="158" t="s">
        <v>280</v>
      </c>
      <c r="G2" s="252" t="s">
        <v>281</v>
      </c>
      <c r="H2" s="158" t="s">
        <v>282</v>
      </c>
      <c r="I2" s="158" t="s">
        <v>283</v>
      </c>
      <c r="J2" s="252" t="s">
        <v>284</v>
      </c>
      <c r="K2" s="140" t="s">
        <v>277</v>
      </c>
      <c r="L2" s="141" t="s">
        <v>278</v>
      </c>
      <c r="M2" s="141" t="s">
        <v>279</v>
      </c>
      <c r="N2" s="141" t="s">
        <v>280</v>
      </c>
      <c r="O2" s="253" t="s">
        <v>281</v>
      </c>
      <c r="P2" s="141" t="s">
        <v>282</v>
      </c>
      <c r="Q2" s="141" t="s">
        <v>283</v>
      </c>
      <c r="R2" s="253" t="s">
        <v>284</v>
      </c>
      <c r="S2" s="140" t="s">
        <v>277</v>
      </c>
      <c r="T2" s="141" t="s">
        <v>278</v>
      </c>
      <c r="U2" s="141" t="s">
        <v>279</v>
      </c>
      <c r="V2" s="141" t="s">
        <v>280</v>
      </c>
      <c r="W2" s="253" t="s">
        <v>281</v>
      </c>
      <c r="X2" s="141" t="s">
        <v>282</v>
      </c>
      <c r="Y2" s="141" t="s">
        <v>283</v>
      </c>
      <c r="Z2" s="253" t="s">
        <v>284</v>
      </c>
      <c r="AA2" s="140" t="s">
        <v>277</v>
      </c>
      <c r="AB2" s="141" t="s">
        <v>278</v>
      </c>
      <c r="AC2" s="141" t="s">
        <v>279</v>
      </c>
      <c r="AD2" s="141" t="s">
        <v>280</v>
      </c>
      <c r="AE2" s="253" t="s">
        <v>281</v>
      </c>
      <c r="AF2" s="141" t="s">
        <v>282</v>
      </c>
      <c r="AG2" s="141" t="s">
        <v>283</v>
      </c>
      <c r="AH2" s="253" t="s">
        <v>284</v>
      </c>
      <c r="AI2" s="140" t="s">
        <v>277</v>
      </c>
      <c r="AJ2" s="141" t="s">
        <v>278</v>
      </c>
      <c r="AK2" s="141" t="s">
        <v>279</v>
      </c>
      <c r="AL2" s="141" t="s">
        <v>280</v>
      </c>
      <c r="AM2" s="253" t="s">
        <v>281</v>
      </c>
      <c r="AN2" s="141" t="s">
        <v>282</v>
      </c>
      <c r="AO2" s="141" t="s">
        <v>283</v>
      </c>
      <c r="AP2" s="253" t="s">
        <v>284</v>
      </c>
      <c r="AQ2" s="140" t="s">
        <v>277</v>
      </c>
      <c r="AR2" s="141" t="s">
        <v>278</v>
      </c>
      <c r="AS2" s="141" t="s">
        <v>279</v>
      </c>
      <c r="AT2" s="141" t="s">
        <v>280</v>
      </c>
      <c r="AU2" s="253" t="s">
        <v>281</v>
      </c>
      <c r="AV2" s="141" t="s">
        <v>282</v>
      </c>
      <c r="AW2" s="141" t="s">
        <v>283</v>
      </c>
      <c r="AX2" s="253" t="s">
        <v>284</v>
      </c>
      <c r="AY2" s="140" t="s">
        <v>277</v>
      </c>
      <c r="AZ2" s="141" t="s">
        <v>278</v>
      </c>
      <c r="BA2" s="141" t="s">
        <v>279</v>
      </c>
      <c r="BB2" s="141" t="s">
        <v>280</v>
      </c>
      <c r="BC2" s="253" t="s">
        <v>281</v>
      </c>
      <c r="BD2" s="141" t="s">
        <v>282</v>
      </c>
      <c r="BE2" s="141" t="s">
        <v>283</v>
      </c>
      <c r="BF2" s="253" t="s">
        <v>284</v>
      </c>
      <c r="BG2" s="140" t="s">
        <v>277</v>
      </c>
      <c r="BH2" s="141" t="s">
        <v>278</v>
      </c>
      <c r="BI2" s="141" t="s">
        <v>279</v>
      </c>
      <c r="BJ2" s="141" t="s">
        <v>280</v>
      </c>
      <c r="BK2" s="253" t="s">
        <v>281</v>
      </c>
      <c r="BL2" s="141" t="s">
        <v>282</v>
      </c>
      <c r="BM2" s="141" t="s">
        <v>283</v>
      </c>
      <c r="BN2" s="253" t="s">
        <v>284</v>
      </c>
      <c r="BO2" s="140" t="s">
        <v>277</v>
      </c>
      <c r="BP2" s="141" t="s">
        <v>278</v>
      </c>
      <c r="BQ2" s="141" t="s">
        <v>279</v>
      </c>
      <c r="BR2" s="141" t="s">
        <v>280</v>
      </c>
      <c r="BS2" s="253" t="s">
        <v>281</v>
      </c>
      <c r="BT2" s="141" t="s">
        <v>282</v>
      </c>
      <c r="BU2" s="141" t="s">
        <v>283</v>
      </c>
      <c r="BV2" s="253" t="s">
        <v>284</v>
      </c>
      <c r="BW2" s="140" t="s">
        <v>277</v>
      </c>
      <c r="BX2" s="141" t="s">
        <v>278</v>
      </c>
      <c r="BY2" s="141" t="s">
        <v>279</v>
      </c>
      <c r="BZ2" s="141" t="s">
        <v>280</v>
      </c>
      <c r="CA2" s="253" t="s">
        <v>281</v>
      </c>
      <c r="CB2" s="141" t="s">
        <v>282</v>
      </c>
      <c r="CC2" s="141" t="s">
        <v>283</v>
      </c>
      <c r="CD2" s="253" t="s">
        <v>284</v>
      </c>
      <c r="CE2" s="140" t="s">
        <v>277</v>
      </c>
      <c r="CF2" s="141" t="s">
        <v>278</v>
      </c>
      <c r="CG2" s="141" t="s">
        <v>279</v>
      </c>
      <c r="CH2" s="141" t="s">
        <v>280</v>
      </c>
      <c r="CI2" s="253" t="s">
        <v>281</v>
      </c>
      <c r="CJ2" s="141" t="s">
        <v>282</v>
      </c>
      <c r="CK2" s="141" t="s">
        <v>283</v>
      </c>
      <c r="CL2" s="253" t="s">
        <v>284</v>
      </c>
      <c r="CM2" s="140" t="s">
        <v>277</v>
      </c>
      <c r="CN2" s="141" t="s">
        <v>278</v>
      </c>
      <c r="CO2" s="141" t="s">
        <v>279</v>
      </c>
      <c r="CP2" s="141" t="s">
        <v>280</v>
      </c>
      <c r="CQ2" s="253" t="s">
        <v>281</v>
      </c>
      <c r="CR2" s="141" t="s">
        <v>282</v>
      </c>
      <c r="CS2" s="141" t="s">
        <v>283</v>
      </c>
      <c r="CT2" s="253" t="s">
        <v>284</v>
      </c>
      <c r="CU2" s="140" t="s">
        <v>277</v>
      </c>
      <c r="CV2" s="141" t="s">
        <v>278</v>
      </c>
      <c r="CW2" s="141" t="s">
        <v>279</v>
      </c>
      <c r="CX2" s="141" t="s">
        <v>280</v>
      </c>
      <c r="CY2" s="253" t="s">
        <v>281</v>
      </c>
      <c r="CZ2" s="141" t="s">
        <v>282</v>
      </c>
      <c r="DA2" s="141" t="s">
        <v>283</v>
      </c>
      <c r="DB2" s="253" t="s">
        <v>284</v>
      </c>
      <c r="DC2" s="140" t="s">
        <v>277</v>
      </c>
      <c r="DD2" s="141" t="s">
        <v>278</v>
      </c>
      <c r="DE2" s="141" t="s">
        <v>279</v>
      </c>
      <c r="DF2" s="141" t="s">
        <v>280</v>
      </c>
      <c r="DG2" s="253" t="s">
        <v>281</v>
      </c>
      <c r="DH2" s="141" t="s">
        <v>282</v>
      </c>
      <c r="DI2" s="141" t="s">
        <v>283</v>
      </c>
      <c r="DJ2" s="253" t="s">
        <v>284</v>
      </c>
      <c r="DK2" s="140" t="s">
        <v>277</v>
      </c>
      <c r="DL2" s="141" t="s">
        <v>278</v>
      </c>
      <c r="DM2" s="141" t="s">
        <v>279</v>
      </c>
      <c r="DN2" s="141" t="s">
        <v>280</v>
      </c>
      <c r="DO2" s="253" t="s">
        <v>281</v>
      </c>
      <c r="DP2" s="141" t="s">
        <v>282</v>
      </c>
      <c r="DQ2" s="141" t="s">
        <v>283</v>
      </c>
      <c r="DR2" s="253" t="s">
        <v>284</v>
      </c>
      <c r="DS2" s="140" t="s">
        <v>277</v>
      </c>
      <c r="DT2" s="141" t="s">
        <v>278</v>
      </c>
      <c r="DU2" s="141" t="s">
        <v>279</v>
      </c>
      <c r="DV2" s="141" t="s">
        <v>280</v>
      </c>
      <c r="DW2" s="253" t="s">
        <v>281</v>
      </c>
      <c r="DX2" s="141" t="s">
        <v>282</v>
      </c>
      <c r="DY2" s="141" t="s">
        <v>283</v>
      </c>
      <c r="DZ2" s="253" t="s">
        <v>284</v>
      </c>
      <c r="EA2" s="140" t="s">
        <v>277</v>
      </c>
      <c r="EB2" s="141" t="s">
        <v>278</v>
      </c>
      <c r="EC2" s="141" t="s">
        <v>279</v>
      </c>
      <c r="ED2" s="141" t="s">
        <v>280</v>
      </c>
      <c r="EE2" s="253" t="s">
        <v>281</v>
      </c>
      <c r="EF2" s="141" t="s">
        <v>282</v>
      </c>
      <c r="EG2" s="141" t="s">
        <v>283</v>
      </c>
      <c r="EH2" s="253" t="s">
        <v>284</v>
      </c>
    </row>
    <row r="3" spans="1:139" s="75" customFormat="1" x14ac:dyDescent="0.2">
      <c r="A3" s="143">
        <v>1</v>
      </c>
      <c r="B3" s="144" t="s">
        <v>262</v>
      </c>
      <c r="C3" s="198">
        <f>[2]AFRPRE200!C5</f>
        <v>1985000</v>
      </c>
      <c r="D3" s="198">
        <f>[2]AFRPRE200!D5</f>
        <v>0</v>
      </c>
      <c r="E3" s="198">
        <f>[2]AFRPRE200!E5</f>
        <v>0</v>
      </c>
      <c r="F3" s="198">
        <f>[2]AFRPRE200!F5</f>
        <v>0</v>
      </c>
      <c r="G3" s="67">
        <f t="shared" ref="G3:G34" si="0">SUM(C3:F3)</f>
        <v>1985000</v>
      </c>
      <c r="H3" s="62">
        <f>[2]AFRPRE200!H5</f>
        <v>0</v>
      </c>
      <c r="I3" s="62">
        <f>[2]AFRPRE200!I5</f>
        <v>0</v>
      </c>
      <c r="J3" s="70">
        <f t="shared" ref="J3:J34" si="1">SUM(G3:I3)</f>
        <v>1985000</v>
      </c>
      <c r="K3" s="198">
        <f>[2]AFRPRE200!K5</f>
        <v>9374000</v>
      </c>
      <c r="L3" s="198">
        <f>[2]AFRPRE200!L5</f>
        <v>0</v>
      </c>
      <c r="M3" s="198">
        <f>[2]AFRPRE200!M5</f>
        <v>0</v>
      </c>
      <c r="N3" s="198">
        <f>[2]AFRPRE200!N5</f>
        <v>0</v>
      </c>
      <c r="O3" s="67">
        <f t="shared" ref="O3:O34" si="2">SUM(K3:N3)</f>
        <v>9374000</v>
      </c>
      <c r="P3" s="62">
        <f>[2]AFRPRE200!P5</f>
        <v>0</v>
      </c>
      <c r="Q3" s="62">
        <f>[2]AFRPRE200!Q5</f>
        <v>0</v>
      </c>
      <c r="R3" s="70">
        <f t="shared" ref="R3:R34" si="3">SUM(O3:Q3)</f>
        <v>9374000</v>
      </c>
      <c r="S3" s="198">
        <f>[2]AFRPRE200!S5</f>
        <v>0</v>
      </c>
      <c r="T3" s="198">
        <f>[2]AFRPRE200!T5</f>
        <v>0</v>
      </c>
      <c r="U3" s="198">
        <f>[2]AFRPRE200!U5</f>
        <v>0</v>
      </c>
      <c r="V3" s="198">
        <f>[2]AFRPRE200!V5</f>
        <v>0</v>
      </c>
      <c r="W3" s="67">
        <f t="shared" ref="W3:W34" si="4">SUM(S3:V3)</f>
        <v>0</v>
      </c>
      <c r="X3" s="62">
        <f>[2]AFRPRE200!X5</f>
        <v>0</v>
      </c>
      <c r="Y3" s="62">
        <f>[2]AFRPRE200!Y5</f>
        <v>0</v>
      </c>
      <c r="Z3" s="70">
        <f t="shared" ref="Z3:Z34" si="5">SUM(W3:Y3)</f>
        <v>0</v>
      </c>
      <c r="AA3" s="198">
        <f>[2]AFRPRE200!AA5</f>
        <v>289315</v>
      </c>
      <c r="AB3" s="198">
        <f>[2]AFRPRE200!AB5</f>
        <v>0</v>
      </c>
      <c r="AC3" s="198">
        <f>[2]AFRPRE200!AC5</f>
        <v>0</v>
      </c>
      <c r="AD3" s="198">
        <f>[2]AFRPRE200!AD5</f>
        <v>0</v>
      </c>
      <c r="AE3" s="67">
        <f t="shared" ref="AE3:AE34" si="6">SUM(AA3:AD3)</f>
        <v>289315</v>
      </c>
      <c r="AF3" s="62">
        <f>[2]AFRPRE200!AF5</f>
        <v>0</v>
      </c>
      <c r="AG3" s="62">
        <f>[2]AFRPRE200!AG5</f>
        <v>0</v>
      </c>
      <c r="AH3" s="70">
        <f t="shared" ref="AH3:AH34" si="7">SUM(AE3:AG3)</f>
        <v>289315</v>
      </c>
      <c r="AI3" s="198">
        <f>[2]AFRPRE200!AI5</f>
        <v>0</v>
      </c>
      <c r="AJ3" s="198">
        <f>[2]AFRPRE200!AJ5</f>
        <v>0</v>
      </c>
      <c r="AK3" s="198">
        <f>[2]AFRPRE200!AK5</f>
        <v>0</v>
      </c>
      <c r="AL3" s="198">
        <f>[2]AFRPRE200!AL5</f>
        <v>0</v>
      </c>
      <c r="AM3" s="67">
        <f t="shared" ref="AM3:AM34" si="8">SUM(AI3:AL3)</f>
        <v>0</v>
      </c>
      <c r="AN3" s="62">
        <f>[2]AFRPRE200!AN5</f>
        <v>0</v>
      </c>
      <c r="AO3" s="62">
        <f>[2]AFRPRE200!AO5</f>
        <v>0</v>
      </c>
      <c r="AP3" s="70">
        <f t="shared" ref="AP3:AP34" si="9">SUM(AM3:AO3)</f>
        <v>0</v>
      </c>
      <c r="AQ3" s="198">
        <f>[2]AFRPRE200!AQ5</f>
        <v>16920</v>
      </c>
      <c r="AR3" s="198">
        <f>[2]AFRPRE200!AR5</f>
        <v>0</v>
      </c>
      <c r="AS3" s="198">
        <f>[2]AFRPRE200!AS5</f>
        <v>0</v>
      </c>
      <c r="AT3" s="198">
        <f>[2]AFRPRE200!AT5</f>
        <v>0</v>
      </c>
      <c r="AU3" s="67">
        <f t="shared" ref="AU3:AU34" si="10">SUM(AQ3:AT3)</f>
        <v>16920</v>
      </c>
      <c r="AV3" s="62">
        <f>[2]AFRPRE200!AV5</f>
        <v>0</v>
      </c>
      <c r="AW3" s="62">
        <f>[2]AFRPRE200!AW5</f>
        <v>0</v>
      </c>
      <c r="AX3" s="70">
        <f t="shared" ref="AX3:AX34" si="11">SUM(AU3:AW3)</f>
        <v>16920</v>
      </c>
      <c r="AY3" s="198">
        <f>[2]AFRPRE200!AY5</f>
        <v>0</v>
      </c>
      <c r="AZ3" s="198">
        <f>[2]AFRPRE200!AZ5</f>
        <v>0</v>
      </c>
      <c r="BA3" s="198">
        <f>[2]AFRPRE200!BA5</f>
        <v>0</v>
      </c>
      <c r="BB3" s="198">
        <f>[2]AFRPRE200!BB5</f>
        <v>0</v>
      </c>
      <c r="BC3" s="67">
        <f t="shared" ref="BC3:BC34" si="12">SUM(AY3:BB3)</f>
        <v>0</v>
      </c>
      <c r="BD3" s="62">
        <f>[2]AFRPRE200!BD5</f>
        <v>0</v>
      </c>
      <c r="BE3" s="62">
        <f>[2]AFRPRE200!BE5</f>
        <v>0</v>
      </c>
      <c r="BF3" s="70">
        <f t="shared" ref="BF3:BF34" si="13">SUM(BC3:BE3)</f>
        <v>0</v>
      </c>
      <c r="BG3" s="198">
        <f>[2]AFRPRE200!BG5</f>
        <v>11850000</v>
      </c>
      <c r="BH3" s="198">
        <f>[2]AFRPRE200!BH5</f>
        <v>0</v>
      </c>
      <c r="BI3" s="198">
        <f>[2]AFRPRE200!BI5</f>
        <v>0</v>
      </c>
      <c r="BJ3" s="198">
        <f>[2]AFRPRE200!BJ5</f>
        <v>0</v>
      </c>
      <c r="BK3" s="67">
        <f t="shared" ref="BK3:BK34" si="14">SUM(BG3:BJ3)</f>
        <v>11850000</v>
      </c>
      <c r="BL3" s="62">
        <f>[2]AFRPRE200!BL5</f>
        <v>0</v>
      </c>
      <c r="BM3" s="62">
        <f>[2]AFRPRE200!BM5</f>
        <v>0</v>
      </c>
      <c r="BN3" s="70">
        <f t="shared" ref="BN3:BN34" si="15">SUM(BK3:BM3)</f>
        <v>11850000</v>
      </c>
      <c r="BO3" s="198">
        <f>[2]AFRPRE200!BO5</f>
        <v>0</v>
      </c>
      <c r="BP3" s="198">
        <f>[2]AFRPRE200!BP5</f>
        <v>0</v>
      </c>
      <c r="BQ3" s="198">
        <f>[2]AFRPRE200!BQ5</f>
        <v>0</v>
      </c>
      <c r="BR3" s="198">
        <f>[2]AFRPRE200!BR5</f>
        <v>0</v>
      </c>
      <c r="BS3" s="67">
        <f t="shared" ref="BS3:BS34" si="16">SUM(BO3:BR3)</f>
        <v>0</v>
      </c>
      <c r="BT3" s="62">
        <f>[2]AFRPRE200!BT5</f>
        <v>0</v>
      </c>
      <c r="BU3" s="62">
        <f>[2]AFRPRE200!BU5</f>
        <v>0</v>
      </c>
      <c r="BV3" s="70">
        <f t="shared" ref="BV3:BV34" si="17">SUM(BS3:BU3)</f>
        <v>0</v>
      </c>
      <c r="BW3" s="198">
        <f>[2]AFRPRE200!BW5</f>
        <v>120000</v>
      </c>
      <c r="BX3" s="198">
        <f>[2]AFRPRE200!BX5</f>
        <v>0</v>
      </c>
      <c r="BY3" s="198">
        <f>[2]AFRPRE200!BY5</f>
        <v>0</v>
      </c>
      <c r="BZ3" s="198">
        <f>[2]AFRPRE200!BZ5</f>
        <v>0</v>
      </c>
      <c r="CA3" s="67">
        <f t="shared" ref="CA3:CA34" si="18">SUM(BW3:BZ3)</f>
        <v>120000</v>
      </c>
      <c r="CB3" s="62">
        <f>[2]AFRPRE200!CB5</f>
        <v>0</v>
      </c>
      <c r="CC3" s="62">
        <f>[2]AFRPRE200!CC5</f>
        <v>0</v>
      </c>
      <c r="CD3" s="70">
        <f t="shared" ref="CD3:CD34" si="19">SUM(CA3:CC3)</f>
        <v>120000</v>
      </c>
      <c r="CE3" s="198">
        <f>[2]AFRPRE200!CE5</f>
        <v>0</v>
      </c>
      <c r="CF3" s="198">
        <f>[2]AFRPRE200!CF5</f>
        <v>0</v>
      </c>
      <c r="CG3" s="198">
        <f>[2]AFRPRE200!CG5</f>
        <v>0</v>
      </c>
      <c r="CH3" s="198">
        <f>[2]AFRPRE200!CH5</f>
        <v>0</v>
      </c>
      <c r="CI3" s="67">
        <f t="shared" ref="CI3:CI34" si="20">SUM(CE3:CH3)</f>
        <v>0</v>
      </c>
      <c r="CJ3" s="62">
        <f>[2]AFRPRE200!CJ5</f>
        <v>0</v>
      </c>
      <c r="CK3" s="62">
        <f>[2]AFRPRE200!CK5</f>
        <v>0</v>
      </c>
      <c r="CL3" s="70">
        <f t="shared" ref="CL3:CL34" si="21">SUM(CI3:CK3)</f>
        <v>0</v>
      </c>
      <c r="CM3" s="198">
        <f>[2]AFRPRE200!CM5</f>
        <v>495000</v>
      </c>
      <c r="CN3" s="198">
        <f>[2]AFRPRE200!CN5</f>
        <v>0</v>
      </c>
      <c r="CO3" s="198">
        <f>[2]AFRPRE200!CO5</f>
        <v>0</v>
      </c>
      <c r="CP3" s="198">
        <f>[2]AFRPRE200!CP5</f>
        <v>0</v>
      </c>
      <c r="CQ3" s="67">
        <f t="shared" ref="CQ3:CQ34" si="22">SUM(CM3:CP3)</f>
        <v>495000</v>
      </c>
      <c r="CR3" s="62">
        <f>[2]AFRPRE200!CR5</f>
        <v>0</v>
      </c>
      <c r="CS3" s="62">
        <f>[2]AFRPRE200!CS5</f>
        <v>0</v>
      </c>
      <c r="CT3" s="70">
        <f t="shared" ref="CT3:CT34" si="23">SUM(CQ3:CS3)</f>
        <v>495000</v>
      </c>
      <c r="CU3" s="198">
        <f>[2]AFRPRE200!CU5</f>
        <v>0</v>
      </c>
      <c r="CV3" s="198">
        <f>[2]AFRPRE200!CV5</f>
        <v>0</v>
      </c>
      <c r="CW3" s="198">
        <f>[2]AFRPRE200!CW5</f>
        <v>0</v>
      </c>
      <c r="CX3" s="198">
        <f>[2]AFRPRE200!CX5</f>
        <v>0</v>
      </c>
      <c r="CY3" s="67">
        <f t="shared" ref="CY3:CY34" si="24">SUM(CU3:CX3)</f>
        <v>0</v>
      </c>
      <c r="CZ3" s="62">
        <f>[2]AFRPRE200!CZ5</f>
        <v>0</v>
      </c>
      <c r="DA3" s="62">
        <f>[2]AFRPRE200!DA5</f>
        <v>0</v>
      </c>
      <c r="DB3" s="70">
        <f t="shared" ref="DB3:DB34" si="25">SUM(CY3:DA3)</f>
        <v>0</v>
      </c>
      <c r="DC3" s="198">
        <f>[2]AFRPRE200!DC5</f>
        <v>0</v>
      </c>
      <c r="DD3" s="198">
        <f>[2]AFRPRE200!DD5</f>
        <v>0</v>
      </c>
      <c r="DE3" s="198">
        <f>[2]AFRPRE200!DE5</f>
        <v>0</v>
      </c>
      <c r="DF3" s="198">
        <f>[2]AFRPRE200!DF5</f>
        <v>0</v>
      </c>
      <c r="DG3" s="67">
        <f t="shared" ref="DG3:DG34" si="26">SUM(DC3:DF3)</f>
        <v>0</v>
      </c>
      <c r="DH3" s="62">
        <f>[2]AFRPRE200!DH5</f>
        <v>0</v>
      </c>
      <c r="DI3" s="62">
        <f>[2]AFRPRE200!DI5</f>
        <v>0</v>
      </c>
      <c r="DJ3" s="70">
        <f t="shared" ref="DJ3:DJ34" si="27">SUM(DG3:DI3)</f>
        <v>0</v>
      </c>
      <c r="DK3" s="198">
        <f>[2]AFRPRE200!DK5</f>
        <v>107533</v>
      </c>
      <c r="DL3" s="198">
        <f>[2]AFRPRE200!DL5</f>
        <v>0</v>
      </c>
      <c r="DM3" s="198">
        <f>[2]AFRPRE200!DM5</f>
        <v>0</v>
      </c>
      <c r="DN3" s="198">
        <f>[2]AFRPRE200!DN5</f>
        <v>0</v>
      </c>
      <c r="DO3" s="67">
        <f t="shared" ref="DO3:DO34" si="28">SUM(DK3:DN3)</f>
        <v>107533</v>
      </c>
      <c r="DP3" s="62">
        <f>[2]AFRPRE200!DP5</f>
        <v>0</v>
      </c>
      <c r="DQ3" s="62">
        <f>[2]AFRPRE200!DQ5</f>
        <v>0</v>
      </c>
      <c r="DR3" s="70">
        <f t="shared" ref="DR3:DR34" si="29">SUM(DO3:DQ3)</f>
        <v>107533</v>
      </c>
      <c r="DS3" s="198">
        <f>[2]AFRPRE200!DS5</f>
        <v>187000</v>
      </c>
      <c r="DT3" s="198">
        <f>[2]AFRPRE200!DT5</f>
        <v>0</v>
      </c>
      <c r="DU3" s="198">
        <f>[2]AFRPRE200!DU5</f>
        <v>0</v>
      </c>
      <c r="DV3" s="198">
        <f>[2]AFRPRE200!DV5</f>
        <v>0</v>
      </c>
      <c r="DW3" s="67">
        <f t="shared" ref="DW3:DW34" si="30">SUM(DS3:DV3)</f>
        <v>187000</v>
      </c>
      <c r="DX3" s="62">
        <f>[2]AFRPRE200!DX5</f>
        <v>0</v>
      </c>
      <c r="DY3" s="62">
        <f>[2]AFRPRE200!DY5</f>
        <v>0</v>
      </c>
      <c r="DZ3" s="70">
        <f t="shared" ref="DZ3:DZ34" si="31">SUM(DW3:DY3)</f>
        <v>187000</v>
      </c>
      <c r="EA3" s="198">
        <f>[2]AFRPRE200!EA5</f>
        <v>0</v>
      </c>
      <c r="EB3" s="198">
        <f>[2]AFRPRE200!EB5</f>
        <v>0</v>
      </c>
      <c r="EC3" s="198">
        <f>[2]AFRPRE200!EC5</f>
        <v>0</v>
      </c>
      <c r="ED3" s="198">
        <f>[2]AFRPRE200!ED5</f>
        <v>0</v>
      </c>
      <c r="EE3" s="67">
        <f t="shared" ref="EE3:EE34" si="32">SUM(EA3:ED3)</f>
        <v>0</v>
      </c>
      <c r="EF3" s="62">
        <f>[2]AFRPRE200!EF5</f>
        <v>0</v>
      </c>
      <c r="EG3" s="62">
        <f>[2]AFRPRE200!EG5</f>
        <v>0</v>
      </c>
      <c r="EH3" s="70">
        <f t="shared" ref="EH3:EH34" si="33">SUM(EE3:EG3)</f>
        <v>0</v>
      </c>
      <c r="EI3" s="145"/>
    </row>
    <row r="4" spans="1:139" s="75" customFormat="1" x14ac:dyDescent="0.2">
      <c r="A4" s="146">
        <v>2</v>
      </c>
      <c r="B4" s="147" t="s">
        <v>198</v>
      </c>
      <c r="C4" s="199">
        <f>[2]AFRPRE200!C6</f>
        <v>387800</v>
      </c>
      <c r="D4" s="199">
        <f>[2]AFRPRE200!D6</f>
        <v>0</v>
      </c>
      <c r="E4" s="199">
        <f>[2]AFRPRE200!E6</f>
        <v>0</v>
      </c>
      <c r="F4" s="199">
        <f>[2]AFRPRE200!F6</f>
        <v>0</v>
      </c>
      <c r="G4" s="68">
        <f t="shared" si="0"/>
        <v>387800</v>
      </c>
      <c r="H4" s="63">
        <f>[2]AFRPRE200!H6</f>
        <v>0</v>
      </c>
      <c r="I4" s="63">
        <f>[2]AFRPRE200!I6</f>
        <v>0</v>
      </c>
      <c r="J4" s="71">
        <f t="shared" si="1"/>
        <v>387800</v>
      </c>
      <c r="K4" s="199">
        <f>[2]AFRPRE200!K6</f>
        <v>466600</v>
      </c>
      <c r="L4" s="199">
        <f>[2]AFRPRE200!L6</f>
        <v>0</v>
      </c>
      <c r="M4" s="199">
        <f>[2]AFRPRE200!M6</f>
        <v>0</v>
      </c>
      <c r="N4" s="199">
        <f>[2]AFRPRE200!N6</f>
        <v>1860000</v>
      </c>
      <c r="O4" s="68">
        <f t="shared" si="2"/>
        <v>2326600</v>
      </c>
      <c r="P4" s="63">
        <f>[2]AFRPRE200!P6</f>
        <v>0</v>
      </c>
      <c r="Q4" s="63">
        <f>[2]AFRPRE200!Q6</f>
        <v>0</v>
      </c>
      <c r="R4" s="71">
        <f t="shared" si="3"/>
        <v>2326600</v>
      </c>
      <c r="S4" s="199">
        <f>[2]AFRPRE200!S6</f>
        <v>0</v>
      </c>
      <c r="T4" s="199">
        <f>[2]AFRPRE200!T6</f>
        <v>0</v>
      </c>
      <c r="U4" s="199">
        <f>[2]AFRPRE200!U6</f>
        <v>0</v>
      </c>
      <c r="V4" s="199">
        <f>[2]AFRPRE200!V6</f>
        <v>0</v>
      </c>
      <c r="W4" s="68">
        <f t="shared" si="4"/>
        <v>0</v>
      </c>
      <c r="X4" s="63">
        <f>[2]AFRPRE200!X6</f>
        <v>1590000</v>
      </c>
      <c r="Y4" s="63">
        <f>[2]AFRPRE200!Y6</f>
        <v>0</v>
      </c>
      <c r="Z4" s="71">
        <f t="shared" si="5"/>
        <v>1590000</v>
      </c>
      <c r="AA4" s="199">
        <f>[2]AFRPRE200!AA6</f>
        <v>145000</v>
      </c>
      <c r="AB4" s="199">
        <f>[2]AFRPRE200!AB6</f>
        <v>0</v>
      </c>
      <c r="AC4" s="199">
        <f>[2]AFRPRE200!AC6</f>
        <v>0</v>
      </c>
      <c r="AD4" s="199">
        <f>[2]AFRPRE200!AD6</f>
        <v>0</v>
      </c>
      <c r="AE4" s="68">
        <f t="shared" si="6"/>
        <v>145000</v>
      </c>
      <c r="AF4" s="63">
        <f>[2]AFRPRE200!AF6</f>
        <v>0</v>
      </c>
      <c r="AG4" s="63">
        <f>[2]AFRPRE200!AG6</f>
        <v>0</v>
      </c>
      <c r="AH4" s="71">
        <f t="shared" si="7"/>
        <v>145000</v>
      </c>
      <c r="AI4" s="199">
        <f>[2]AFRPRE200!AI6</f>
        <v>0</v>
      </c>
      <c r="AJ4" s="199">
        <f>[2]AFRPRE200!AJ6</f>
        <v>0</v>
      </c>
      <c r="AK4" s="199">
        <f>[2]AFRPRE200!AK6</f>
        <v>0</v>
      </c>
      <c r="AL4" s="199">
        <f>[2]AFRPRE200!AL6</f>
        <v>0</v>
      </c>
      <c r="AM4" s="68">
        <f t="shared" si="8"/>
        <v>0</v>
      </c>
      <c r="AN4" s="63">
        <f>[2]AFRPRE200!AN6</f>
        <v>0</v>
      </c>
      <c r="AO4" s="63">
        <f>[2]AFRPRE200!AO6</f>
        <v>0</v>
      </c>
      <c r="AP4" s="71">
        <f t="shared" si="9"/>
        <v>0</v>
      </c>
      <c r="AQ4" s="199">
        <f>[2]AFRPRE200!AQ6</f>
        <v>1200</v>
      </c>
      <c r="AR4" s="199">
        <f>[2]AFRPRE200!AR6</f>
        <v>0</v>
      </c>
      <c r="AS4" s="199">
        <f>[2]AFRPRE200!AS6</f>
        <v>0</v>
      </c>
      <c r="AT4" s="199">
        <f>[2]AFRPRE200!AT6</f>
        <v>2590</v>
      </c>
      <c r="AU4" s="68">
        <f t="shared" si="10"/>
        <v>3790</v>
      </c>
      <c r="AV4" s="63">
        <f>[2]AFRPRE200!AV6</f>
        <v>2350</v>
      </c>
      <c r="AW4" s="63">
        <f>[2]AFRPRE200!AW6</f>
        <v>0</v>
      </c>
      <c r="AX4" s="71">
        <f t="shared" si="11"/>
        <v>6140</v>
      </c>
      <c r="AY4" s="199">
        <f>[2]AFRPRE200!AY6</f>
        <v>0</v>
      </c>
      <c r="AZ4" s="199">
        <f>[2]AFRPRE200!AZ6</f>
        <v>0</v>
      </c>
      <c r="BA4" s="199">
        <f>[2]AFRPRE200!BA6</f>
        <v>0</v>
      </c>
      <c r="BB4" s="199">
        <f>[2]AFRPRE200!BB6</f>
        <v>0</v>
      </c>
      <c r="BC4" s="68">
        <f t="shared" si="12"/>
        <v>0</v>
      </c>
      <c r="BD4" s="63">
        <f>[2]AFRPRE200!BD6</f>
        <v>0</v>
      </c>
      <c r="BE4" s="63">
        <f>[2]AFRPRE200!BE6</f>
        <v>0</v>
      </c>
      <c r="BF4" s="71">
        <f t="shared" si="13"/>
        <v>0</v>
      </c>
      <c r="BG4" s="199">
        <f>[2]AFRPRE200!BG6</f>
        <v>7400000</v>
      </c>
      <c r="BH4" s="199">
        <f>[2]AFRPRE200!BH6</f>
        <v>0</v>
      </c>
      <c r="BI4" s="199">
        <f>[2]AFRPRE200!BI6</f>
        <v>0</v>
      </c>
      <c r="BJ4" s="199">
        <f>[2]AFRPRE200!BJ6</f>
        <v>0</v>
      </c>
      <c r="BK4" s="68">
        <f t="shared" si="14"/>
        <v>7400000</v>
      </c>
      <c r="BL4" s="63">
        <f>[2]AFRPRE200!BL6</f>
        <v>0</v>
      </c>
      <c r="BM4" s="63">
        <f>[2]AFRPRE200!BM6</f>
        <v>0</v>
      </c>
      <c r="BN4" s="71">
        <f t="shared" si="15"/>
        <v>7400000</v>
      </c>
      <c r="BO4" s="199">
        <f>[2]AFRPRE200!BO6</f>
        <v>0</v>
      </c>
      <c r="BP4" s="199">
        <f>[2]AFRPRE200!BP6</f>
        <v>0</v>
      </c>
      <c r="BQ4" s="199">
        <f>[2]AFRPRE200!BQ6</f>
        <v>0</v>
      </c>
      <c r="BR4" s="199">
        <f>[2]AFRPRE200!BR6</f>
        <v>0</v>
      </c>
      <c r="BS4" s="68">
        <f t="shared" si="16"/>
        <v>0</v>
      </c>
      <c r="BT4" s="63">
        <f>[2]AFRPRE200!BT6</f>
        <v>0</v>
      </c>
      <c r="BU4" s="63">
        <f>[2]AFRPRE200!BU6</f>
        <v>0</v>
      </c>
      <c r="BV4" s="71">
        <f t="shared" si="17"/>
        <v>0</v>
      </c>
      <c r="BW4" s="199">
        <f>[2]AFRPRE200!BW6</f>
        <v>0</v>
      </c>
      <c r="BX4" s="199">
        <f>[2]AFRPRE200!BX6</f>
        <v>0</v>
      </c>
      <c r="BY4" s="199">
        <f>[2]AFRPRE200!BY6</f>
        <v>0</v>
      </c>
      <c r="BZ4" s="199">
        <f>[2]AFRPRE200!BZ6</f>
        <v>0</v>
      </c>
      <c r="CA4" s="68">
        <f t="shared" si="18"/>
        <v>0</v>
      </c>
      <c r="CB4" s="63">
        <f>[2]AFRPRE200!CB6</f>
        <v>0</v>
      </c>
      <c r="CC4" s="63">
        <f>[2]AFRPRE200!CC6</f>
        <v>0</v>
      </c>
      <c r="CD4" s="71">
        <f t="shared" si="19"/>
        <v>0</v>
      </c>
      <c r="CE4" s="199">
        <f>[2]AFRPRE200!CE6</f>
        <v>0</v>
      </c>
      <c r="CF4" s="199">
        <f>[2]AFRPRE200!CF6</f>
        <v>0</v>
      </c>
      <c r="CG4" s="199">
        <f>[2]AFRPRE200!CG6</f>
        <v>0</v>
      </c>
      <c r="CH4" s="199">
        <f>[2]AFRPRE200!CH6</f>
        <v>0</v>
      </c>
      <c r="CI4" s="68">
        <f t="shared" si="20"/>
        <v>0</v>
      </c>
      <c r="CJ4" s="63">
        <f>[2]AFRPRE200!CJ6</f>
        <v>0</v>
      </c>
      <c r="CK4" s="63">
        <f>[2]AFRPRE200!CK6</f>
        <v>0</v>
      </c>
      <c r="CL4" s="71">
        <f t="shared" si="21"/>
        <v>0</v>
      </c>
      <c r="CM4" s="199">
        <f>[2]AFRPRE200!CM6</f>
        <v>1440</v>
      </c>
      <c r="CN4" s="199">
        <f>[2]AFRPRE200!CN6</f>
        <v>0</v>
      </c>
      <c r="CO4" s="199">
        <f>[2]AFRPRE200!CO6</f>
        <v>0</v>
      </c>
      <c r="CP4" s="199">
        <f>[2]AFRPRE200!CP6</f>
        <v>0</v>
      </c>
      <c r="CQ4" s="68">
        <f t="shared" si="22"/>
        <v>1440</v>
      </c>
      <c r="CR4" s="63">
        <f>[2]AFRPRE200!CR6</f>
        <v>0</v>
      </c>
      <c r="CS4" s="63">
        <f>[2]AFRPRE200!CS6</f>
        <v>0</v>
      </c>
      <c r="CT4" s="71">
        <f t="shared" si="23"/>
        <v>1440</v>
      </c>
      <c r="CU4" s="199">
        <f>[2]AFRPRE200!CU6</f>
        <v>0</v>
      </c>
      <c r="CV4" s="199">
        <f>[2]AFRPRE200!CV6</f>
        <v>0</v>
      </c>
      <c r="CW4" s="199">
        <f>[2]AFRPRE200!CW6</f>
        <v>0</v>
      </c>
      <c r="CX4" s="199">
        <f>[2]AFRPRE200!CX6</f>
        <v>0</v>
      </c>
      <c r="CY4" s="68">
        <f t="shared" si="24"/>
        <v>0</v>
      </c>
      <c r="CZ4" s="63">
        <f>[2]AFRPRE200!CZ6</f>
        <v>0</v>
      </c>
      <c r="DA4" s="63">
        <f>[2]AFRPRE200!DA6</f>
        <v>0</v>
      </c>
      <c r="DB4" s="71">
        <f t="shared" si="25"/>
        <v>0</v>
      </c>
      <c r="DC4" s="199">
        <f>[2]AFRPRE200!DC6</f>
        <v>0</v>
      </c>
      <c r="DD4" s="199">
        <f>[2]AFRPRE200!DD6</f>
        <v>0</v>
      </c>
      <c r="DE4" s="199">
        <f>[2]AFRPRE200!DE6</f>
        <v>0</v>
      </c>
      <c r="DF4" s="199">
        <f>[2]AFRPRE200!DF6</f>
        <v>0</v>
      </c>
      <c r="DG4" s="68">
        <f t="shared" si="26"/>
        <v>0</v>
      </c>
      <c r="DH4" s="63">
        <f>[2]AFRPRE200!DH6</f>
        <v>0</v>
      </c>
      <c r="DI4" s="63">
        <f>[2]AFRPRE200!DI6</f>
        <v>0</v>
      </c>
      <c r="DJ4" s="71">
        <f t="shared" si="27"/>
        <v>0</v>
      </c>
      <c r="DK4" s="199">
        <f>[2]AFRPRE200!DK6</f>
        <v>28000</v>
      </c>
      <c r="DL4" s="199">
        <f>[2]AFRPRE200!DL6</f>
        <v>0</v>
      </c>
      <c r="DM4" s="199">
        <f>[2]AFRPRE200!DM6</f>
        <v>0</v>
      </c>
      <c r="DN4" s="199">
        <f>[2]AFRPRE200!DN6</f>
        <v>60390</v>
      </c>
      <c r="DO4" s="68">
        <f t="shared" si="28"/>
        <v>88390</v>
      </c>
      <c r="DP4" s="63">
        <f>[2]AFRPRE200!DP6</f>
        <v>51770</v>
      </c>
      <c r="DQ4" s="63">
        <f>[2]AFRPRE200!DQ6</f>
        <v>0</v>
      </c>
      <c r="DR4" s="71">
        <f t="shared" si="29"/>
        <v>140160</v>
      </c>
      <c r="DS4" s="199">
        <f>[2]AFRPRE200!DS6</f>
        <v>0</v>
      </c>
      <c r="DT4" s="199">
        <f>[2]AFRPRE200!DT6</f>
        <v>0</v>
      </c>
      <c r="DU4" s="199">
        <f>[2]AFRPRE200!DU6</f>
        <v>0</v>
      </c>
      <c r="DV4" s="199">
        <f>[2]AFRPRE200!DV6</f>
        <v>0</v>
      </c>
      <c r="DW4" s="68">
        <f t="shared" si="30"/>
        <v>0</v>
      </c>
      <c r="DX4" s="63">
        <f>[2]AFRPRE200!DX6</f>
        <v>0</v>
      </c>
      <c r="DY4" s="63">
        <f>[2]AFRPRE200!DY6</f>
        <v>0</v>
      </c>
      <c r="DZ4" s="71">
        <f t="shared" si="31"/>
        <v>0</v>
      </c>
      <c r="EA4" s="199">
        <f>[2]AFRPRE200!EA6</f>
        <v>0</v>
      </c>
      <c r="EB4" s="199">
        <f>[2]AFRPRE200!EB6</f>
        <v>0</v>
      </c>
      <c r="EC4" s="199">
        <f>[2]AFRPRE200!EC6</f>
        <v>0</v>
      </c>
      <c r="ED4" s="199">
        <f>[2]AFRPRE200!ED6</f>
        <v>0</v>
      </c>
      <c r="EE4" s="68">
        <f t="shared" si="32"/>
        <v>0</v>
      </c>
      <c r="EF4" s="63">
        <f>[2]AFRPRE200!EF6</f>
        <v>0</v>
      </c>
      <c r="EG4" s="63">
        <f>[2]AFRPRE200!EG6</f>
        <v>0</v>
      </c>
      <c r="EH4" s="71">
        <f t="shared" si="33"/>
        <v>0</v>
      </c>
      <c r="EI4" s="145"/>
    </row>
    <row r="5" spans="1:139" s="75" customFormat="1" x14ac:dyDescent="0.2">
      <c r="A5" s="146">
        <v>3</v>
      </c>
      <c r="B5" s="147" t="s">
        <v>199</v>
      </c>
      <c r="C5" s="199">
        <f>[2]AFRPRE200!C7</f>
        <v>4465760</v>
      </c>
      <c r="D5" s="199">
        <f>[2]AFRPRE200!D7</f>
        <v>0</v>
      </c>
      <c r="E5" s="199">
        <f>[2]AFRPRE200!E7</f>
        <v>0</v>
      </c>
      <c r="F5" s="199">
        <f>[2]AFRPRE200!F7</f>
        <v>0</v>
      </c>
      <c r="G5" s="68">
        <f t="shared" si="0"/>
        <v>4465760</v>
      </c>
      <c r="H5" s="63">
        <f>[2]AFRPRE200!H7</f>
        <v>0</v>
      </c>
      <c r="I5" s="63">
        <f>[2]AFRPRE200!I7</f>
        <v>0</v>
      </c>
      <c r="J5" s="71">
        <f t="shared" si="1"/>
        <v>4465760</v>
      </c>
      <c r="K5" s="199">
        <f>[2]AFRPRE200!K7</f>
        <v>53945508</v>
      </c>
      <c r="L5" s="199">
        <f>[2]AFRPRE200!L7</f>
        <v>0</v>
      </c>
      <c r="M5" s="199">
        <f>[2]AFRPRE200!M7</f>
        <v>0</v>
      </c>
      <c r="N5" s="199">
        <f>[2]AFRPRE200!N7</f>
        <v>0</v>
      </c>
      <c r="O5" s="68">
        <f t="shared" si="2"/>
        <v>53945508</v>
      </c>
      <c r="P5" s="63">
        <f>[2]AFRPRE200!P7</f>
        <v>0</v>
      </c>
      <c r="Q5" s="63">
        <f>[2]AFRPRE200!Q7</f>
        <v>0</v>
      </c>
      <c r="R5" s="71">
        <f t="shared" si="3"/>
        <v>53945508</v>
      </c>
      <c r="S5" s="199">
        <f>[2]AFRPRE200!S7</f>
        <v>0</v>
      </c>
      <c r="T5" s="199">
        <f>[2]AFRPRE200!T7</f>
        <v>0</v>
      </c>
      <c r="U5" s="199">
        <f>[2]AFRPRE200!U7</f>
        <v>0</v>
      </c>
      <c r="V5" s="199">
        <f>[2]AFRPRE200!V7</f>
        <v>0</v>
      </c>
      <c r="W5" s="68">
        <f t="shared" si="4"/>
        <v>0</v>
      </c>
      <c r="X5" s="63">
        <f>[2]AFRPRE200!X7</f>
        <v>18626485</v>
      </c>
      <c r="Y5" s="63">
        <f>[2]AFRPRE200!Y7</f>
        <v>0</v>
      </c>
      <c r="Z5" s="71">
        <f t="shared" si="5"/>
        <v>18626485</v>
      </c>
      <c r="AA5" s="199">
        <f>[2]AFRPRE200!AA7</f>
        <v>0</v>
      </c>
      <c r="AB5" s="199">
        <f>[2]AFRPRE200!AB7</f>
        <v>0</v>
      </c>
      <c r="AC5" s="199">
        <f>[2]AFRPRE200!AC7</f>
        <v>0</v>
      </c>
      <c r="AD5" s="199">
        <f>[2]AFRPRE200!AD7</f>
        <v>0</v>
      </c>
      <c r="AE5" s="68">
        <f t="shared" si="6"/>
        <v>0</v>
      </c>
      <c r="AF5" s="63">
        <f>[2]AFRPRE200!AF7</f>
        <v>0</v>
      </c>
      <c r="AG5" s="63">
        <f>[2]AFRPRE200!AG7</f>
        <v>0</v>
      </c>
      <c r="AH5" s="71">
        <f t="shared" si="7"/>
        <v>0</v>
      </c>
      <c r="AI5" s="199">
        <f>[2]AFRPRE200!AI7</f>
        <v>0</v>
      </c>
      <c r="AJ5" s="199">
        <f>[2]AFRPRE200!AJ7</f>
        <v>0</v>
      </c>
      <c r="AK5" s="199">
        <f>[2]AFRPRE200!AK7</f>
        <v>0</v>
      </c>
      <c r="AL5" s="199">
        <f>[2]AFRPRE200!AL7</f>
        <v>0</v>
      </c>
      <c r="AM5" s="68">
        <f t="shared" si="8"/>
        <v>0</v>
      </c>
      <c r="AN5" s="63">
        <f>[2]AFRPRE200!AN7</f>
        <v>0</v>
      </c>
      <c r="AO5" s="63">
        <f>[2]AFRPRE200!AO7</f>
        <v>0</v>
      </c>
      <c r="AP5" s="71">
        <f t="shared" si="9"/>
        <v>0</v>
      </c>
      <c r="AQ5" s="199">
        <f>[2]AFRPRE200!AQ7</f>
        <v>0</v>
      </c>
      <c r="AR5" s="199">
        <f>[2]AFRPRE200!AR7</f>
        <v>0</v>
      </c>
      <c r="AS5" s="199">
        <f>[2]AFRPRE200!AS7</f>
        <v>0</v>
      </c>
      <c r="AT5" s="199">
        <f>[2]AFRPRE200!AT7</f>
        <v>0</v>
      </c>
      <c r="AU5" s="68">
        <f t="shared" si="10"/>
        <v>0</v>
      </c>
      <c r="AV5" s="63">
        <f>[2]AFRPRE200!AV7</f>
        <v>0</v>
      </c>
      <c r="AW5" s="63">
        <f>[2]AFRPRE200!AW7</f>
        <v>0</v>
      </c>
      <c r="AX5" s="71">
        <f t="shared" si="11"/>
        <v>0</v>
      </c>
      <c r="AY5" s="199">
        <f>[2]AFRPRE200!AY7</f>
        <v>0</v>
      </c>
      <c r="AZ5" s="199">
        <f>[2]AFRPRE200!AZ7</f>
        <v>0</v>
      </c>
      <c r="BA5" s="199">
        <f>[2]AFRPRE200!BA7</f>
        <v>0</v>
      </c>
      <c r="BB5" s="199">
        <f>[2]AFRPRE200!BB7</f>
        <v>0</v>
      </c>
      <c r="BC5" s="68">
        <f t="shared" si="12"/>
        <v>0</v>
      </c>
      <c r="BD5" s="63">
        <f>[2]AFRPRE200!BD7</f>
        <v>0</v>
      </c>
      <c r="BE5" s="63">
        <f>[2]AFRPRE200!BE7</f>
        <v>0</v>
      </c>
      <c r="BF5" s="71">
        <f t="shared" si="13"/>
        <v>0</v>
      </c>
      <c r="BG5" s="199">
        <f>[2]AFRPRE200!BG7</f>
        <v>64500000</v>
      </c>
      <c r="BH5" s="199">
        <f>[2]AFRPRE200!BH7</f>
        <v>0</v>
      </c>
      <c r="BI5" s="199">
        <f>[2]AFRPRE200!BI7</f>
        <v>0</v>
      </c>
      <c r="BJ5" s="199">
        <f>[2]AFRPRE200!BJ7</f>
        <v>0</v>
      </c>
      <c r="BK5" s="68">
        <f t="shared" si="14"/>
        <v>64500000</v>
      </c>
      <c r="BL5" s="63">
        <f>[2]AFRPRE200!BL7</f>
        <v>0</v>
      </c>
      <c r="BM5" s="63">
        <f>[2]AFRPRE200!BM7</f>
        <v>0</v>
      </c>
      <c r="BN5" s="71">
        <f t="shared" si="15"/>
        <v>64500000</v>
      </c>
      <c r="BO5" s="199">
        <f>[2]AFRPRE200!BO7</f>
        <v>0</v>
      </c>
      <c r="BP5" s="199">
        <f>[2]AFRPRE200!BP7</f>
        <v>0</v>
      </c>
      <c r="BQ5" s="199">
        <f>[2]AFRPRE200!BQ7</f>
        <v>0</v>
      </c>
      <c r="BR5" s="199">
        <f>[2]AFRPRE200!BR7</f>
        <v>0</v>
      </c>
      <c r="BS5" s="68">
        <f t="shared" si="16"/>
        <v>0</v>
      </c>
      <c r="BT5" s="63">
        <f>[2]AFRPRE200!BT7</f>
        <v>0</v>
      </c>
      <c r="BU5" s="63">
        <f>[2]AFRPRE200!BU7</f>
        <v>0</v>
      </c>
      <c r="BV5" s="71">
        <f t="shared" si="17"/>
        <v>0</v>
      </c>
      <c r="BW5" s="199">
        <f>[2]AFRPRE200!BW7</f>
        <v>0</v>
      </c>
      <c r="BX5" s="199">
        <f>[2]AFRPRE200!BX7</f>
        <v>0</v>
      </c>
      <c r="BY5" s="199">
        <f>[2]AFRPRE200!BY7</f>
        <v>0</v>
      </c>
      <c r="BZ5" s="199">
        <f>[2]AFRPRE200!BZ7</f>
        <v>0</v>
      </c>
      <c r="CA5" s="68">
        <f t="shared" si="18"/>
        <v>0</v>
      </c>
      <c r="CB5" s="63">
        <f>[2]AFRPRE200!CB7</f>
        <v>0</v>
      </c>
      <c r="CC5" s="63">
        <f>[2]AFRPRE200!CC7</f>
        <v>0</v>
      </c>
      <c r="CD5" s="71">
        <f t="shared" si="19"/>
        <v>0</v>
      </c>
      <c r="CE5" s="199">
        <f>[2]AFRPRE200!CE7</f>
        <v>0</v>
      </c>
      <c r="CF5" s="199">
        <f>[2]AFRPRE200!CF7</f>
        <v>0</v>
      </c>
      <c r="CG5" s="199">
        <f>[2]AFRPRE200!CG7</f>
        <v>0</v>
      </c>
      <c r="CH5" s="199">
        <f>[2]AFRPRE200!CH7</f>
        <v>0</v>
      </c>
      <c r="CI5" s="68">
        <f t="shared" si="20"/>
        <v>0</v>
      </c>
      <c r="CJ5" s="63">
        <f>[2]AFRPRE200!CJ7</f>
        <v>0</v>
      </c>
      <c r="CK5" s="63">
        <f>[2]AFRPRE200!CK7</f>
        <v>0</v>
      </c>
      <c r="CL5" s="71">
        <f t="shared" si="21"/>
        <v>0</v>
      </c>
      <c r="CM5" s="199">
        <f>[2]AFRPRE200!CM7</f>
        <v>0</v>
      </c>
      <c r="CN5" s="199">
        <f>[2]AFRPRE200!CN7</f>
        <v>0</v>
      </c>
      <c r="CO5" s="199">
        <f>[2]AFRPRE200!CO7</f>
        <v>0</v>
      </c>
      <c r="CP5" s="199">
        <f>[2]AFRPRE200!CP7</f>
        <v>0</v>
      </c>
      <c r="CQ5" s="68">
        <f t="shared" si="22"/>
        <v>0</v>
      </c>
      <c r="CR5" s="63">
        <f>[2]AFRPRE200!CR7</f>
        <v>0</v>
      </c>
      <c r="CS5" s="63">
        <f>[2]AFRPRE200!CS7</f>
        <v>0</v>
      </c>
      <c r="CT5" s="71">
        <f t="shared" si="23"/>
        <v>0</v>
      </c>
      <c r="CU5" s="199">
        <f>[2]AFRPRE200!CU7</f>
        <v>0</v>
      </c>
      <c r="CV5" s="199">
        <f>[2]AFRPRE200!CV7</f>
        <v>0</v>
      </c>
      <c r="CW5" s="199">
        <f>[2]AFRPRE200!CW7</f>
        <v>0</v>
      </c>
      <c r="CX5" s="199">
        <f>[2]AFRPRE200!CX7</f>
        <v>0</v>
      </c>
      <c r="CY5" s="68">
        <f t="shared" si="24"/>
        <v>0</v>
      </c>
      <c r="CZ5" s="63">
        <f>[2]AFRPRE200!CZ7</f>
        <v>0</v>
      </c>
      <c r="DA5" s="63">
        <f>[2]AFRPRE200!DA7</f>
        <v>0</v>
      </c>
      <c r="DB5" s="71">
        <f t="shared" si="25"/>
        <v>0</v>
      </c>
      <c r="DC5" s="199">
        <f>[2]AFRPRE200!DC7</f>
        <v>0</v>
      </c>
      <c r="DD5" s="199">
        <f>[2]AFRPRE200!DD7</f>
        <v>0</v>
      </c>
      <c r="DE5" s="199">
        <f>[2]AFRPRE200!DE7</f>
        <v>0</v>
      </c>
      <c r="DF5" s="199">
        <f>[2]AFRPRE200!DF7</f>
        <v>0</v>
      </c>
      <c r="DG5" s="68">
        <f t="shared" si="26"/>
        <v>0</v>
      </c>
      <c r="DH5" s="63">
        <f>[2]AFRPRE200!DH7</f>
        <v>0</v>
      </c>
      <c r="DI5" s="63">
        <f>[2]AFRPRE200!DI7</f>
        <v>0</v>
      </c>
      <c r="DJ5" s="71">
        <f t="shared" si="27"/>
        <v>0</v>
      </c>
      <c r="DK5" s="199">
        <f>[2]AFRPRE200!DK7</f>
        <v>1967500</v>
      </c>
      <c r="DL5" s="199">
        <f>[2]AFRPRE200!DL7</f>
        <v>0</v>
      </c>
      <c r="DM5" s="199">
        <f>[2]AFRPRE200!DM7</f>
        <v>0</v>
      </c>
      <c r="DN5" s="199">
        <f>[2]AFRPRE200!DN7</f>
        <v>633883</v>
      </c>
      <c r="DO5" s="68">
        <f t="shared" si="28"/>
        <v>2601383</v>
      </c>
      <c r="DP5" s="63">
        <f>[2]AFRPRE200!DP7</f>
        <v>0</v>
      </c>
      <c r="DQ5" s="63">
        <f>[2]AFRPRE200!DQ7</f>
        <v>0</v>
      </c>
      <c r="DR5" s="71">
        <f t="shared" si="29"/>
        <v>2601383</v>
      </c>
      <c r="DS5" s="199">
        <f>[2]AFRPRE200!DS7</f>
        <v>580141</v>
      </c>
      <c r="DT5" s="199">
        <f>[2]AFRPRE200!DT7</f>
        <v>0</v>
      </c>
      <c r="DU5" s="199">
        <f>[2]AFRPRE200!DU7</f>
        <v>0</v>
      </c>
      <c r="DV5" s="199">
        <f>[2]AFRPRE200!DV7</f>
        <v>0</v>
      </c>
      <c r="DW5" s="68">
        <f t="shared" si="30"/>
        <v>580141</v>
      </c>
      <c r="DX5" s="63">
        <f>[2]AFRPRE200!DX7</f>
        <v>0</v>
      </c>
      <c r="DY5" s="63">
        <f>[2]AFRPRE200!DY7</f>
        <v>0</v>
      </c>
      <c r="DZ5" s="71">
        <f t="shared" si="31"/>
        <v>580141</v>
      </c>
      <c r="EA5" s="199">
        <f>[2]AFRPRE200!EA7</f>
        <v>6000</v>
      </c>
      <c r="EB5" s="199">
        <f>[2]AFRPRE200!EB7</f>
        <v>0</v>
      </c>
      <c r="EC5" s="199">
        <f>[2]AFRPRE200!EC7</f>
        <v>0</v>
      </c>
      <c r="ED5" s="199">
        <f>[2]AFRPRE200!ED7</f>
        <v>0</v>
      </c>
      <c r="EE5" s="68">
        <f t="shared" si="32"/>
        <v>6000</v>
      </c>
      <c r="EF5" s="63">
        <f>[2]AFRPRE200!EF7</f>
        <v>0</v>
      </c>
      <c r="EG5" s="63">
        <f>[2]AFRPRE200!EG7</f>
        <v>0</v>
      </c>
      <c r="EH5" s="71">
        <f t="shared" si="33"/>
        <v>6000</v>
      </c>
      <c r="EI5" s="145"/>
    </row>
    <row r="6" spans="1:139" s="75" customFormat="1" x14ac:dyDescent="0.2">
      <c r="A6" s="146">
        <v>4</v>
      </c>
      <c r="B6" s="147" t="s">
        <v>200</v>
      </c>
      <c r="C6" s="199">
        <f>[2]AFRPRE200!C8</f>
        <v>980292</v>
      </c>
      <c r="D6" s="199">
        <f>[2]AFRPRE200!D8</f>
        <v>0</v>
      </c>
      <c r="E6" s="199">
        <f>[2]AFRPRE200!E8</f>
        <v>0</v>
      </c>
      <c r="F6" s="199">
        <f>[2]AFRPRE200!F8</f>
        <v>0</v>
      </c>
      <c r="G6" s="68">
        <f t="shared" si="0"/>
        <v>980292</v>
      </c>
      <c r="H6" s="63">
        <f>[2]AFRPRE200!H8</f>
        <v>0</v>
      </c>
      <c r="I6" s="63">
        <f>[2]AFRPRE200!I8</f>
        <v>0</v>
      </c>
      <c r="J6" s="71">
        <f t="shared" si="1"/>
        <v>980292</v>
      </c>
      <c r="K6" s="199">
        <f>[2]AFRPRE200!K8</f>
        <v>6049629</v>
      </c>
      <c r="L6" s="199">
        <f>[2]AFRPRE200!L8</f>
        <v>0</v>
      </c>
      <c r="M6" s="199">
        <f>[2]AFRPRE200!M8</f>
        <v>0</v>
      </c>
      <c r="N6" s="199">
        <f>[2]AFRPRE200!N8</f>
        <v>0</v>
      </c>
      <c r="O6" s="68">
        <f t="shared" si="2"/>
        <v>6049629</v>
      </c>
      <c r="P6" s="63">
        <f>[2]AFRPRE200!P8</f>
        <v>0</v>
      </c>
      <c r="Q6" s="63">
        <f>[2]AFRPRE200!Q8</f>
        <v>0</v>
      </c>
      <c r="R6" s="71">
        <f t="shared" si="3"/>
        <v>6049629</v>
      </c>
      <c r="S6" s="199">
        <f>[2]AFRPRE200!S8</f>
        <v>0</v>
      </c>
      <c r="T6" s="199">
        <f>[2]AFRPRE200!T8</f>
        <v>0</v>
      </c>
      <c r="U6" s="199">
        <f>[2]AFRPRE200!U8</f>
        <v>0</v>
      </c>
      <c r="V6" s="199">
        <f>[2]AFRPRE200!V8</f>
        <v>0</v>
      </c>
      <c r="W6" s="68">
        <f t="shared" si="4"/>
        <v>0</v>
      </c>
      <c r="X6" s="63">
        <f>[2]AFRPRE200!X8</f>
        <v>0</v>
      </c>
      <c r="Y6" s="63">
        <f>[2]AFRPRE200!Y8</f>
        <v>0</v>
      </c>
      <c r="Z6" s="71">
        <f t="shared" si="5"/>
        <v>0</v>
      </c>
      <c r="AA6" s="199">
        <f>[2]AFRPRE200!AA8</f>
        <v>165000</v>
      </c>
      <c r="AB6" s="199">
        <f>[2]AFRPRE200!AB8</f>
        <v>0</v>
      </c>
      <c r="AC6" s="199">
        <f>[2]AFRPRE200!AC8</f>
        <v>0</v>
      </c>
      <c r="AD6" s="199">
        <f>[2]AFRPRE200!AD8</f>
        <v>0</v>
      </c>
      <c r="AE6" s="68">
        <f t="shared" si="6"/>
        <v>165000</v>
      </c>
      <c r="AF6" s="63">
        <f>[2]AFRPRE200!AF8</f>
        <v>0</v>
      </c>
      <c r="AG6" s="63">
        <f>[2]AFRPRE200!AG8</f>
        <v>0</v>
      </c>
      <c r="AH6" s="71">
        <f t="shared" si="7"/>
        <v>165000</v>
      </c>
      <c r="AI6" s="199">
        <f>[2]AFRPRE200!AI8</f>
        <v>0</v>
      </c>
      <c r="AJ6" s="199">
        <f>[2]AFRPRE200!AJ8</f>
        <v>0</v>
      </c>
      <c r="AK6" s="199">
        <f>[2]AFRPRE200!AK8</f>
        <v>0</v>
      </c>
      <c r="AL6" s="199">
        <f>[2]AFRPRE200!AL8</f>
        <v>0</v>
      </c>
      <c r="AM6" s="68">
        <f t="shared" si="8"/>
        <v>0</v>
      </c>
      <c r="AN6" s="63">
        <f>[2]AFRPRE200!AN8</f>
        <v>0</v>
      </c>
      <c r="AO6" s="63">
        <f>[2]AFRPRE200!AO8</f>
        <v>0</v>
      </c>
      <c r="AP6" s="71">
        <f t="shared" si="9"/>
        <v>0</v>
      </c>
      <c r="AQ6" s="199">
        <f>[2]AFRPRE200!AQ8</f>
        <v>0</v>
      </c>
      <c r="AR6" s="199">
        <f>[2]AFRPRE200!AR8</f>
        <v>0</v>
      </c>
      <c r="AS6" s="199">
        <f>[2]AFRPRE200!AS8</f>
        <v>0</v>
      </c>
      <c r="AT6" s="199">
        <f>[2]AFRPRE200!AT8</f>
        <v>0</v>
      </c>
      <c r="AU6" s="68">
        <f t="shared" si="10"/>
        <v>0</v>
      </c>
      <c r="AV6" s="63">
        <f>[2]AFRPRE200!AV8</f>
        <v>0</v>
      </c>
      <c r="AW6" s="63">
        <f>[2]AFRPRE200!AW8</f>
        <v>0</v>
      </c>
      <c r="AX6" s="71">
        <f t="shared" si="11"/>
        <v>0</v>
      </c>
      <c r="AY6" s="199">
        <f>[2]AFRPRE200!AY8</f>
        <v>0</v>
      </c>
      <c r="AZ6" s="199">
        <f>[2]AFRPRE200!AZ8</f>
        <v>0</v>
      </c>
      <c r="BA6" s="199">
        <f>[2]AFRPRE200!BA8</f>
        <v>0</v>
      </c>
      <c r="BB6" s="199">
        <f>[2]AFRPRE200!BB8</f>
        <v>0</v>
      </c>
      <c r="BC6" s="68">
        <f t="shared" si="12"/>
        <v>0</v>
      </c>
      <c r="BD6" s="63">
        <f>[2]AFRPRE200!BD8</f>
        <v>0</v>
      </c>
      <c r="BE6" s="63">
        <f>[2]AFRPRE200!BE8</f>
        <v>0</v>
      </c>
      <c r="BF6" s="71">
        <f t="shared" si="13"/>
        <v>0</v>
      </c>
      <c r="BG6" s="199">
        <f>[2]AFRPRE200!BG8</f>
        <v>4910755</v>
      </c>
      <c r="BH6" s="199">
        <f>[2]AFRPRE200!BH8</f>
        <v>0</v>
      </c>
      <c r="BI6" s="199">
        <f>[2]AFRPRE200!BI8</f>
        <v>0</v>
      </c>
      <c r="BJ6" s="199">
        <f>[2]AFRPRE200!BJ8</f>
        <v>0</v>
      </c>
      <c r="BK6" s="68">
        <f t="shared" si="14"/>
        <v>4910755</v>
      </c>
      <c r="BL6" s="63">
        <f>[2]AFRPRE200!BL8</f>
        <v>0</v>
      </c>
      <c r="BM6" s="63">
        <f>[2]AFRPRE200!BM8</f>
        <v>0</v>
      </c>
      <c r="BN6" s="71">
        <f t="shared" si="15"/>
        <v>4910755</v>
      </c>
      <c r="BO6" s="199">
        <f>[2]AFRPRE200!BO8</f>
        <v>0</v>
      </c>
      <c r="BP6" s="199">
        <f>[2]AFRPRE200!BP8</f>
        <v>0</v>
      </c>
      <c r="BQ6" s="199">
        <f>[2]AFRPRE200!BQ8</f>
        <v>0</v>
      </c>
      <c r="BR6" s="199">
        <f>[2]AFRPRE200!BR8</f>
        <v>0</v>
      </c>
      <c r="BS6" s="68">
        <f t="shared" si="16"/>
        <v>0</v>
      </c>
      <c r="BT6" s="63">
        <f>[2]AFRPRE200!BT8</f>
        <v>0</v>
      </c>
      <c r="BU6" s="63">
        <f>[2]AFRPRE200!BU8</f>
        <v>0</v>
      </c>
      <c r="BV6" s="71">
        <f t="shared" si="17"/>
        <v>0</v>
      </c>
      <c r="BW6" s="199">
        <f>[2]AFRPRE200!BW8</f>
        <v>0</v>
      </c>
      <c r="BX6" s="199">
        <f>[2]AFRPRE200!BX8</f>
        <v>0</v>
      </c>
      <c r="BY6" s="199">
        <f>[2]AFRPRE200!BY8</f>
        <v>0</v>
      </c>
      <c r="BZ6" s="199">
        <f>[2]AFRPRE200!BZ8</f>
        <v>0</v>
      </c>
      <c r="CA6" s="68">
        <f t="shared" si="18"/>
        <v>0</v>
      </c>
      <c r="CB6" s="63">
        <f>[2]AFRPRE200!CB8</f>
        <v>0</v>
      </c>
      <c r="CC6" s="63">
        <f>[2]AFRPRE200!CC8</f>
        <v>0</v>
      </c>
      <c r="CD6" s="71">
        <f t="shared" si="19"/>
        <v>0</v>
      </c>
      <c r="CE6" s="199">
        <f>[2]AFRPRE200!CE8</f>
        <v>0</v>
      </c>
      <c r="CF6" s="199">
        <f>[2]AFRPRE200!CF8</f>
        <v>0</v>
      </c>
      <c r="CG6" s="199">
        <f>[2]AFRPRE200!CG8</f>
        <v>0</v>
      </c>
      <c r="CH6" s="199">
        <f>[2]AFRPRE200!CH8</f>
        <v>0</v>
      </c>
      <c r="CI6" s="68">
        <f t="shared" si="20"/>
        <v>0</v>
      </c>
      <c r="CJ6" s="63">
        <f>[2]AFRPRE200!CJ8</f>
        <v>0</v>
      </c>
      <c r="CK6" s="63">
        <f>[2]AFRPRE200!CK8</f>
        <v>0</v>
      </c>
      <c r="CL6" s="71">
        <f t="shared" si="21"/>
        <v>0</v>
      </c>
      <c r="CM6" s="199">
        <f>[2]AFRPRE200!CM8</f>
        <v>0</v>
      </c>
      <c r="CN6" s="199">
        <f>[2]AFRPRE200!CN8</f>
        <v>0</v>
      </c>
      <c r="CO6" s="199">
        <f>[2]AFRPRE200!CO8</f>
        <v>0</v>
      </c>
      <c r="CP6" s="199">
        <f>[2]AFRPRE200!CP8</f>
        <v>0</v>
      </c>
      <c r="CQ6" s="68">
        <f t="shared" si="22"/>
        <v>0</v>
      </c>
      <c r="CR6" s="63">
        <f>[2]AFRPRE200!CR8</f>
        <v>0</v>
      </c>
      <c r="CS6" s="63">
        <f>[2]AFRPRE200!CS8</f>
        <v>0</v>
      </c>
      <c r="CT6" s="71">
        <f t="shared" si="23"/>
        <v>0</v>
      </c>
      <c r="CU6" s="199">
        <f>[2]AFRPRE200!CU8</f>
        <v>0</v>
      </c>
      <c r="CV6" s="199">
        <f>[2]AFRPRE200!CV8</f>
        <v>0</v>
      </c>
      <c r="CW6" s="199">
        <f>[2]AFRPRE200!CW8</f>
        <v>0</v>
      </c>
      <c r="CX6" s="199">
        <f>[2]AFRPRE200!CX8</f>
        <v>0</v>
      </c>
      <c r="CY6" s="68">
        <f t="shared" si="24"/>
        <v>0</v>
      </c>
      <c r="CZ6" s="63">
        <f>[2]AFRPRE200!CZ8</f>
        <v>0</v>
      </c>
      <c r="DA6" s="63">
        <f>[2]AFRPRE200!DA8</f>
        <v>0</v>
      </c>
      <c r="DB6" s="71">
        <f t="shared" si="25"/>
        <v>0</v>
      </c>
      <c r="DC6" s="199">
        <f>[2]AFRPRE200!DC8</f>
        <v>84000</v>
      </c>
      <c r="DD6" s="199">
        <f>[2]AFRPRE200!DD8</f>
        <v>0</v>
      </c>
      <c r="DE6" s="199">
        <f>[2]AFRPRE200!DE8</f>
        <v>0</v>
      </c>
      <c r="DF6" s="199">
        <f>[2]AFRPRE200!DF8</f>
        <v>0</v>
      </c>
      <c r="DG6" s="68">
        <f t="shared" si="26"/>
        <v>84000</v>
      </c>
      <c r="DH6" s="63">
        <f>[2]AFRPRE200!DH8</f>
        <v>0</v>
      </c>
      <c r="DI6" s="63">
        <f>[2]AFRPRE200!DI8</f>
        <v>0</v>
      </c>
      <c r="DJ6" s="71">
        <f t="shared" si="27"/>
        <v>84000</v>
      </c>
      <c r="DK6" s="199">
        <f>[2]AFRPRE200!DK8</f>
        <v>260000</v>
      </c>
      <c r="DL6" s="199">
        <f>[2]AFRPRE200!DL8</f>
        <v>0</v>
      </c>
      <c r="DM6" s="199">
        <f>[2]AFRPRE200!DM8</f>
        <v>0</v>
      </c>
      <c r="DN6" s="199">
        <f>[2]AFRPRE200!DN8</f>
        <v>0</v>
      </c>
      <c r="DO6" s="68">
        <f t="shared" si="28"/>
        <v>260000</v>
      </c>
      <c r="DP6" s="63">
        <f>[2]AFRPRE200!DP8</f>
        <v>0</v>
      </c>
      <c r="DQ6" s="63">
        <f>[2]AFRPRE200!DQ8</f>
        <v>0</v>
      </c>
      <c r="DR6" s="71">
        <f t="shared" si="29"/>
        <v>260000</v>
      </c>
      <c r="DS6" s="199">
        <f>[2]AFRPRE200!DS8</f>
        <v>105200</v>
      </c>
      <c r="DT6" s="199">
        <f>[2]AFRPRE200!DT8</f>
        <v>0</v>
      </c>
      <c r="DU6" s="199">
        <f>[2]AFRPRE200!DU8</f>
        <v>0</v>
      </c>
      <c r="DV6" s="199">
        <f>[2]AFRPRE200!DV8</f>
        <v>0</v>
      </c>
      <c r="DW6" s="68">
        <f t="shared" si="30"/>
        <v>105200</v>
      </c>
      <c r="DX6" s="63">
        <f>[2]AFRPRE200!DX8</f>
        <v>0</v>
      </c>
      <c r="DY6" s="63">
        <f>[2]AFRPRE200!DY8</f>
        <v>0</v>
      </c>
      <c r="DZ6" s="71">
        <f t="shared" si="31"/>
        <v>105200</v>
      </c>
      <c r="EA6" s="199">
        <f>[2]AFRPRE200!EA8</f>
        <v>18000</v>
      </c>
      <c r="EB6" s="199">
        <f>[2]AFRPRE200!EB8</f>
        <v>0</v>
      </c>
      <c r="EC6" s="199">
        <f>[2]AFRPRE200!EC8</f>
        <v>0</v>
      </c>
      <c r="ED6" s="199">
        <f>[2]AFRPRE200!ED8</f>
        <v>0</v>
      </c>
      <c r="EE6" s="68">
        <f t="shared" si="32"/>
        <v>18000</v>
      </c>
      <c r="EF6" s="63">
        <f>[2]AFRPRE200!EF8</f>
        <v>0</v>
      </c>
      <c r="EG6" s="63">
        <f>[2]AFRPRE200!EG8</f>
        <v>0</v>
      </c>
      <c r="EH6" s="71">
        <f t="shared" si="33"/>
        <v>18000</v>
      </c>
      <c r="EI6" s="145"/>
    </row>
    <row r="7" spans="1:139" s="75" customFormat="1" x14ac:dyDescent="0.2">
      <c r="A7" s="148">
        <v>5</v>
      </c>
      <c r="B7" s="149" t="s">
        <v>201</v>
      </c>
      <c r="C7" s="200">
        <f>[2]AFRPRE200!C9</f>
        <v>481014</v>
      </c>
      <c r="D7" s="200">
        <f>[2]AFRPRE200!D9</f>
        <v>0</v>
      </c>
      <c r="E7" s="200">
        <f>[2]AFRPRE200!E9</f>
        <v>0</v>
      </c>
      <c r="F7" s="200">
        <f>[2]AFRPRE200!F9</f>
        <v>0</v>
      </c>
      <c r="G7" s="69">
        <f t="shared" si="0"/>
        <v>481014</v>
      </c>
      <c r="H7" s="64">
        <f>[2]AFRPRE200!H9</f>
        <v>0</v>
      </c>
      <c r="I7" s="64">
        <f>[2]AFRPRE200!I9</f>
        <v>0</v>
      </c>
      <c r="J7" s="72">
        <f t="shared" si="1"/>
        <v>481014</v>
      </c>
      <c r="K7" s="200">
        <f>[2]AFRPRE200!K9</f>
        <v>1993255</v>
      </c>
      <c r="L7" s="200">
        <f>[2]AFRPRE200!L9</f>
        <v>660000</v>
      </c>
      <c r="M7" s="200">
        <f>[2]AFRPRE200!M9</f>
        <v>0</v>
      </c>
      <c r="N7" s="200">
        <f>[2]AFRPRE200!N9</f>
        <v>0</v>
      </c>
      <c r="O7" s="69">
        <f t="shared" si="2"/>
        <v>2653255</v>
      </c>
      <c r="P7" s="64">
        <f>[2]AFRPRE200!P9</f>
        <v>0</v>
      </c>
      <c r="Q7" s="64">
        <f>[2]AFRPRE200!Q9</f>
        <v>0</v>
      </c>
      <c r="R7" s="72">
        <f t="shared" si="3"/>
        <v>2653255</v>
      </c>
      <c r="S7" s="200">
        <f>[2]AFRPRE200!S9</f>
        <v>0</v>
      </c>
      <c r="T7" s="200">
        <f>[2]AFRPRE200!T9</f>
        <v>0</v>
      </c>
      <c r="U7" s="200">
        <f>[2]AFRPRE200!U9</f>
        <v>0</v>
      </c>
      <c r="V7" s="200">
        <f>[2]AFRPRE200!V9</f>
        <v>0</v>
      </c>
      <c r="W7" s="69">
        <f t="shared" si="4"/>
        <v>0</v>
      </c>
      <c r="X7" s="64">
        <f>[2]AFRPRE200!X9</f>
        <v>0</v>
      </c>
      <c r="Y7" s="64">
        <f>[2]AFRPRE200!Y9</f>
        <v>0</v>
      </c>
      <c r="Z7" s="72">
        <f t="shared" si="5"/>
        <v>0</v>
      </c>
      <c r="AA7" s="200">
        <f>[2]AFRPRE200!AA9</f>
        <v>94005</v>
      </c>
      <c r="AB7" s="200">
        <f>[2]AFRPRE200!AB9</f>
        <v>12500</v>
      </c>
      <c r="AC7" s="200">
        <f>[2]AFRPRE200!AC9</f>
        <v>0</v>
      </c>
      <c r="AD7" s="200">
        <f>[2]AFRPRE200!AD9</f>
        <v>0</v>
      </c>
      <c r="AE7" s="69">
        <f t="shared" si="6"/>
        <v>106505</v>
      </c>
      <c r="AF7" s="64">
        <f>[2]AFRPRE200!AF9</f>
        <v>0</v>
      </c>
      <c r="AG7" s="64">
        <f>[2]AFRPRE200!AG9</f>
        <v>0</v>
      </c>
      <c r="AH7" s="72">
        <f t="shared" si="7"/>
        <v>106505</v>
      </c>
      <c r="AI7" s="200">
        <f>[2]AFRPRE200!AI9</f>
        <v>0</v>
      </c>
      <c r="AJ7" s="200">
        <f>[2]AFRPRE200!AJ9</f>
        <v>0</v>
      </c>
      <c r="AK7" s="200">
        <f>[2]AFRPRE200!AK9</f>
        <v>0</v>
      </c>
      <c r="AL7" s="200">
        <f>[2]AFRPRE200!AL9</f>
        <v>0</v>
      </c>
      <c r="AM7" s="69">
        <f t="shared" si="8"/>
        <v>0</v>
      </c>
      <c r="AN7" s="64">
        <f>[2]AFRPRE200!AN9</f>
        <v>0</v>
      </c>
      <c r="AO7" s="64">
        <f>[2]AFRPRE200!AO9</f>
        <v>0</v>
      </c>
      <c r="AP7" s="72">
        <f t="shared" si="9"/>
        <v>0</v>
      </c>
      <c r="AQ7" s="200">
        <f>[2]AFRPRE200!AQ9</f>
        <v>0</v>
      </c>
      <c r="AR7" s="200">
        <f>[2]AFRPRE200!AR9</f>
        <v>0</v>
      </c>
      <c r="AS7" s="200">
        <f>[2]AFRPRE200!AS9</f>
        <v>0</v>
      </c>
      <c r="AT7" s="200">
        <f>[2]AFRPRE200!AT9</f>
        <v>0</v>
      </c>
      <c r="AU7" s="69">
        <f t="shared" si="10"/>
        <v>0</v>
      </c>
      <c r="AV7" s="64">
        <f>[2]AFRPRE200!AV9</f>
        <v>0</v>
      </c>
      <c r="AW7" s="64">
        <f>[2]AFRPRE200!AW9</f>
        <v>0</v>
      </c>
      <c r="AX7" s="72">
        <f t="shared" si="11"/>
        <v>0</v>
      </c>
      <c r="AY7" s="200">
        <f>[2]AFRPRE200!AY9</f>
        <v>0</v>
      </c>
      <c r="AZ7" s="200">
        <f>[2]AFRPRE200!AZ9</f>
        <v>0</v>
      </c>
      <c r="BA7" s="200">
        <f>[2]AFRPRE200!BA9</f>
        <v>0</v>
      </c>
      <c r="BB7" s="200">
        <f>[2]AFRPRE200!BB9</f>
        <v>0</v>
      </c>
      <c r="BC7" s="69">
        <f t="shared" si="12"/>
        <v>0</v>
      </c>
      <c r="BD7" s="64">
        <f>[2]AFRPRE200!BD9</f>
        <v>0</v>
      </c>
      <c r="BE7" s="64">
        <f>[2]AFRPRE200!BE9</f>
        <v>0</v>
      </c>
      <c r="BF7" s="72">
        <f t="shared" si="13"/>
        <v>0</v>
      </c>
      <c r="BG7" s="200">
        <f>[2]AFRPRE200!BG9</f>
        <v>5479577</v>
      </c>
      <c r="BH7" s="200">
        <f>[2]AFRPRE200!BH9</f>
        <v>2255466</v>
      </c>
      <c r="BI7" s="200">
        <f>[2]AFRPRE200!BI9</f>
        <v>0</v>
      </c>
      <c r="BJ7" s="200">
        <f>[2]AFRPRE200!BJ9</f>
        <v>0</v>
      </c>
      <c r="BK7" s="69">
        <f t="shared" si="14"/>
        <v>7735043</v>
      </c>
      <c r="BL7" s="64">
        <f>[2]AFRPRE200!BL9</f>
        <v>0</v>
      </c>
      <c r="BM7" s="64">
        <f>[2]AFRPRE200!BM9</f>
        <v>0</v>
      </c>
      <c r="BN7" s="72">
        <f t="shared" si="15"/>
        <v>7735043</v>
      </c>
      <c r="BO7" s="200">
        <f>[2]AFRPRE200!BO9</f>
        <v>0</v>
      </c>
      <c r="BP7" s="200">
        <f>[2]AFRPRE200!BP9</f>
        <v>0</v>
      </c>
      <c r="BQ7" s="200">
        <f>[2]AFRPRE200!BQ9</f>
        <v>0</v>
      </c>
      <c r="BR7" s="200">
        <f>[2]AFRPRE200!BR9</f>
        <v>0</v>
      </c>
      <c r="BS7" s="69">
        <f t="shared" si="16"/>
        <v>0</v>
      </c>
      <c r="BT7" s="64">
        <f>[2]AFRPRE200!BT9</f>
        <v>0</v>
      </c>
      <c r="BU7" s="64">
        <f>[2]AFRPRE200!BU9</f>
        <v>0</v>
      </c>
      <c r="BV7" s="72">
        <f t="shared" si="17"/>
        <v>0</v>
      </c>
      <c r="BW7" s="200">
        <f>[2]AFRPRE200!BW9</f>
        <v>0</v>
      </c>
      <c r="BX7" s="200">
        <f>[2]AFRPRE200!BX9</f>
        <v>0</v>
      </c>
      <c r="BY7" s="200">
        <f>[2]AFRPRE200!BY9</f>
        <v>0</v>
      </c>
      <c r="BZ7" s="200">
        <f>[2]AFRPRE200!BZ9</f>
        <v>0</v>
      </c>
      <c r="CA7" s="69">
        <f t="shared" si="18"/>
        <v>0</v>
      </c>
      <c r="CB7" s="64">
        <f>[2]AFRPRE200!CB9</f>
        <v>0</v>
      </c>
      <c r="CC7" s="64">
        <f>[2]AFRPRE200!CC9</f>
        <v>0</v>
      </c>
      <c r="CD7" s="72">
        <f t="shared" si="19"/>
        <v>0</v>
      </c>
      <c r="CE7" s="200">
        <f>[2]AFRPRE200!CE9</f>
        <v>0</v>
      </c>
      <c r="CF7" s="200">
        <f>[2]AFRPRE200!CF9</f>
        <v>0</v>
      </c>
      <c r="CG7" s="200">
        <f>[2]AFRPRE200!CG9</f>
        <v>0</v>
      </c>
      <c r="CH7" s="200">
        <f>[2]AFRPRE200!CH9</f>
        <v>0</v>
      </c>
      <c r="CI7" s="69">
        <f t="shared" si="20"/>
        <v>0</v>
      </c>
      <c r="CJ7" s="64">
        <f>[2]AFRPRE200!CJ9</f>
        <v>0</v>
      </c>
      <c r="CK7" s="64">
        <f>[2]AFRPRE200!CK9</f>
        <v>0</v>
      </c>
      <c r="CL7" s="72">
        <f t="shared" si="21"/>
        <v>0</v>
      </c>
      <c r="CM7" s="200">
        <f>[2]AFRPRE200!CM9</f>
        <v>136300</v>
      </c>
      <c r="CN7" s="200">
        <f>[2]AFRPRE200!CN9</f>
        <v>0</v>
      </c>
      <c r="CO7" s="200">
        <f>[2]AFRPRE200!CO9</f>
        <v>0</v>
      </c>
      <c r="CP7" s="200">
        <f>[2]AFRPRE200!CP9</f>
        <v>0</v>
      </c>
      <c r="CQ7" s="69">
        <f t="shared" si="22"/>
        <v>136300</v>
      </c>
      <c r="CR7" s="64">
        <f>[2]AFRPRE200!CR9</f>
        <v>0</v>
      </c>
      <c r="CS7" s="64">
        <f>[2]AFRPRE200!CS9</f>
        <v>0</v>
      </c>
      <c r="CT7" s="72">
        <f t="shared" si="23"/>
        <v>136300</v>
      </c>
      <c r="CU7" s="200">
        <f>[2]AFRPRE200!CU9</f>
        <v>0</v>
      </c>
      <c r="CV7" s="200">
        <f>[2]AFRPRE200!CV9</f>
        <v>0</v>
      </c>
      <c r="CW7" s="200">
        <f>[2]AFRPRE200!CW9</f>
        <v>0</v>
      </c>
      <c r="CX7" s="200">
        <f>[2]AFRPRE200!CX9</f>
        <v>0</v>
      </c>
      <c r="CY7" s="69">
        <f t="shared" si="24"/>
        <v>0</v>
      </c>
      <c r="CZ7" s="64">
        <f>[2]AFRPRE200!CZ9</f>
        <v>0</v>
      </c>
      <c r="DA7" s="64">
        <f>[2]AFRPRE200!DA9</f>
        <v>0</v>
      </c>
      <c r="DB7" s="72">
        <f t="shared" si="25"/>
        <v>0</v>
      </c>
      <c r="DC7" s="200">
        <f>[2]AFRPRE200!DC9</f>
        <v>0</v>
      </c>
      <c r="DD7" s="200">
        <f>[2]AFRPRE200!DD9</f>
        <v>0</v>
      </c>
      <c r="DE7" s="200">
        <f>[2]AFRPRE200!DE9</f>
        <v>0</v>
      </c>
      <c r="DF7" s="200">
        <f>[2]AFRPRE200!DF9</f>
        <v>0</v>
      </c>
      <c r="DG7" s="69">
        <f t="shared" si="26"/>
        <v>0</v>
      </c>
      <c r="DH7" s="64">
        <f>[2]AFRPRE200!DH9</f>
        <v>0</v>
      </c>
      <c r="DI7" s="64">
        <f>[2]AFRPRE200!DI9</f>
        <v>0</v>
      </c>
      <c r="DJ7" s="72">
        <f t="shared" si="27"/>
        <v>0</v>
      </c>
      <c r="DK7" s="200">
        <f>[2]AFRPRE200!DK9</f>
        <v>17380</v>
      </c>
      <c r="DL7" s="200">
        <f>[2]AFRPRE200!DL9</f>
        <v>12500</v>
      </c>
      <c r="DM7" s="200">
        <f>[2]AFRPRE200!DM9</f>
        <v>0</v>
      </c>
      <c r="DN7" s="200">
        <f>[2]AFRPRE200!DN9</f>
        <v>0</v>
      </c>
      <c r="DO7" s="69">
        <f t="shared" si="28"/>
        <v>29880</v>
      </c>
      <c r="DP7" s="64">
        <f>[2]AFRPRE200!DP9</f>
        <v>0</v>
      </c>
      <c r="DQ7" s="64">
        <f>[2]AFRPRE200!DQ9</f>
        <v>0</v>
      </c>
      <c r="DR7" s="72">
        <f t="shared" si="29"/>
        <v>29880</v>
      </c>
      <c r="DS7" s="200">
        <f>[2]AFRPRE200!DS9</f>
        <v>0</v>
      </c>
      <c r="DT7" s="200">
        <f>[2]AFRPRE200!DT9</f>
        <v>0</v>
      </c>
      <c r="DU7" s="200">
        <f>[2]AFRPRE200!DU9</f>
        <v>0</v>
      </c>
      <c r="DV7" s="200">
        <f>[2]AFRPRE200!DV9</f>
        <v>0</v>
      </c>
      <c r="DW7" s="69">
        <f t="shared" si="30"/>
        <v>0</v>
      </c>
      <c r="DX7" s="64">
        <f>[2]AFRPRE200!DX9</f>
        <v>0</v>
      </c>
      <c r="DY7" s="64">
        <f>[2]AFRPRE200!DY9</f>
        <v>0</v>
      </c>
      <c r="DZ7" s="72">
        <f t="shared" si="31"/>
        <v>0</v>
      </c>
      <c r="EA7" s="200">
        <f>[2]AFRPRE200!EA9</f>
        <v>0</v>
      </c>
      <c r="EB7" s="200">
        <f>[2]AFRPRE200!EB9</f>
        <v>0</v>
      </c>
      <c r="EC7" s="200">
        <f>[2]AFRPRE200!EC9</f>
        <v>0</v>
      </c>
      <c r="ED7" s="200">
        <f>[2]AFRPRE200!ED9</f>
        <v>0</v>
      </c>
      <c r="EE7" s="69">
        <f t="shared" si="32"/>
        <v>0</v>
      </c>
      <c r="EF7" s="64">
        <f>[2]AFRPRE200!EF9</f>
        <v>0</v>
      </c>
      <c r="EG7" s="64">
        <f>[2]AFRPRE200!EG9</f>
        <v>0</v>
      </c>
      <c r="EH7" s="72">
        <f t="shared" si="33"/>
        <v>0</v>
      </c>
      <c r="EI7" s="145"/>
    </row>
    <row r="8" spans="1:139" s="75" customFormat="1" x14ac:dyDescent="0.2">
      <c r="A8" s="143">
        <v>6</v>
      </c>
      <c r="B8" s="144" t="s">
        <v>202</v>
      </c>
      <c r="C8" s="198">
        <f>[2]AFRPRE200!C10</f>
        <v>1350100</v>
      </c>
      <c r="D8" s="198">
        <f>[2]AFRPRE200!D10</f>
        <v>0</v>
      </c>
      <c r="E8" s="198">
        <f>[2]AFRPRE200!E10</f>
        <v>0</v>
      </c>
      <c r="F8" s="198">
        <f>[2]AFRPRE200!F10</f>
        <v>0</v>
      </c>
      <c r="G8" s="67">
        <f t="shared" si="0"/>
        <v>1350100</v>
      </c>
      <c r="H8" s="198">
        <f>[2]AFRPRE200!H10</f>
        <v>0</v>
      </c>
      <c r="I8" s="198">
        <f>[2]AFRPRE200!I10</f>
        <v>0</v>
      </c>
      <c r="J8" s="70">
        <f t="shared" si="1"/>
        <v>1350100</v>
      </c>
      <c r="K8" s="198">
        <f>[2]AFRPRE200!K10</f>
        <v>7104731</v>
      </c>
      <c r="L8" s="198">
        <f>[2]AFRPRE200!L10</f>
        <v>0</v>
      </c>
      <c r="M8" s="198">
        <f>[2]AFRPRE200!M10</f>
        <v>0</v>
      </c>
      <c r="N8" s="198">
        <f>[2]AFRPRE200!N10</f>
        <v>0</v>
      </c>
      <c r="O8" s="67">
        <f t="shared" si="2"/>
        <v>7104731</v>
      </c>
      <c r="P8" s="198">
        <f>[2]AFRPRE200!P10</f>
        <v>0</v>
      </c>
      <c r="Q8" s="198">
        <f>[2]AFRPRE200!Q10</f>
        <v>0</v>
      </c>
      <c r="R8" s="70">
        <f t="shared" si="3"/>
        <v>7104731</v>
      </c>
      <c r="S8" s="198">
        <f>[2]AFRPRE200!S10</f>
        <v>0</v>
      </c>
      <c r="T8" s="198">
        <f>[2]AFRPRE200!T10</f>
        <v>0</v>
      </c>
      <c r="U8" s="198">
        <f>[2]AFRPRE200!U10</f>
        <v>0</v>
      </c>
      <c r="V8" s="198">
        <f>[2]AFRPRE200!V10</f>
        <v>0</v>
      </c>
      <c r="W8" s="67">
        <f t="shared" si="4"/>
        <v>0</v>
      </c>
      <c r="X8" s="198">
        <f>[2]AFRPRE200!X10</f>
        <v>3930573</v>
      </c>
      <c r="Y8" s="198">
        <f>[2]AFRPRE200!Y10</f>
        <v>0</v>
      </c>
      <c r="Z8" s="70">
        <f t="shared" si="5"/>
        <v>3930573</v>
      </c>
      <c r="AA8" s="198">
        <f>[2]AFRPRE200!AA10</f>
        <v>287633</v>
      </c>
      <c r="AB8" s="198">
        <f>[2]AFRPRE200!AB10</f>
        <v>0</v>
      </c>
      <c r="AC8" s="198">
        <f>[2]AFRPRE200!AC10</f>
        <v>0</v>
      </c>
      <c r="AD8" s="198">
        <f>[2]AFRPRE200!AD10</f>
        <v>0</v>
      </c>
      <c r="AE8" s="67">
        <f t="shared" si="6"/>
        <v>287633</v>
      </c>
      <c r="AF8" s="198">
        <f>[2]AFRPRE200!AF10</f>
        <v>42532</v>
      </c>
      <c r="AG8" s="198">
        <f>[2]AFRPRE200!AG10</f>
        <v>0</v>
      </c>
      <c r="AH8" s="70">
        <f t="shared" si="7"/>
        <v>330165</v>
      </c>
      <c r="AI8" s="198">
        <f>[2]AFRPRE200!AI10</f>
        <v>0</v>
      </c>
      <c r="AJ8" s="198">
        <f>[2]AFRPRE200!AJ10</f>
        <v>0</v>
      </c>
      <c r="AK8" s="198">
        <f>[2]AFRPRE200!AK10</f>
        <v>0</v>
      </c>
      <c r="AL8" s="198">
        <f>[2]AFRPRE200!AL10</f>
        <v>0</v>
      </c>
      <c r="AM8" s="67">
        <f t="shared" si="8"/>
        <v>0</v>
      </c>
      <c r="AN8" s="198">
        <f>[2]AFRPRE200!AN10</f>
        <v>0</v>
      </c>
      <c r="AO8" s="198">
        <f>[2]AFRPRE200!AO10</f>
        <v>0</v>
      </c>
      <c r="AP8" s="70">
        <f t="shared" si="9"/>
        <v>0</v>
      </c>
      <c r="AQ8" s="198">
        <f>[2]AFRPRE200!AQ10</f>
        <v>0</v>
      </c>
      <c r="AR8" s="198">
        <f>[2]AFRPRE200!AR10</f>
        <v>0</v>
      </c>
      <c r="AS8" s="198">
        <f>[2]AFRPRE200!AS10</f>
        <v>0</v>
      </c>
      <c r="AT8" s="198">
        <f>[2]AFRPRE200!AT10</f>
        <v>0</v>
      </c>
      <c r="AU8" s="67">
        <f t="shared" si="10"/>
        <v>0</v>
      </c>
      <c r="AV8" s="198">
        <f>[2]AFRPRE200!AV10</f>
        <v>0</v>
      </c>
      <c r="AW8" s="198">
        <f>[2]AFRPRE200!AW10</f>
        <v>0</v>
      </c>
      <c r="AX8" s="70">
        <f t="shared" si="11"/>
        <v>0</v>
      </c>
      <c r="AY8" s="198">
        <f>[2]AFRPRE200!AY10</f>
        <v>0</v>
      </c>
      <c r="AZ8" s="198">
        <f>[2]AFRPRE200!AZ10</f>
        <v>0</v>
      </c>
      <c r="BA8" s="198">
        <f>[2]AFRPRE200!BA10</f>
        <v>0</v>
      </c>
      <c r="BB8" s="198">
        <f>[2]AFRPRE200!BB10</f>
        <v>0</v>
      </c>
      <c r="BC8" s="67">
        <f t="shared" si="12"/>
        <v>0</v>
      </c>
      <c r="BD8" s="198">
        <f>[2]AFRPRE200!BD10</f>
        <v>0</v>
      </c>
      <c r="BE8" s="198">
        <f>[2]AFRPRE200!BE10</f>
        <v>0</v>
      </c>
      <c r="BF8" s="70">
        <f t="shared" si="13"/>
        <v>0</v>
      </c>
      <c r="BG8" s="198">
        <f>[2]AFRPRE200!BG10</f>
        <v>11435522</v>
      </c>
      <c r="BH8" s="198">
        <f>[2]AFRPRE200!BH10</f>
        <v>0</v>
      </c>
      <c r="BI8" s="198">
        <f>[2]AFRPRE200!BI10</f>
        <v>0</v>
      </c>
      <c r="BJ8" s="198">
        <f>[2]AFRPRE200!BJ10</f>
        <v>0</v>
      </c>
      <c r="BK8" s="67">
        <f t="shared" si="14"/>
        <v>11435522</v>
      </c>
      <c r="BL8" s="198">
        <f>[2]AFRPRE200!BL10</f>
        <v>0</v>
      </c>
      <c r="BM8" s="198">
        <f>[2]AFRPRE200!BM10</f>
        <v>0</v>
      </c>
      <c r="BN8" s="70">
        <f t="shared" si="15"/>
        <v>11435522</v>
      </c>
      <c r="BO8" s="198">
        <f>[2]AFRPRE200!BO10</f>
        <v>0</v>
      </c>
      <c r="BP8" s="198">
        <f>[2]AFRPRE200!BP10</f>
        <v>0</v>
      </c>
      <c r="BQ8" s="198">
        <f>[2]AFRPRE200!BQ10</f>
        <v>0</v>
      </c>
      <c r="BR8" s="198">
        <f>[2]AFRPRE200!BR10</f>
        <v>0</v>
      </c>
      <c r="BS8" s="67">
        <f t="shared" si="16"/>
        <v>0</v>
      </c>
      <c r="BT8" s="198">
        <f>[2]AFRPRE200!BT10</f>
        <v>0</v>
      </c>
      <c r="BU8" s="198">
        <f>[2]AFRPRE200!BU10</f>
        <v>0</v>
      </c>
      <c r="BV8" s="70">
        <f t="shared" si="17"/>
        <v>0</v>
      </c>
      <c r="BW8" s="198">
        <f>[2]AFRPRE200!BW10</f>
        <v>0</v>
      </c>
      <c r="BX8" s="198">
        <f>[2]AFRPRE200!BX10</f>
        <v>0</v>
      </c>
      <c r="BY8" s="198">
        <f>[2]AFRPRE200!BY10</f>
        <v>0</v>
      </c>
      <c r="BZ8" s="198">
        <f>[2]AFRPRE200!BZ10</f>
        <v>0</v>
      </c>
      <c r="CA8" s="67">
        <f t="shared" si="18"/>
        <v>0</v>
      </c>
      <c r="CB8" s="198">
        <f>[2]AFRPRE200!CB10</f>
        <v>0</v>
      </c>
      <c r="CC8" s="198">
        <f>[2]AFRPRE200!CC10</f>
        <v>0</v>
      </c>
      <c r="CD8" s="70">
        <f t="shared" si="19"/>
        <v>0</v>
      </c>
      <c r="CE8" s="198">
        <f>[2]AFRPRE200!CE10</f>
        <v>0</v>
      </c>
      <c r="CF8" s="198">
        <f>[2]AFRPRE200!CF10</f>
        <v>0</v>
      </c>
      <c r="CG8" s="198">
        <f>[2]AFRPRE200!CG10</f>
        <v>0</v>
      </c>
      <c r="CH8" s="198">
        <f>[2]AFRPRE200!CH10</f>
        <v>0</v>
      </c>
      <c r="CI8" s="67">
        <f t="shared" si="20"/>
        <v>0</v>
      </c>
      <c r="CJ8" s="198">
        <f>[2]AFRPRE200!CJ10</f>
        <v>0</v>
      </c>
      <c r="CK8" s="198">
        <f>[2]AFRPRE200!CK10</f>
        <v>0</v>
      </c>
      <c r="CL8" s="70">
        <f t="shared" si="21"/>
        <v>0</v>
      </c>
      <c r="CM8" s="198">
        <f>[2]AFRPRE200!CM10</f>
        <v>13</v>
      </c>
      <c r="CN8" s="198">
        <f>[2]AFRPRE200!CN10</f>
        <v>0</v>
      </c>
      <c r="CO8" s="198">
        <f>[2]AFRPRE200!CO10</f>
        <v>0</v>
      </c>
      <c r="CP8" s="198">
        <f>[2]AFRPRE200!CP10</f>
        <v>0</v>
      </c>
      <c r="CQ8" s="67">
        <f t="shared" si="22"/>
        <v>13</v>
      </c>
      <c r="CR8" s="198">
        <f>[2]AFRPRE200!CR10</f>
        <v>0</v>
      </c>
      <c r="CS8" s="198">
        <f>[2]AFRPRE200!CS10</f>
        <v>0</v>
      </c>
      <c r="CT8" s="70">
        <f t="shared" si="23"/>
        <v>13</v>
      </c>
      <c r="CU8" s="198">
        <f>[2]AFRPRE200!CU10</f>
        <v>0</v>
      </c>
      <c r="CV8" s="198">
        <f>[2]AFRPRE200!CV10</f>
        <v>0</v>
      </c>
      <c r="CW8" s="198">
        <f>[2]AFRPRE200!CW10</f>
        <v>0</v>
      </c>
      <c r="CX8" s="198">
        <f>[2]AFRPRE200!CX10</f>
        <v>0</v>
      </c>
      <c r="CY8" s="67">
        <f t="shared" si="24"/>
        <v>0</v>
      </c>
      <c r="CZ8" s="198">
        <f>[2]AFRPRE200!CZ10</f>
        <v>0</v>
      </c>
      <c r="DA8" s="198">
        <f>[2]AFRPRE200!DA10</f>
        <v>0</v>
      </c>
      <c r="DB8" s="70">
        <f t="shared" si="25"/>
        <v>0</v>
      </c>
      <c r="DC8" s="198">
        <f>[2]AFRPRE200!DC10</f>
        <v>0</v>
      </c>
      <c r="DD8" s="198">
        <f>[2]AFRPRE200!DD10</f>
        <v>0</v>
      </c>
      <c r="DE8" s="198">
        <f>[2]AFRPRE200!DE10</f>
        <v>0</v>
      </c>
      <c r="DF8" s="198">
        <f>[2]AFRPRE200!DF10</f>
        <v>0</v>
      </c>
      <c r="DG8" s="67">
        <f t="shared" si="26"/>
        <v>0</v>
      </c>
      <c r="DH8" s="198">
        <f>[2]AFRPRE200!DH10</f>
        <v>0</v>
      </c>
      <c r="DI8" s="198">
        <f>[2]AFRPRE200!DI10</f>
        <v>0</v>
      </c>
      <c r="DJ8" s="70">
        <f t="shared" si="27"/>
        <v>0</v>
      </c>
      <c r="DK8" s="198">
        <f>[2]AFRPRE200!DK10</f>
        <v>0</v>
      </c>
      <c r="DL8" s="198">
        <f>[2]AFRPRE200!DL10</f>
        <v>0</v>
      </c>
      <c r="DM8" s="198">
        <f>[2]AFRPRE200!DM10</f>
        <v>0</v>
      </c>
      <c r="DN8" s="198">
        <f>[2]AFRPRE200!DN10</f>
        <v>0</v>
      </c>
      <c r="DO8" s="67">
        <f t="shared" si="28"/>
        <v>0</v>
      </c>
      <c r="DP8" s="198">
        <f>[2]AFRPRE200!DP10</f>
        <v>0</v>
      </c>
      <c r="DQ8" s="198">
        <f>[2]AFRPRE200!DQ10</f>
        <v>0</v>
      </c>
      <c r="DR8" s="70">
        <f t="shared" si="29"/>
        <v>0</v>
      </c>
      <c r="DS8" s="198">
        <f>[2]AFRPRE200!DS10</f>
        <v>212852</v>
      </c>
      <c r="DT8" s="198">
        <f>[2]AFRPRE200!DT10</f>
        <v>0</v>
      </c>
      <c r="DU8" s="198">
        <f>[2]AFRPRE200!DU10</f>
        <v>0</v>
      </c>
      <c r="DV8" s="198">
        <f>[2]AFRPRE200!DV10</f>
        <v>0</v>
      </c>
      <c r="DW8" s="67">
        <f t="shared" si="30"/>
        <v>212852</v>
      </c>
      <c r="DX8" s="198">
        <f>[2]AFRPRE200!DX10</f>
        <v>0</v>
      </c>
      <c r="DY8" s="198">
        <f>[2]AFRPRE200!DY10</f>
        <v>0</v>
      </c>
      <c r="DZ8" s="70">
        <f t="shared" si="31"/>
        <v>212852</v>
      </c>
      <c r="EA8" s="198">
        <f>[2]AFRPRE200!EA10</f>
        <v>0</v>
      </c>
      <c r="EB8" s="198">
        <f>[2]AFRPRE200!EB10</f>
        <v>0</v>
      </c>
      <c r="EC8" s="198">
        <f>[2]AFRPRE200!EC10</f>
        <v>0</v>
      </c>
      <c r="ED8" s="198">
        <f>[2]AFRPRE200!ED10</f>
        <v>0</v>
      </c>
      <c r="EE8" s="67">
        <f t="shared" si="32"/>
        <v>0</v>
      </c>
      <c r="EF8" s="198">
        <f>[2]AFRPRE200!EF10</f>
        <v>0</v>
      </c>
      <c r="EG8" s="198">
        <f>[2]AFRPRE200!EG10</f>
        <v>0</v>
      </c>
      <c r="EH8" s="70">
        <f t="shared" si="33"/>
        <v>0</v>
      </c>
      <c r="EI8" s="145"/>
    </row>
    <row r="9" spans="1:139" s="75" customFormat="1" x14ac:dyDescent="0.2">
      <c r="A9" s="146">
        <v>7</v>
      </c>
      <c r="B9" s="147" t="s">
        <v>203</v>
      </c>
      <c r="C9" s="199">
        <f>[2]AFRPRE200!C11</f>
        <v>2025095</v>
      </c>
      <c r="D9" s="199">
        <f>[2]AFRPRE200!D11</f>
        <v>0</v>
      </c>
      <c r="E9" s="199">
        <f>[2]AFRPRE200!E11</f>
        <v>0</v>
      </c>
      <c r="F9" s="199">
        <f>[2]AFRPRE200!F11</f>
        <v>0</v>
      </c>
      <c r="G9" s="68">
        <f t="shared" si="0"/>
        <v>2025095</v>
      </c>
      <c r="H9" s="199">
        <f>[2]AFRPRE200!H11</f>
        <v>0</v>
      </c>
      <c r="I9" s="199">
        <f>[2]AFRPRE200!I11</f>
        <v>0</v>
      </c>
      <c r="J9" s="71">
        <f t="shared" si="1"/>
        <v>2025095</v>
      </c>
      <c r="K9" s="199">
        <f>[2]AFRPRE200!K11</f>
        <v>2682902</v>
      </c>
      <c r="L9" s="199">
        <f>[2]AFRPRE200!L11</f>
        <v>0</v>
      </c>
      <c r="M9" s="199">
        <f>[2]AFRPRE200!M11</f>
        <v>0</v>
      </c>
      <c r="N9" s="199">
        <f>[2]AFRPRE200!N11</f>
        <v>15592635</v>
      </c>
      <c r="O9" s="68">
        <f t="shared" si="2"/>
        <v>18275537</v>
      </c>
      <c r="P9" s="199">
        <f>[2]AFRPRE200!P11</f>
        <v>0</v>
      </c>
      <c r="Q9" s="199">
        <f>[2]AFRPRE200!Q11</f>
        <v>0</v>
      </c>
      <c r="R9" s="71">
        <f t="shared" si="3"/>
        <v>18275537</v>
      </c>
      <c r="S9" s="199">
        <f>[2]AFRPRE200!S11</f>
        <v>0</v>
      </c>
      <c r="T9" s="199">
        <f>[2]AFRPRE200!T11</f>
        <v>0</v>
      </c>
      <c r="U9" s="199">
        <f>[2]AFRPRE200!U11</f>
        <v>0</v>
      </c>
      <c r="V9" s="199">
        <f>[2]AFRPRE200!V11</f>
        <v>0</v>
      </c>
      <c r="W9" s="68">
        <f t="shared" si="4"/>
        <v>0</v>
      </c>
      <c r="X9" s="199">
        <f>[2]AFRPRE200!X11</f>
        <v>807160</v>
      </c>
      <c r="Y9" s="199">
        <f>[2]AFRPRE200!Y11</f>
        <v>0</v>
      </c>
      <c r="Z9" s="71">
        <f t="shared" si="5"/>
        <v>807160</v>
      </c>
      <c r="AA9" s="199">
        <f>[2]AFRPRE200!AA11</f>
        <v>393018</v>
      </c>
      <c r="AB9" s="199">
        <f>[2]AFRPRE200!AB11</f>
        <v>0</v>
      </c>
      <c r="AC9" s="199">
        <f>[2]AFRPRE200!AC11</f>
        <v>0</v>
      </c>
      <c r="AD9" s="199">
        <f>[2]AFRPRE200!AD11</f>
        <v>0</v>
      </c>
      <c r="AE9" s="68">
        <f t="shared" si="6"/>
        <v>393018</v>
      </c>
      <c r="AF9" s="199">
        <f>[2]AFRPRE200!AF11</f>
        <v>0</v>
      </c>
      <c r="AG9" s="199">
        <f>[2]AFRPRE200!AG11</f>
        <v>0</v>
      </c>
      <c r="AH9" s="71">
        <f t="shared" si="7"/>
        <v>393018</v>
      </c>
      <c r="AI9" s="199">
        <f>[2]AFRPRE200!AI11</f>
        <v>0</v>
      </c>
      <c r="AJ9" s="199">
        <f>[2]AFRPRE200!AJ11</f>
        <v>0</v>
      </c>
      <c r="AK9" s="199">
        <f>[2]AFRPRE200!AK11</f>
        <v>0</v>
      </c>
      <c r="AL9" s="199">
        <f>[2]AFRPRE200!AL11</f>
        <v>0</v>
      </c>
      <c r="AM9" s="68">
        <f t="shared" si="8"/>
        <v>0</v>
      </c>
      <c r="AN9" s="199">
        <f>[2]AFRPRE200!AN11</f>
        <v>0</v>
      </c>
      <c r="AO9" s="199">
        <f>[2]AFRPRE200!AO11</f>
        <v>0</v>
      </c>
      <c r="AP9" s="71">
        <f t="shared" si="9"/>
        <v>0</v>
      </c>
      <c r="AQ9" s="199">
        <f>[2]AFRPRE200!AQ11</f>
        <v>0</v>
      </c>
      <c r="AR9" s="199">
        <f>[2]AFRPRE200!AR11</f>
        <v>0</v>
      </c>
      <c r="AS9" s="199">
        <f>[2]AFRPRE200!AS11</f>
        <v>0</v>
      </c>
      <c r="AT9" s="199">
        <f>[2]AFRPRE200!AT11</f>
        <v>0</v>
      </c>
      <c r="AU9" s="68">
        <f t="shared" si="10"/>
        <v>0</v>
      </c>
      <c r="AV9" s="199">
        <f>[2]AFRPRE200!AV11</f>
        <v>0</v>
      </c>
      <c r="AW9" s="199">
        <f>[2]AFRPRE200!AW11</f>
        <v>0</v>
      </c>
      <c r="AX9" s="71">
        <f t="shared" si="11"/>
        <v>0</v>
      </c>
      <c r="AY9" s="199">
        <f>[2]AFRPRE200!AY11</f>
        <v>0</v>
      </c>
      <c r="AZ9" s="199">
        <f>[2]AFRPRE200!AZ11</f>
        <v>0</v>
      </c>
      <c r="BA9" s="199">
        <f>[2]AFRPRE200!BA11</f>
        <v>0</v>
      </c>
      <c r="BB9" s="199">
        <f>[2]AFRPRE200!BB11</f>
        <v>0</v>
      </c>
      <c r="BC9" s="68">
        <f t="shared" si="12"/>
        <v>0</v>
      </c>
      <c r="BD9" s="199">
        <f>[2]AFRPRE200!BD11</f>
        <v>0</v>
      </c>
      <c r="BE9" s="199">
        <f>[2]AFRPRE200!BE11</f>
        <v>0</v>
      </c>
      <c r="BF9" s="71">
        <f t="shared" si="13"/>
        <v>0</v>
      </c>
      <c r="BG9" s="199">
        <f>[2]AFRPRE200!BG11</f>
        <v>2400000</v>
      </c>
      <c r="BH9" s="199">
        <f>[2]AFRPRE200!BH11</f>
        <v>0</v>
      </c>
      <c r="BI9" s="199">
        <f>[2]AFRPRE200!BI11</f>
        <v>0</v>
      </c>
      <c r="BJ9" s="199">
        <f>[2]AFRPRE200!BJ11</f>
        <v>2400000</v>
      </c>
      <c r="BK9" s="68">
        <f t="shared" si="14"/>
        <v>4800000</v>
      </c>
      <c r="BL9" s="199">
        <f>[2]AFRPRE200!BL11</f>
        <v>0</v>
      </c>
      <c r="BM9" s="199">
        <f>[2]AFRPRE200!BM11</f>
        <v>0</v>
      </c>
      <c r="BN9" s="71">
        <f t="shared" si="15"/>
        <v>4800000</v>
      </c>
      <c r="BO9" s="199">
        <f>[2]AFRPRE200!BO11</f>
        <v>0</v>
      </c>
      <c r="BP9" s="199">
        <f>[2]AFRPRE200!BP11</f>
        <v>0</v>
      </c>
      <c r="BQ9" s="199">
        <f>[2]AFRPRE200!BQ11</f>
        <v>0</v>
      </c>
      <c r="BR9" s="199">
        <f>[2]AFRPRE200!BR11</f>
        <v>0</v>
      </c>
      <c r="BS9" s="68">
        <f t="shared" si="16"/>
        <v>0</v>
      </c>
      <c r="BT9" s="199">
        <f>[2]AFRPRE200!BT11</f>
        <v>0</v>
      </c>
      <c r="BU9" s="199">
        <f>[2]AFRPRE200!BU11</f>
        <v>0</v>
      </c>
      <c r="BV9" s="71">
        <f t="shared" si="17"/>
        <v>0</v>
      </c>
      <c r="BW9" s="199">
        <f>[2]AFRPRE200!BW11</f>
        <v>0</v>
      </c>
      <c r="BX9" s="199">
        <f>[2]AFRPRE200!BX11</f>
        <v>0</v>
      </c>
      <c r="BY9" s="199">
        <f>[2]AFRPRE200!BY11</f>
        <v>0</v>
      </c>
      <c r="BZ9" s="199">
        <f>[2]AFRPRE200!BZ11</f>
        <v>0</v>
      </c>
      <c r="CA9" s="68">
        <f t="shared" si="18"/>
        <v>0</v>
      </c>
      <c r="CB9" s="199">
        <f>[2]AFRPRE200!CB11</f>
        <v>0</v>
      </c>
      <c r="CC9" s="199">
        <f>[2]AFRPRE200!CC11</f>
        <v>0</v>
      </c>
      <c r="CD9" s="71">
        <f t="shared" si="19"/>
        <v>0</v>
      </c>
      <c r="CE9" s="199">
        <f>[2]AFRPRE200!CE11</f>
        <v>0</v>
      </c>
      <c r="CF9" s="199">
        <f>[2]AFRPRE200!CF11</f>
        <v>0</v>
      </c>
      <c r="CG9" s="199">
        <f>[2]AFRPRE200!CG11</f>
        <v>0</v>
      </c>
      <c r="CH9" s="199">
        <f>[2]AFRPRE200!CH11</f>
        <v>0</v>
      </c>
      <c r="CI9" s="68">
        <f t="shared" si="20"/>
        <v>0</v>
      </c>
      <c r="CJ9" s="199">
        <f>[2]AFRPRE200!CJ11</f>
        <v>0</v>
      </c>
      <c r="CK9" s="199">
        <f>[2]AFRPRE200!CK11</f>
        <v>0</v>
      </c>
      <c r="CL9" s="71">
        <f t="shared" si="21"/>
        <v>0</v>
      </c>
      <c r="CM9" s="199">
        <f>[2]AFRPRE200!CM11</f>
        <v>0</v>
      </c>
      <c r="CN9" s="199">
        <f>[2]AFRPRE200!CN11</f>
        <v>0</v>
      </c>
      <c r="CO9" s="199">
        <f>[2]AFRPRE200!CO11</f>
        <v>0</v>
      </c>
      <c r="CP9" s="199">
        <f>[2]AFRPRE200!CP11</f>
        <v>0</v>
      </c>
      <c r="CQ9" s="68">
        <f t="shared" si="22"/>
        <v>0</v>
      </c>
      <c r="CR9" s="199">
        <f>[2]AFRPRE200!CR11</f>
        <v>0</v>
      </c>
      <c r="CS9" s="199">
        <f>[2]AFRPRE200!CS11</f>
        <v>0</v>
      </c>
      <c r="CT9" s="71">
        <f t="shared" si="23"/>
        <v>0</v>
      </c>
      <c r="CU9" s="199">
        <f>[2]AFRPRE200!CU11</f>
        <v>0</v>
      </c>
      <c r="CV9" s="199">
        <f>[2]AFRPRE200!CV11</f>
        <v>0</v>
      </c>
      <c r="CW9" s="199">
        <f>[2]AFRPRE200!CW11</f>
        <v>0</v>
      </c>
      <c r="CX9" s="199">
        <f>[2]AFRPRE200!CX11</f>
        <v>0</v>
      </c>
      <c r="CY9" s="68">
        <f t="shared" si="24"/>
        <v>0</v>
      </c>
      <c r="CZ9" s="199">
        <f>[2]AFRPRE200!CZ11</f>
        <v>0</v>
      </c>
      <c r="DA9" s="199">
        <f>[2]AFRPRE200!DA11</f>
        <v>0</v>
      </c>
      <c r="DB9" s="71">
        <f t="shared" si="25"/>
        <v>0</v>
      </c>
      <c r="DC9" s="199">
        <f>[2]AFRPRE200!DC11</f>
        <v>0</v>
      </c>
      <c r="DD9" s="199">
        <f>[2]AFRPRE200!DD11</f>
        <v>0</v>
      </c>
      <c r="DE9" s="199">
        <f>[2]AFRPRE200!DE11</f>
        <v>0</v>
      </c>
      <c r="DF9" s="199">
        <f>[2]AFRPRE200!DF11</f>
        <v>0</v>
      </c>
      <c r="DG9" s="68">
        <f t="shared" si="26"/>
        <v>0</v>
      </c>
      <c r="DH9" s="199">
        <f>[2]AFRPRE200!DH11</f>
        <v>0</v>
      </c>
      <c r="DI9" s="199">
        <f>[2]AFRPRE200!DI11</f>
        <v>0</v>
      </c>
      <c r="DJ9" s="71">
        <f t="shared" si="27"/>
        <v>0</v>
      </c>
      <c r="DK9" s="199">
        <f>[2]AFRPRE200!DK11</f>
        <v>149791</v>
      </c>
      <c r="DL9" s="199">
        <f>[2]AFRPRE200!DL11</f>
        <v>0</v>
      </c>
      <c r="DM9" s="199">
        <f>[2]AFRPRE200!DM11</f>
        <v>0</v>
      </c>
      <c r="DN9" s="199">
        <f>[2]AFRPRE200!DN11</f>
        <v>496053</v>
      </c>
      <c r="DO9" s="68">
        <f t="shared" si="28"/>
        <v>645844</v>
      </c>
      <c r="DP9" s="199">
        <f>[2]AFRPRE200!DP11</f>
        <v>26731</v>
      </c>
      <c r="DQ9" s="199">
        <f>[2]AFRPRE200!DQ11</f>
        <v>0</v>
      </c>
      <c r="DR9" s="71">
        <f t="shared" si="29"/>
        <v>672575</v>
      </c>
      <c r="DS9" s="199">
        <f>[2]AFRPRE200!DS11</f>
        <v>36800</v>
      </c>
      <c r="DT9" s="199">
        <f>[2]AFRPRE200!DT11</f>
        <v>0</v>
      </c>
      <c r="DU9" s="199">
        <f>[2]AFRPRE200!DU11</f>
        <v>0</v>
      </c>
      <c r="DV9" s="199">
        <f>[2]AFRPRE200!DV11</f>
        <v>0</v>
      </c>
      <c r="DW9" s="68">
        <f t="shared" si="30"/>
        <v>36800</v>
      </c>
      <c r="DX9" s="199">
        <f>[2]AFRPRE200!DX11</f>
        <v>0</v>
      </c>
      <c r="DY9" s="199">
        <f>[2]AFRPRE200!DY11</f>
        <v>0</v>
      </c>
      <c r="DZ9" s="71">
        <f t="shared" si="31"/>
        <v>36800</v>
      </c>
      <c r="EA9" s="199">
        <f>[2]AFRPRE200!EA11</f>
        <v>1674</v>
      </c>
      <c r="EB9" s="199">
        <f>[2]AFRPRE200!EB11</f>
        <v>0</v>
      </c>
      <c r="EC9" s="199">
        <f>[2]AFRPRE200!EC11</f>
        <v>0</v>
      </c>
      <c r="ED9" s="199">
        <f>[2]AFRPRE200!ED11</f>
        <v>0</v>
      </c>
      <c r="EE9" s="68">
        <f t="shared" si="32"/>
        <v>1674</v>
      </c>
      <c r="EF9" s="199">
        <f>[2]AFRPRE200!EF11</f>
        <v>0</v>
      </c>
      <c r="EG9" s="199">
        <f>[2]AFRPRE200!EG11</f>
        <v>0</v>
      </c>
      <c r="EH9" s="71">
        <f t="shared" si="33"/>
        <v>1674</v>
      </c>
      <c r="EI9" s="145"/>
    </row>
    <row r="10" spans="1:139" s="75" customFormat="1" x14ac:dyDescent="0.2">
      <c r="A10" s="146">
        <v>8</v>
      </c>
      <c r="B10" s="147" t="s">
        <v>204</v>
      </c>
      <c r="C10" s="199">
        <f>[2]AFRPRE200!C12</f>
        <v>3266687</v>
      </c>
      <c r="D10" s="199">
        <f>[2]AFRPRE200!D12</f>
        <v>0</v>
      </c>
      <c r="E10" s="199">
        <f>[2]AFRPRE200!E12</f>
        <v>0</v>
      </c>
      <c r="F10" s="199">
        <f>[2]AFRPRE200!F12</f>
        <v>0</v>
      </c>
      <c r="G10" s="68">
        <f t="shared" si="0"/>
        <v>3266687</v>
      </c>
      <c r="H10" s="199">
        <f>[2]AFRPRE200!H12</f>
        <v>0</v>
      </c>
      <c r="I10" s="199">
        <f>[2]AFRPRE200!I12</f>
        <v>0</v>
      </c>
      <c r="J10" s="71">
        <f t="shared" si="1"/>
        <v>3266687</v>
      </c>
      <c r="K10" s="199">
        <f>[2]AFRPRE200!K12</f>
        <v>9884739</v>
      </c>
      <c r="L10" s="199">
        <f>[2]AFRPRE200!L12</f>
        <v>0</v>
      </c>
      <c r="M10" s="199">
        <f>[2]AFRPRE200!M12</f>
        <v>0</v>
      </c>
      <c r="N10" s="199">
        <f>[2]AFRPRE200!N12</f>
        <v>35451268</v>
      </c>
      <c r="O10" s="68">
        <f t="shared" si="2"/>
        <v>45336007</v>
      </c>
      <c r="P10" s="199">
        <f>[2]AFRPRE200!P12</f>
        <v>0</v>
      </c>
      <c r="Q10" s="199">
        <f>[2]AFRPRE200!Q12</f>
        <v>0</v>
      </c>
      <c r="R10" s="71">
        <f t="shared" si="3"/>
        <v>45336007</v>
      </c>
      <c r="S10" s="199">
        <f>[2]AFRPRE200!S12</f>
        <v>0</v>
      </c>
      <c r="T10" s="199">
        <f>[2]AFRPRE200!T12</f>
        <v>0</v>
      </c>
      <c r="U10" s="199">
        <f>[2]AFRPRE200!U12</f>
        <v>0</v>
      </c>
      <c r="V10" s="199">
        <f>[2]AFRPRE200!V12</f>
        <v>0</v>
      </c>
      <c r="W10" s="68">
        <f t="shared" si="4"/>
        <v>0</v>
      </c>
      <c r="X10" s="199">
        <f>[2]AFRPRE200!X12</f>
        <v>13178618</v>
      </c>
      <c r="Y10" s="199">
        <f>[2]AFRPRE200!Y12</f>
        <v>0</v>
      </c>
      <c r="Z10" s="71">
        <f t="shared" si="5"/>
        <v>13178618</v>
      </c>
      <c r="AA10" s="199">
        <f>[2]AFRPRE200!AA12</f>
        <v>1115350</v>
      </c>
      <c r="AB10" s="199">
        <f>[2]AFRPRE200!AB12</f>
        <v>0</v>
      </c>
      <c r="AC10" s="199">
        <f>[2]AFRPRE200!AC12</f>
        <v>0</v>
      </c>
      <c r="AD10" s="199">
        <f>[2]AFRPRE200!AD12</f>
        <v>0</v>
      </c>
      <c r="AE10" s="68">
        <f t="shared" si="6"/>
        <v>1115350</v>
      </c>
      <c r="AF10" s="199">
        <f>[2]AFRPRE200!AF12</f>
        <v>0</v>
      </c>
      <c r="AG10" s="199">
        <f>[2]AFRPRE200!AG12</f>
        <v>0</v>
      </c>
      <c r="AH10" s="71">
        <f t="shared" si="7"/>
        <v>1115350</v>
      </c>
      <c r="AI10" s="199">
        <f>[2]AFRPRE200!AI12</f>
        <v>0</v>
      </c>
      <c r="AJ10" s="199">
        <f>[2]AFRPRE200!AJ12</f>
        <v>0</v>
      </c>
      <c r="AK10" s="199">
        <f>[2]AFRPRE200!AK12</f>
        <v>0</v>
      </c>
      <c r="AL10" s="199">
        <f>[2]AFRPRE200!AL12</f>
        <v>0</v>
      </c>
      <c r="AM10" s="68">
        <f t="shared" si="8"/>
        <v>0</v>
      </c>
      <c r="AN10" s="199">
        <f>[2]AFRPRE200!AN12</f>
        <v>0</v>
      </c>
      <c r="AO10" s="199">
        <f>[2]AFRPRE200!AO12</f>
        <v>0</v>
      </c>
      <c r="AP10" s="71">
        <f t="shared" si="9"/>
        <v>0</v>
      </c>
      <c r="AQ10" s="199">
        <f>[2]AFRPRE200!AQ12</f>
        <v>0</v>
      </c>
      <c r="AR10" s="199">
        <f>[2]AFRPRE200!AR12</f>
        <v>0</v>
      </c>
      <c r="AS10" s="199">
        <f>[2]AFRPRE200!AS12</f>
        <v>0</v>
      </c>
      <c r="AT10" s="199">
        <f>[2]AFRPRE200!AT12</f>
        <v>0</v>
      </c>
      <c r="AU10" s="68">
        <f t="shared" si="10"/>
        <v>0</v>
      </c>
      <c r="AV10" s="199">
        <f>[2]AFRPRE200!AV12</f>
        <v>0</v>
      </c>
      <c r="AW10" s="199">
        <f>[2]AFRPRE200!AW12</f>
        <v>0</v>
      </c>
      <c r="AX10" s="71">
        <f t="shared" si="11"/>
        <v>0</v>
      </c>
      <c r="AY10" s="199">
        <f>[2]AFRPRE200!AY12</f>
        <v>0</v>
      </c>
      <c r="AZ10" s="199">
        <f>[2]AFRPRE200!AZ12</f>
        <v>0</v>
      </c>
      <c r="BA10" s="199">
        <f>[2]AFRPRE200!BA12</f>
        <v>0</v>
      </c>
      <c r="BB10" s="199">
        <f>[2]AFRPRE200!BB12</f>
        <v>0</v>
      </c>
      <c r="BC10" s="68">
        <f t="shared" si="12"/>
        <v>0</v>
      </c>
      <c r="BD10" s="199">
        <f>[2]AFRPRE200!BD12</f>
        <v>0</v>
      </c>
      <c r="BE10" s="199">
        <f>[2]AFRPRE200!BE12</f>
        <v>0</v>
      </c>
      <c r="BF10" s="71">
        <f t="shared" si="13"/>
        <v>0</v>
      </c>
      <c r="BG10" s="199">
        <f>[2]AFRPRE200!BG12</f>
        <v>0</v>
      </c>
      <c r="BH10" s="199">
        <f>[2]AFRPRE200!BH12</f>
        <v>0</v>
      </c>
      <c r="BI10" s="199">
        <f>[2]AFRPRE200!BI12</f>
        <v>0</v>
      </c>
      <c r="BJ10" s="199">
        <f>[2]AFRPRE200!BJ12</f>
        <v>42400000</v>
      </c>
      <c r="BK10" s="68">
        <f t="shared" si="14"/>
        <v>42400000</v>
      </c>
      <c r="BL10" s="199">
        <f>[2]AFRPRE200!BL12</f>
        <v>0</v>
      </c>
      <c r="BM10" s="199">
        <f>[2]AFRPRE200!BM12</f>
        <v>0</v>
      </c>
      <c r="BN10" s="71">
        <f t="shared" si="15"/>
        <v>42400000</v>
      </c>
      <c r="BO10" s="199">
        <f>[2]AFRPRE200!BO12</f>
        <v>0</v>
      </c>
      <c r="BP10" s="199">
        <f>[2]AFRPRE200!BP12</f>
        <v>0</v>
      </c>
      <c r="BQ10" s="199">
        <f>[2]AFRPRE200!BQ12</f>
        <v>0</v>
      </c>
      <c r="BR10" s="199">
        <f>[2]AFRPRE200!BR12</f>
        <v>0</v>
      </c>
      <c r="BS10" s="68">
        <f t="shared" si="16"/>
        <v>0</v>
      </c>
      <c r="BT10" s="199">
        <f>[2]AFRPRE200!BT12</f>
        <v>0</v>
      </c>
      <c r="BU10" s="199">
        <f>[2]AFRPRE200!BU12</f>
        <v>0</v>
      </c>
      <c r="BV10" s="71">
        <f t="shared" si="17"/>
        <v>0</v>
      </c>
      <c r="BW10" s="199">
        <f>[2]AFRPRE200!BW12</f>
        <v>0</v>
      </c>
      <c r="BX10" s="199">
        <f>[2]AFRPRE200!BX12</f>
        <v>0</v>
      </c>
      <c r="BY10" s="199">
        <f>[2]AFRPRE200!BY12</f>
        <v>0</v>
      </c>
      <c r="BZ10" s="199">
        <f>[2]AFRPRE200!BZ12</f>
        <v>0</v>
      </c>
      <c r="CA10" s="68">
        <f t="shared" si="18"/>
        <v>0</v>
      </c>
      <c r="CB10" s="199">
        <f>[2]AFRPRE200!CB12</f>
        <v>0</v>
      </c>
      <c r="CC10" s="199">
        <f>[2]AFRPRE200!CC12</f>
        <v>0</v>
      </c>
      <c r="CD10" s="71">
        <f t="shared" si="19"/>
        <v>0</v>
      </c>
      <c r="CE10" s="199">
        <f>[2]AFRPRE200!CE12</f>
        <v>0</v>
      </c>
      <c r="CF10" s="199">
        <f>[2]AFRPRE200!CF12</f>
        <v>0</v>
      </c>
      <c r="CG10" s="199">
        <f>[2]AFRPRE200!CG12</f>
        <v>0</v>
      </c>
      <c r="CH10" s="199">
        <f>[2]AFRPRE200!CH12</f>
        <v>0</v>
      </c>
      <c r="CI10" s="68">
        <f t="shared" si="20"/>
        <v>0</v>
      </c>
      <c r="CJ10" s="199">
        <f>[2]AFRPRE200!CJ12</f>
        <v>0</v>
      </c>
      <c r="CK10" s="199">
        <f>[2]AFRPRE200!CK12</f>
        <v>0</v>
      </c>
      <c r="CL10" s="71">
        <f t="shared" si="21"/>
        <v>0</v>
      </c>
      <c r="CM10" s="199">
        <f>[2]AFRPRE200!CM12</f>
        <v>9728</v>
      </c>
      <c r="CN10" s="199">
        <f>[2]AFRPRE200!CN12</f>
        <v>0</v>
      </c>
      <c r="CO10" s="199">
        <f>[2]AFRPRE200!CO12</f>
        <v>0</v>
      </c>
      <c r="CP10" s="199">
        <f>[2]AFRPRE200!CP12</f>
        <v>0</v>
      </c>
      <c r="CQ10" s="68">
        <f t="shared" si="22"/>
        <v>9728</v>
      </c>
      <c r="CR10" s="199">
        <f>[2]AFRPRE200!CR12</f>
        <v>0</v>
      </c>
      <c r="CS10" s="199">
        <f>[2]AFRPRE200!CS12</f>
        <v>0</v>
      </c>
      <c r="CT10" s="71">
        <f t="shared" si="23"/>
        <v>9728</v>
      </c>
      <c r="CU10" s="199">
        <f>[2]AFRPRE200!CU12</f>
        <v>0</v>
      </c>
      <c r="CV10" s="199">
        <f>[2]AFRPRE200!CV12</f>
        <v>0</v>
      </c>
      <c r="CW10" s="199">
        <f>[2]AFRPRE200!CW12</f>
        <v>0</v>
      </c>
      <c r="CX10" s="199">
        <f>[2]AFRPRE200!CX12</f>
        <v>0</v>
      </c>
      <c r="CY10" s="68">
        <f t="shared" si="24"/>
        <v>0</v>
      </c>
      <c r="CZ10" s="199">
        <f>[2]AFRPRE200!CZ12</f>
        <v>0</v>
      </c>
      <c r="DA10" s="199">
        <f>[2]AFRPRE200!DA12</f>
        <v>0</v>
      </c>
      <c r="DB10" s="71">
        <f t="shared" si="25"/>
        <v>0</v>
      </c>
      <c r="DC10" s="199">
        <f>[2]AFRPRE200!DC12</f>
        <v>0</v>
      </c>
      <c r="DD10" s="199">
        <f>[2]AFRPRE200!DD12</f>
        <v>0</v>
      </c>
      <c r="DE10" s="199">
        <f>[2]AFRPRE200!DE12</f>
        <v>0</v>
      </c>
      <c r="DF10" s="199">
        <f>[2]AFRPRE200!DF12</f>
        <v>0</v>
      </c>
      <c r="DG10" s="68">
        <f t="shared" si="26"/>
        <v>0</v>
      </c>
      <c r="DH10" s="199">
        <f>[2]AFRPRE200!DH12</f>
        <v>0</v>
      </c>
      <c r="DI10" s="199">
        <f>[2]AFRPRE200!DI12</f>
        <v>0</v>
      </c>
      <c r="DJ10" s="71">
        <f t="shared" si="27"/>
        <v>0</v>
      </c>
      <c r="DK10" s="199">
        <f>[2]AFRPRE200!DK12</f>
        <v>419089</v>
      </c>
      <c r="DL10" s="199">
        <f>[2]AFRPRE200!DL12</f>
        <v>0</v>
      </c>
      <c r="DM10" s="199">
        <f>[2]AFRPRE200!DM12</f>
        <v>0</v>
      </c>
      <c r="DN10" s="199">
        <f>[2]AFRPRE200!DN12</f>
        <v>1126759</v>
      </c>
      <c r="DO10" s="68">
        <f t="shared" si="28"/>
        <v>1545848</v>
      </c>
      <c r="DP10" s="199">
        <f>[2]AFRPRE200!DP12</f>
        <v>414884</v>
      </c>
      <c r="DQ10" s="199">
        <f>[2]AFRPRE200!DQ12</f>
        <v>0</v>
      </c>
      <c r="DR10" s="71">
        <f t="shared" si="29"/>
        <v>1960732</v>
      </c>
      <c r="DS10" s="199">
        <f>[2]AFRPRE200!DS12</f>
        <v>0</v>
      </c>
      <c r="DT10" s="199">
        <f>[2]AFRPRE200!DT12</f>
        <v>0</v>
      </c>
      <c r="DU10" s="199">
        <f>[2]AFRPRE200!DU12</f>
        <v>0</v>
      </c>
      <c r="DV10" s="199">
        <f>[2]AFRPRE200!DV12</f>
        <v>466066</v>
      </c>
      <c r="DW10" s="68">
        <f t="shared" si="30"/>
        <v>466066</v>
      </c>
      <c r="DX10" s="199">
        <f>[2]AFRPRE200!DX12</f>
        <v>0</v>
      </c>
      <c r="DY10" s="199">
        <f>[2]AFRPRE200!DY12</f>
        <v>0</v>
      </c>
      <c r="DZ10" s="71">
        <f t="shared" si="31"/>
        <v>466066</v>
      </c>
      <c r="EA10" s="199">
        <f>[2]AFRPRE200!EA12</f>
        <v>0</v>
      </c>
      <c r="EB10" s="199">
        <f>[2]AFRPRE200!EB12</f>
        <v>0</v>
      </c>
      <c r="EC10" s="199">
        <f>[2]AFRPRE200!EC12</f>
        <v>0</v>
      </c>
      <c r="ED10" s="199">
        <f>[2]AFRPRE200!ED12</f>
        <v>0</v>
      </c>
      <c r="EE10" s="68">
        <f t="shared" si="32"/>
        <v>0</v>
      </c>
      <c r="EF10" s="199">
        <f>[2]AFRPRE200!EF12</f>
        <v>0</v>
      </c>
      <c r="EG10" s="199">
        <f>[2]AFRPRE200!EG12</f>
        <v>0</v>
      </c>
      <c r="EH10" s="71">
        <f t="shared" si="33"/>
        <v>0</v>
      </c>
      <c r="EI10" s="145"/>
    </row>
    <row r="11" spans="1:139" s="75" customFormat="1" x14ac:dyDescent="0.2">
      <c r="A11" s="146">
        <v>9</v>
      </c>
      <c r="B11" s="147" t="s">
        <v>194</v>
      </c>
      <c r="C11" s="199">
        <f>[2]AFRPRE200!C13</f>
        <v>13000000</v>
      </c>
      <c r="D11" s="199">
        <f>[2]AFRPRE200!D13</f>
        <v>0</v>
      </c>
      <c r="E11" s="199">
        <f>[2]AFRPRE200!E13</f>
        <v>0</v>
      </c>
      <c r="F11" s="199">
        <f>[2]AFRPRE200!F13</f>
        <v>0</v>
      </c>
      <c r="G11" s="68">
        <f t="shared" ref="G11" si="34">SUM(C11:F11)</f>
        <v>13000000</v>
      </c>
      <c r="H11" s="199">
        <f>[2]AFRPRE200!H13</f>
        <v>0</v>
      </c>
      <c r="I11" s="199">
        <f>[2]AFRPRE200!I13</f>
        <v>0</v>
      </c>
      <c r="J11" s="71">
        <f t="shared" ref="J11" si="35">SUM(G11:I11)</f>
        <v>13000000</v>
      </c>
      <c r="K11" s="199">
        <f>[2]AFRPRE200!K13</f>
        <v>85000000</v>
      </c>
      <c r="L11" s="199">
        <f>[2]AFRPRE200!L13</f>
        <v>0</v>
      </c>
      <c r="M11" s="199">
        <f>[2]AFRPRE200!M13</f>
        <v>0</v>
      </c>
      <c r="N11" s="199">
        <f>[2]AFRPRE200!N13</f>
        <v>0</v>
      </c>
      <c r="O11" s="68">
        <f t="shared" ref="O11" si="36">SUM(K11:N11)</f>
        <v>85000000</v>
      </c>
      <c r="P11" s="199">
        <f>[2]AFRPRE200!P13</f>
        <v>0</v>
      </c>
      <c r="Q11" s="199">
        <f>[2]AFRPRE200!Q13</f>
        <v>20000000</v>
      </c>
      <c r="R11" s="71">
        <f t="shared" ref="R11" si="37">SUM(O11:Q11)</f>
        <v>105000000</v>
      </c>
      <c r="S11" s="199">
        <f>[2]AFRPRE200!S13</f>
        <v>0</v>
      </c>
      <c r="T11" s="199">
        <f>[2]AFRPRE200!T13</f>
        <v>0</v>
      </c>
      <c r="U11" s="199">
        <f>[2]AFRPRE200!U13</f>
        <v>0</v>
      </c>
      <c r="V11" s="199">
        <f>[2]AFRPRE200!V13</f>
        <v>0</v>
      </c>
      <c r="W11" s="68">
        <f t="shared" ref="W11" si="38">SUM(S11:V11)</f>
        <v>0</v>
      </c>
      <c r="X11" s="199">
        <f>[2]AFRPRE200!X13</f>
        <v>8502000</v>
      </c>
      <c r="Y11" s="199">
        <f>[2]AFRPRE200!Y13</f>
        <v>0</v>
      </c>
      <c r="Z11" s="71">
        <f t="shared" ref="Z11" si="39">SUM(W11:Y11)</f>
        <v>8502000</v>
      </c>
      <c r="AA11" s="199">
        <f>[2]AFRPRE200!AA13</f>
        <v>2000000</v>
      </c>
      <c r="AB11" s="199">
        <f>[2]AFRPRE200!AB13</f>
        <v>0</v>
      </c>
      <c r="AC11" s="199">
        <f>[2]AFRPRE200!AC13</f>
        <v>0</v>
      </c>
      <c r="AD11" s="199">
        <f>[2]AFRPRE200!AD13</f>
        <v>0</v>
      </c>
      <c r="AE11" s="68">
        <f t="shared" ref="AE11" si="40">SUM(AA11:AD11)</f>
        <v>2000000</v>
      </c>
      <c r="AF11" s="199">
        <f>[2]AFRPRE200!AF13</f>
        <v>0</v>
      </c>
      <c r="AG11" s="199">
        <f>[2]AFRPRE200!AG13</f>
        <v>0</v>
      </c>
      <c r="AH11" s="71">
        <f t="shared" ref="AH11" si="41">SUM(AE11:AG11)</f>
        <v>2000000</v>
      </c>
      <c r="AI11" s="199">
        <f>[2]AFRPRE200!AI13</f>
        <v>0</v>
      </c>
      <c r="AJ11" s="199">
        <f>[2]AFRPRE200!AJ13</f>
        <v>0</v>
      </c>
      <c r="AK11" s="199">
        <f>[2]AFRPRE200!AK13</f>
        <v>0</v>
      </c>
      <c r="AL11" s="199">
        <f>[2]AFRPRE200!AL13</f>
        <v>0</v>
      </c>
      <c r="AM11" s="68">
        <f t="shared" ref="AM11" si="42">SUM(AI11:AL11)</f>
        <v>0</v>
      </c>
      <c r="AN11" s="199">
        <f>[2]AFRPRE200!AN13</f>
        <v>0</v>
      </c>
      <c r="AO11" s="199">
        <f>[2]AFRPRE200!AO13</f>
        <v>0</v>
      </c>
      <c r="AP11" s="71">
        <f t="shared" ref="AP11" si="43">SUM(AM11:AO11)</f>
        <v>0</v>
      </c>
      <c r="AQ11" s="199">
        <f>[2]AFRPRE200!AQ13</f>
        <v>0</v>
      </c>
      <c r="AR11" s="199">
        <f>[2]AFRPRE200!AR13</f>
        <v>0</v>
      </c>
      <c r="AS11" s="199">
        <f>[2]AFRPRE200!AS13</f>
        <v>0</v>
      </c>
      <c r="AT11" s="199">
        <f>[2]AFRPRE200!AT13</f>
        <v>0</v>
      </c>
      <c r="AU11" s="68">
        <f t="shared" ref="AU11" si="44">SUM(AQ11:AT11)</f>
        <v>0</v>
      </c>
      <c r="AV11" s="199">
        <f>[2]AFRPRE200!AV13</f>
        <v>0</v>
      </c>
      <c r="AW11" s="199">
        <f>[2]AFRPRE200!AW13</f>
        <v>0</v>
      </c>
      <c r="AX11" s="71">
        <f t="shared" ref="AX11" si="45">SUM(AU11:AW11)</f>
        <v>0</v>
      </c>
      <c r="AY11" s="199">
        <f>[2]AFRPRE200!AY13</f>
        <v>0</v>
      </c>
      <c r="AZ11" s="199">
        <f>[2]AFRPRE200!AZ13</f>
        <v>0</v>
      </c>
      <c r="BA11" s="199">
        <f>[2]AFRPRE200!BA13</f>
        <v>0</v>
      </c>
      <c r="BB11" s="199">
        <f>[2]AFRPRE200!BB13</f>
        <v>0</v>
      </c>
      <c r="BC11" s="68">
        <f t="shared" ref="BC11" si="46">SUM(AY11:BB11)</f>
        <v>0</v>
      </c>
      <c r="BD11" s="199">
        <f>[2]AFRPRE200!BD13</f>
        <v>0</v>
      </c>
      <c r="BE11" s="199">
        <f>[2]AFRPRE200!BE13</f>
        <v>0</v>
      </c>
      <c r="BF11" s="71">
        <f t="shared" ref="BF11" si="47">SUM(BC11:BE11)</f>
        <v>0</v>
      </c>
      <c r="BG11" s="199">
        <f>[2]AFRPRE200!BG13</f>
        <v>76900000</v>
      </c>
      <c r="BH11" s="199">
        <f>[2]AFRPRE200!BH13</f>
        <v>0</v>
      </c>
      <c r="BI11" s="199">
        <f>[2]AFRPRE200!BI13</f>
        <v>0</v>
      </c>
      <c r="BJ11" s="199">
        <f>[2]AFRPRE200!BJ13</f>
        <v>0</v>
      </c>
      <c r="BK11" s="68">
        <f t="shared" ref="BK11" si="48">SUM(BG11:BJ11)</f>
        <v>76900000</v>
      </c>
      <c r="BL11" s="199">
        <f>[2]AFRPRE200!BL13</f>
        <v>0</v>
      </c>
      <c r="BM11" s="199">
        <f>[2]AFRPRE200!BM13</f>
        <v>0</v>
      </c>
      <c r="BN11" s="71">
        <f t="shared" ref="BN11" si="49">SUM(BK11:BM11)</f>
        <v>76900000</v>
      </c>
      <c r="BO11" s="199">
        <f>[2]AFRPRE200!BO13</f>
        <v>0</v>
      </c>
      <c r="BP11" s="199">
        <f>[2]AFRPRE200!BP13</f>
        <v>0</v>
      </c>
      <c r="BQ11" s="199">
        <f>[2]AFRPRE200!BQ13</f>
        <v>0</v>
      </c>
      <c r="BR11" s="199">
        <f>[2]AFRPRE200!BR13</f>
        <v>0</v>
      </c>
      <c r="BS11" s="68">
        <f t="shared" ref="BS11" si="50">SUM(BO11:BR11)</f>
        <v>0</v>
      </c>
      <c r="BT11" s="199">
        <f>[2]AFRPRE200!BT13</f>
        <v>0</v>
      </c>
      <c r="BU11" s="199">
        <f>[2]AFRPRE200!BU13</f>
        <v>0</v>
      </c>
      <c r="BV11" s="71">
        <f t="shared" ref="BV11" si="51">SUM(BS11:BU11)</f>
        <v>0</v>
      </c>
      <c r="BW11" s="199">
        <f>[2]AFRPRE200!BW13</f>
        <v>0</v>
      </c>
      <c r="BX11" s="199">
        <f>[2]AFRPRE200!BX13</f>
        <v>0</v>
      </c>
      <c r="BY11" s="199">
        <f>[2]AFRPRE200!BY13</f>
        <v>0</v>
      </c>
      <c r="BZ11" s="199">
        <f>[2]AFRPRE200!BZ13</f>
        <v>0</v>
      </c>
      <c r="CA11" s="68">
        <f t="shared" ref="CA11" si="52">SUM(BW11:BZ11)</f>
        <v>0</v>
      </c>
      <c r="CB11" s="199">
        <f>[2]AFRPRE200!CB13</f>
        <v>0</v>
      </c>
      <c r="CC11" s="199">
        <f>[2]AFRPRE200!CC13</f>
        <v>0</v>
      </c>
      <c r="CD11" s="71">
        <f t="shared" ref="CD11" si="53">SUM(CA11:CC11)</f>
        <v>0</v>
      </c>
      <c r="CE11" s="199">
        <f>[2]AFRPRE200!CE13</f>
        <v>0</v>
      </c>
      <c r="CF11" s="199">
        <f>[2]AFRPRE200!CF13</f>
        <v>0</v>
      </c>
      <c r="CG11" s="199">
        <f>[2]AFRPRE200!CG13</f>
        <v>0</v>
      </c>
      <c r="CH11" s="199">
        <f>[2]AFRPRE200!CH13</f>
        <v>0</v>
      </c>
      <c r="CI11" s="68">
        <f t="shared" ref="CI11" si="54">SUM(CE11:CH11)</f>
        <v>0</v>
      </c>
      <c r="CJ11" s="199">
        <f>[2]AFRPRE200!CJ13</f>
        <v>0</v>
      </c>
      <c r="CK11" s="199">
        <f>[2]AFRPRE200!CK13</f>
        <v>0</v>
      </c>
      <c r="CL11" s="71">
        <f t="shared" ref="CL11" si="55">SUM(CI11:CK11)</f>
        <v>0</v>
      </c>
      <c r="CM11" s="199">
        <f>[2]AFRPRE200!CM13</f>
        <v>20000</v>
      </c>
      <c r="CN11" s="199">
        <f>[2]AFRPRE200!CN13</f>
        <v>0</v>
      </c>
      <c r="CO11" s="199">
        <f>[2]AFRPRE200!CO13</f>
        <v>0</v>
      </c>
      <c r="CP11" s="199">
        <f>[2]AFRPRE200!CP13</f>
        <v>0</v>
      </c>
      <c r="CQ11" s="68">
        <f t="shared" ref="CQ11" si="56">SUM(CM11:CP11)</f>
        <v>20000</v>
      </c>
      <c r="CR11" s="199">
        <f>[2]AFRPRE200!CR13</f>
        <v>0</v>
      </c>
      <c r="CS11" s="199">
        <f>[2]AFRPRE200!CS13</f>
        <v>0</v>
      </c>
      <c r="CT11" s="71">
        <f t="shared" ref="CT11" si="57">SUM(CQ11:CS11)</f>
        <v>20000</v>
      </c>
      <c r="CU11" s="199">
        <f>[2]AFRPRE200!CU13</f>
        <v>0</v>
      </c>
      <c r="CV11" s="199">
        <f>[2]AFRPRE200!CV13</f>
        <v>0</v>
      </c>
      <c r="CW11" s="199">
        <f>[2]AFRPRE200!CW13</f>
        <v>0</v>
      </c>
      <c r="CX11" s="199">
        <f>[2]AFRPRE200!CX13</f>
        <v>0</v>
      </c>
      <c r="CY11" s="68">
        <f t="shared" ref="CY11" si="58">SUM(CU11:CX11)</f>
        <v>0</v>
      </c>
      <c r="CZ11" s="199">
        <f>[2]AFRPRE200!CZ13</f>
        <v>0</v>
      </c>
      <c r="DA11" s="199">
        <f>[2]AFRPRE200!DA13</f>
        <v>0</v>
      </c>
      <c r="DB11" s="71">
        <f t="shared" ref="DB11" si="59">SUM(CY11:DA11)</f>
        <v>0</v>
      </c>
      <c r="DC11" s="199">
        <f>[2]AFRPRE200!DC13</f>
        <v>80000</v>
      </c>
      <c r="DD11" s="199">
        <f>[2]AFRPRE200!DD13</f>
        <v>0</v>
      </c>
      <c r="DE11" s="199">
        <f>[2]AFRPRE200!DE13</f>
        <v>0</v>
      </c>
      <c r="DF11" s="199">
        <f>[2]AFRPRE200!DF13</f>
        <v>0</v>
      </c>
      <c r="DG11" s="68">
        <f t="shared" ref="DG11" si="60">SUM(DC11:DF11)</f>
        <v>80000</v>
      </c>
      <c r="DH11" s="199">
        <f>[2]AFRPRE200!DH13</f>
        <v>7500</v>
      </c>
      <c r="DI11" s="199">
        <f>[2]AFRPRE200!DI13</f>
        <v>20000</v>
      </c>
      <c r="DJ11" s="71">
        <f t="shared" ref="DJ11" si="61">SUM(DG11:DI11)</f>
        <v>107500</v>
      </c>
      <c r="DK11" s="199">
        <f>[2]AFRPRE200!DK13</f>
        <v>3000000</v>
      </c>
      <c r="DL11" s="199">
        <f>[2]AFRPRE200!DL13</f>
        <v>0</v>
      </c>
      <c r="DM11" s="199">
        <f>[2]AFRPRE200!DM13</f>
        <v>0</v>
      </c>
      <c r="DN11" s="199">
        <f>[2]AFRPRE200!DN13</f>
        <v>0</v>
      </c>
      <c r="DO11" s="68">
        <f t="shared" ref="DO11" si="62">SUM(DK11:DN11)</f>
        <v>3000000</v>
      </c>
      <c r="DP11" s="199">
        <f>[2]AFRPRE200!DP13</f>
        <v>275000</v>
      </c>
      <c r="DQ11" s="199">
        <f>[2]AFRPRE200!DQ13</f>
        <v>610000</v>
      </c>
      <c r="DR11" s="71">
        <f t="shared" ref="DR11" si="63">SUM(DO11:DQ11)</f>
        <v>3885000</v>
      </c>
      <c r="DS11" s="199">
        <f>[2]AFRPRE200!DS13</f>
        <v>300000</v>
      </c>
      <c r="DT11" s="199">
        <f>[2]AFRPRE200!DT13</f>
        <v>0</v>
      </c>
      <c r="DU11" s="199">
        <f>[2]AFRPRE200!DU13</f>
        <v>0</v>
      </c>
      <c r="DV11" s="199">
        <f>[2]AFRPRE200!DV13</f>
        <v>0</v>
      </c>
      <c r="DW11" s="68">
        <f t="shared" ref="DW11" si="64">SUM(DS11:DV11)</f>
        <v>300000</v>
      </c>
      <c r="DX11" s="199">
        <f>[2]AFRPRE200!DX13</f>
        <v>0</v>
      </c>
      <c r="DY11" s="199">
        <f>[2]AFRPRE200!DY13</f>
        <v>0</v>
      </c>
      <c r="DZ11" s="71">
        <f t="shared" ref="DZ11" si="65">SUM(DW11:DY11)</f>
        <v>300000</v>
      </c>
      <c r="EA11" s="199">
        <f>[2]AFRPRE200!EA13</f>
        <v>175000</v>
      </c>
      <c r="EB11" s="199">
        <f>[2]AFRPRE200!EB13</f>
        <v>0</v>
      </c>
      <c r="EC11" s="199">
        <f>[2]AFRPRE200!EC13</f>
        <v>0</v>
      </c>
      <c r="ED11" s="199">
        <f>[2]AFRPRE200!ED13</f>
        <v>0</v>
      </c>
      <c r="EE11" s="68">
        <f t="shared" ref="EE11" si="66">SUM(EA11:ED11)</f>
        <v>175000</v>
      </c>
      <c r="EF11" s="199">
        <f>[2]AFRPRE200!EF13</f>
        <v>0</v>
      </c>
      <c r="EG11" s="199">
        <f>[2]AFRPRE200!EG13</f>
        <v>0</v>
      </c>
      <c r="EH11" s="71">
        <f t="shared" ref="EH11" si="67">SUM(EE11:EG11)</f>
        <v>175000</v>
      </c>
      <c r="EI11" s="145"/>
    </row>
    <row r="12" spans="1:139" s="75" customFormat="1" x14ac:dyDescent="0.2">
      <c r="A12" s="148">
        <v>10</v>
      </c>
      <c r="B12" s="149" t="s">
        <v>205</v>
      </c>
      <c r="C12" s="200">
        <f>[2]AFRPRE200!C14</f>
        <v>10475000</v>
      </c>
      <c r="D12" s="200">
        <f>[2]AFRPRE200!D14</f>
        <v>0</v>
      </c>
      <c r="E12" s="200">
        <f>[2]AFRPRE200!E14</f>
        <v>0</v>
      </c>
      <c r="F12" s="200">
        <f>[2]AFRPRE200!F14</f>
        <v>0</v>
      </c>
      <c r="G12" s="69">
        <f t="shared" si="0"/>
        <v>10475000</v>
      </c>
      <c r="H12" s="200">
        <f>[2]AFRPRE200!H14</f>
        <v>0</v>
      </c>
      <c r="I12" s="200">
        <f>[2]AFRPRE200!I14</f>
        <v>0</v>
      </c>
      <c r="J12" s="72">
        <f t="shared" si="1"/>
        <v>10475000</v>
      </c>
      <c r="K12" s="200">
        <f>[2]AFRPRE200!K14</f>
        <v>25280043</v>
      </c>
      <c r="L12" s="200">
        <f>[2]AFRPRE200!L14</f>
        <v>0</v>
      </c>
      <c r="M12" s="200">
        <f>[2]AFRPRE200!M14</f>
        <v>0</v>
      </c>
      <c r="N12" s="200">
        <f>[2]AFRPRE200!N14</f>
        <v>0</v>
      </c>
      <c r="O12" s="69">
        <f t="shared" si="2"/>
        <v>25280043</v>
      </c>
      <c r="P12" s="200">
        <f>[2]AFRPRE200!P14</f>
        <v>0</v>
      </c>
      <c r="Q12" s="200">
        <f>[2]AFRPRE200!Q14</f>
        <v>234736</v>
      </c>
      <c r="R12" s="72">
        <f t="shared" si="3"/>
        <v>25514779</v>
      </c>
      <c r="S12" s="200">
        <f>[2]AFRPRE200!S14</f>
        <v>0</v>
      </c>
      <c r="T12" s="200">
        <f>[2]AFRPRE200!T14</f>
        <v>0</v>
      </c>
      <c r="U12" s="200">
        <f>[2]AFRPRE200!U14</f>
        <v>0</v>
      </c>
      <c r="V12" s="200">
        <f>[2]AFRPRE200!V14</f>
        <v>0</v>
      </c>
      <c r="W12" s="69">
        <f t="shared" si="4"/>
        <v>0</v>
      </c>
      <c r="X12" s="200">
        <f>[2]AFRPRE200!X14</f>
        <v>21748350</v>
      </c>
      <c r="Y12" s="200">
        <f>[2]AFRPRE200!Y14</f>
        <v>0</v>
      </c>
      <c r="Z12" s="72">
        <f t="shared" si="5"/>
        <v>21748350</v>
      </c>
      <c r="AA12" s="200">
        <f>[2]AFRPRE200!AA14</f>
        <v>2185000</v>
      </c>
      <c r="AB12" s="200">
        <f>[2]AFRPRE200!AB14</f>
        <v>0</v>
      </c>
      <c r="AC12" s="200">
        <f>[2]AFRPRE200!AC14</f>
        <v>0</v>
      </c>
      <c r="AD12" s="200">
        <f>[2]AFRPRE200!AD14</f>
        <v>0</v>
      </c>
      <c r="AE12" s="69">
        <f t="shared" si="6"/>
        <v>2185000</v>
      </c>
      <c r="AF12" s="200">
        <f>[2]AFRPRE200!AF14</f>
        <v>0</v>
      </c>
      <c r="AG12" s="200">
        <f>[2]AFRPRE200!AG14</f>
        <v>0</v>
      </c>
      <c r="AH12" s="72">
        <f t="shared" si="7"/>
        <v>2185000</v>
      </c>
      <c r="AI12" s="200">
        <f>[2]AFRPRE200!AI14</f>
        <v>0</v>
      </c>
      <c r="AJ12" s="200">
        <f>[2]AFRPRE200!AJ14</f>
        <v>0</v>
      </c>
      <c r="AK12" s="200">
        <f>[2]AFRPRE200!AK14</f>
        <v>0</v>
      </c>
      <c r="AL12" s="200">
        <f>[2]AFRPRE200!AL14</f>
        <v>0</v>
      </c>
      <c r="AM12" s="69">
        <f t="shared" si="8"/>
        <v>0</v>
      </c>
      <c r="AN12" s="200">
        <f>[2]AFRPRE200!AN14</f>
        <v>0</v>
      </c>
      <c r="AO12" s="200">
        <f>[2]AFRPRE200!AO14</f>
        <v>0</v>
      </c>
      <c r="AP12" s="72">
        <f t="shared" si="9"/>
        <v>0</v>
      </c>
      <c r="AQ12" s="200">
        <f>[2]AFRPRE200!AQ14</f>
        <v>14500</v>
      </c>
      <c r="AR12" s="200">
        <f>[2]AFRPRE200!AR14</f>
        <v>0</v>
      </c>
      <c r="AS12" s="200">
        <f>[2]AFRPRE200!AS14</f>
        <v>0</v>
      </c>
      <c r="AT12" s="200">
        <f>[2]AFRPRE200!AT14</f>
        <v>0</v>
      </c>
      <c r="AU12" s="69">
        <f t="shared" si="10"/>
        <v>14500</v>
      </c>
      <c r="AV12" s="200">
        <f>[2]AFRPRE200!AV14</f>
        <v>0</v>
      </c>
      <c r="AW12" s="200">
        <f>[2]AFRPRE200!AW14</f>
        <v>0</v>
      </c>
      <c r="AX12" s="72">
        <f t="shared" si="11"/>
        <v>14500</v>
      </c>
      <c r="AY12" s="200">
        <f>[2]AFRPRE200!AY14</f>
        <v>0</v>
      </c>
      <c r="AZ12" s="200">
        <f>[2]AFRPRE200!AZ14</f>
        <v>0</v>
      </c>
      <c r="BA12" s="200">
        <f>[2]AFRPRE200!BA14</f>
        <v>0</v>
      </c>
      <c r="BB12" s="200">
        <f>[2]AFRPRE200!BB14</f>
        <v>0</v>
      </c>
      <c r="BC12" s="69">
        <f t="shared" si="12"/>
        <v>0</v>
      </c>
      <c r="BD12" s="200">
        <f>[2]AFRPRE200!BD14</f>
        <v>0</v>
      </c>
      <c r="BE12" s="200">
        <f>[2]AFRPRE200!BE14</f>
        <v>0</v>
      </c>
      <c r="BF12" s="72">
        <f t="shared" si="13"/>
        <v>0</v>
      </c>
      <c r="BG12" s="200">
        <f>[2]AFRPRE200!BG14</f>
        <v>194462500</v>
      </c>
      <c r="BH12" s="200">
        <f>[2]AFRPRE200!BH14</f>
        <v>0</v>
      </c>
      <c r="BI12" s="200">
        <f>[2]AFRPRE200!BI14</f>
        <v>0</v>
      </c>
      <c r="BJ12" s="200">
        <f>[2]AFRPRE200!BJ14</f>
        <v>0</v>
      </c>
      <c r="BK12" s="69">
        <f t="shared" si="14"/>
        <v>194462500</v>
      </c>
      <c r="BL12" s="200">
        <f>[2]AFRPRE200!BL14</f>
        <v>0</v>
      </c>
      <c r="BM12" s="200">
        <f>[2]AFRPRE200!BM14</f>
        <v>3595221</v>
      </c>
      <c r="BN12" s="72">
        <f t="shared" si="15"/>
        <v>198057721</v>
      </c>
      <c r="BO12" s="200">
        <f>[2]AFRPRE200!BO14</f>
        <v>0</v>
      </c>
      <c r="BP12" s="200">
        <f>[2]AFRPRE200!BP14</f>
        <v>0</v>
      </c>
      <c r="BQ12" s="200">
        <f>[2]AFRPRE200!BQ14</f>
        <v>0</v>
      </c>
      <c r="BR12" s="200">
        <f>[2]AFRPRE200!BR14</f>
        <v>0</v>
      </c>
      <c r="BS12" s="69">
        <f t="shared" si="16"/>
        <v>0</v>
      </c>
      <c r="BT12" s="200">
        <f>[2]AFRPRE200!BT14</f>
        <v>0</v>
      </c>
      <c r="BU12" s="200">
        <f>[2]AFRPRE200!BU14</f>
        <v>0</v>
      </c>
      <c r="BV12" s="72">
        <f t="shared" si="17"/>
        <v>0</v>
      </c>
      <c r="BW12" s="200">
        <f>[2]AFRPRE200!BW14</f>
        <v>1684022</v>
      </c>
      <c r="BX12" s="200">
        <f>[2]AFRPRE200!BX14</f>
        <v>0</v>
      </c>
      <c r="BY12" s="200">
        <f>[2]AFRPRE200!BY14</f>
        <v>0</v>
      </c>
      <c r="BZ12" s="200">
        <f>[2]AFRPRE200!BZ14</f>
        <v>0</v>
      </c>
      <c r="CA12" s="69">
        <f t="shared" si="18"/>
        <v>1684022</v>
      </c>
      <c r="CB12" s="200">
        <f>[2]AFRPRE200!CB14</f>
        <v>0</v>
      </c>
      <c r="CC12" s="200">
        <f>[2]AFRPRE200!CC14</f>
        <v>56160</v>
      </c>
      <c r="CD12" s="72">
        <f t="shared" si="19"/>
        <v>1740182</v>
      </c>
      <c r="CE12" s="200">
        <f>[2]AFRPRE200!CE14</f>
        <v>0</v>
      </c>
      <c r="CF12" s="200">
        <f>[2]AFRPRE200!CF14</f>
        <v>0</v>
      </c>
      <c r="CG12" s="200">
        <f>[2]AFRPRE200!CG14</f>
        <v>0</v>
      </c>
      <c r="CH12" s="200">
        <f>[2]AFRPRE200!CH14</f>
        <v>0</v>
      </c>
      <c r="CI12" s="69">
        <f t="shared" si="20"/>
        <v>0</v>
      </c>
      <c r="CJ12" s="200">
        <f>[2]AFRPRE200!CJ14</f>
        <v>0</v>
      </c>
      <c r="CK12" s="200">
        <f>[2]AFRPRE200!CK14</f>
        <v>0</v>
      </c>
      <c r="CL12" s="72">
        <f t="shared" si="21"/>
        <v>0</v>
      </c>
      <c r="CM12" s="200">
        <f>[2]AFRPRE200!CM14</f>
        <v>80000</v>
      </c>
      <c r="CN12" s="200">
        <f>[2]AFRPRE200!CN14</f>
        <v>0</v>
      </c>
      <c r="CO12" s="200">
        <f>[2]AFRPRE200!CO14</f>
        <v>0</v>
      </c>
      <c r="CP12" s="200">
        <f>[2]AFRPRE200!CP14</f>
        <v>0</v>
      </c>
      <c r="CQ12" s="69">
        <f t="shared" si="22"/>
        <v>80000</v>
      </c>
      <c r="CR12" s="200">
        <f>[2]AFRPRE200!CR14</f>
        <v>0</v>
      </c>
      <c r="CS12" s="200">
        <f>[2]AFRPRE200!CS14</f>
        <v>0</v>
      </c>
      <c r="CT12" s="72">
        <f t="shared" si="23"/>
        <v>80000</v>
      </c>
      <c r="CU12" s="200">
        <f>[2]AFRPRE200!CU14</f>
        <v>0</v>
      </c>
      <c r="CV12" s="200">
        <f>[2]AFRPRE200!CV14</f>
        <v>0</v>
      </c>
      <c r="CW12" s="200">
        <f>[2]AFRPRE200!CW14</f>
        <v>0</v>
      </c>
      <c r="CX12" s="200">
        <f>[2]AFRPRE200!CX14</f>
        <v>0</v>
      </c>
      <c r="CY12" s="69">
        <f t="shared" si="24"/>
        <v>0</v>
      </c>
      <c r="CZ12" s="200">
        <f>[2]AFRPRE200!CZ14</f>
        <v>0</v>
      </c>
      <c r="DA12" s="200">
        <f>[2]AFRPRE200!DA14</f>
        <v>0</v>
      </c>
      <c r="DB12" s="72">
        <f t="shared" si="25"/>
        <v>0</v>
      </c>
      <c r="DC12" s="200">
        <f>[2]AFRPRE200!DC14</f>
        <v>0</v>
      </c>
      <c r="DD12" s="200">
        <f>[2]AFRPRE200!DD14</f>
        <v>0</v>
      </c>
      <c r="DE12" s="200">
        <f>[2]AFRPRE200!DE14</f>
        <v>0</v>
      </c>
      <c r="DF12" s="200">
        <f>[2]AFRPRE200!DF14</f>
        <v>0</v>
      </c>
      <c r="DG12" s="69">
        <f t="shared" si="26"/>
        <v>0</v>
      </c>
      <c r="DH12" s="200">
        <f>[2]AFRPRE200!DH14</f>
        <v>0</v>
      </c>
      <c r="DI12" s="200">
        <f>[2]AFRPRE200!DI14</f>
        <v>0</v>
      </c>
      <c r="DJ12" s="72">
        <f t="shared" si="27"/>
        <v>0</v>
      </c>
      <c r="DK12" s="200">
        <f>[2]AFRPRE200!DK14</f>
        <v>1100000</v>
      </c>
      <c r="DL12" s="200">
        <f>[2]AFRPRE200!DL14</f>
        <v>0</v>
      </c>
      <c r="DM12" s="200">
        <f>[2]AFRPRE200!DM14</f>
        <v>0</v>
      </c>
      <c r="DN12" s="200">
        <f>[2]AFRPRE200!DN14</f>
        <v>0</v>
      </c>
      <c r="DO12" s="69">
        <f t="shared" si="28"/>
        <v>1100000</v>
      </c>
      <c r="DP12" s="200">
        <f>[2]AFRPRE200!DP14</f>
        <v>698842</v>
      </c>
      <c r="DQ12" s="200">
        <f>[2]AFRPRE200!DQ14</f>
        <v>7538</v>
      </c>
      <c r="DR12" s="72">
        <f t="shared" si="29"/>
        <v>1806380</v>
      </c>
      <c r="DS12" s="200">
        <f>[2]AFRPRE200!DS14</f>
        <v>0</v>
      </c>
      <c r="DT12" s="200">
        <f>[2]AFRPRE200!DT14</f>
        <v>0</v>
      </c>
      <c r="DU12" s="200">
        <f>[2]AFRPRE200!DU14</f>
        <v>0</v>
      </c>
      <c r="DV12" s="200">
        <f>[2]AFRPRE200!DV14</f>
        <v>0</v>
      </c>
      <c r="DW12" s="69">
        <f t="shared" si="30"/>
        <v>0</v>
      </c>
      <c r="DX12" s="200">
        <f>[2]AFRPRE200!DX14</f>
        <v>0</v>
      </c>
      <c r="DY12" s="200">
        <f>[2]AFRPRE200!DY14</f>
        <v>0</v>
      </c>
      <c r="DZ12" s="72">
        <f t="shared" si="31"/>
        <v>0</v>
      </c>
      <c r="EA12" s="200">
        <f>[2]AFRPRE200!EA14</f>
        <v>0</v>
      </c>
      <c r="EB12" s="200">
        <f>[2]AFRPRE200!EB14</f>
        <v>0</v>
      </c>
      <c r="EC12" s="200">
        <f>[2]AFRPRE200!EC14</f>
        <v>0</v>
      </c>
      <c r="ED12" s="200">
        <f>[2]AFRPRE200!ED14</f>
        <v>0</v>
      </c>
      <c r="EE12" s="69">
        <f t="shared" si="32"/>
        <v>0</v>
      </c>
      <c r="EF12" s="200">
        <f>[2]AFRPRE200!EF14</f>
        <v>0</v>
      </c>
      <c r="EG12" s="200">
        <f>[2]AFRPRE200!EG14</f>
        <v>0</v>
      </c>
      <c r="EH12" s="72">
        <f t="shared" si="33"/>
        <v>0</v>
      </c>
      <c r="EI12" s="145"/>
    </row>
    <row r="13" spans="1:139" s="75" customFormat="1" x14ac:dyDescent="0.2">
      <c r="A13" s="143">
        <v>11</v>
      </c>
      <c r="B13" s="144" t="s">
        <v>206</v>
      </c>
      <c r="C13" s="198">
        <f>[2]AFRPRE200!C15</f>
        <v>320000</v>
      </c>
      <c r="D13" s="198">
        <f>[2]AFRPRE200!D15</f>
        <v>0</v>
      </c>
      <c r="E13" s="198">
        <f>[2]AFRPRE200!E15</f>
        <v>0</v>
      </c>
      <c r="F13" s="198">
        <f>[2]AFRPRE200!F15</f>
        <v>0</v>
      </c>
      <c r="G13" s="67">
        <f t="shared" si="0"/>
        <v>320000</v>
      </c>
      <c r="H13" s="198">
        <f>[2]AFRPRE200!H15</f>
        <v>0</v>
      </c>
      <c r="I13" s="198">
        <f>[2]AFRPRE200!I15</f>
        <v>0</v>
      </c>
      <c r="J13" s="70">
        <f t="shared" si="1"/>
        <v>320000</v>
      </c>
      <c r="K13" s="198">
        <f>[2]AFRPRE200!K15</f>
        <v>1300000</v>
      </c>
      <c r="L13" s="198">
        <f>[2]AFRPRE200!L15</f>
        <v>0</v>
      </c>
      <c r="M13" s="198">
        <f>[2]AFRPRE200!M15</f>
        <v>0</v>
      </c>
      <c r="N13" s="198">
        <f>[2]AFRPRE200!N15</f>
        <v>575000</v>
      </c>
      <c r="O13" s="67">
        <f t="shared" si="2"/>
        <v>1875000</v>
      </c>
      <c r="P13" s="198">
        <f>[2]AFRPRE200!P15</f>
        <v>0</v>
      </c>
      <c r="Q13" s="198">
        <f>[2]AFRPRE200!Q15</f>
        <v>0</v>
      </c>
      <c r="R13" s="70">
        <f t="shared" si="3"/>
        <v>1875000</v>
      </c>
      <c r="S13" s="198">
        <f>[2]AFRPRE200!S15</f>
        <v>0</v>
      </c>
      <c r="T13" s="198">
        <f>[2]AFRPRE200!T15</f>
        <v>0</v>
      </c>
      <c r="U13" s="198">
        <f>[2]AFRPRE200!U15</f>
        <v>0</v>
      </c>
      <c r="V13" s="198">
        <f>[2]AFRPRE200!V15</f>
        <v>0</v>
      </c>
      <c r="W13" s="67">
        <f t="shared" si="4"/>
        <v>0</v>
      </c>
      <c r="X13" s="198">
        <f>[2]AFRPRE200!X15</f>
        <v>1090000</v>
      </c>
      <c r="Y13" s="198">
        <f>[2]AFRPRE200!Y15</f>
        <v>0</v>
      </c>
      <c r="Z13" s="70">
        <f t="shared" si="5"/>
        <v>1090000</v>
      </c>
      <c r="AA13" s="198">
        <f>[2]AFRPRE200!AA15</f>
        <v>80000</v>
      </c>
      <c r="AB13" s="198">
        <f>[2]AFRPRE200!AB15</f>
        <v>0</v>
      </c>
      <c r="AC13" s="198">
        <f>[2]AFRPRE200!AC15</f>
        <v>0</v>
      </c>
      <c r="AD13" s="198">
        <f>[2]AFRPRE200!AD15</f>
        <v>0</v>
      </c>
      <c r="AE13" s="67">
        <f t="shared" si="6"/>
        <v>80000</v>
      </c>
      <c r="AF13" s="198">
        <f>[2]AFRPRE200!AF15</f>
        <v>0</v>
      </c>
      <c r="AG13" s="198">
        <f>[2]AFRPRE200!AG15</f>
        <v>0</v>
      </c>
      <c r="AH13" s="70">
        <f t="shared" si="7"/>
        <v>80000</v>
      </c>
      <c r="AI13" s="198">
        <f>[2]AFRPRE200!AI15</f>
        <v>0</v>
      </c>
      <c r="AJ13" s="198">
        <f>[2]AFRPRE200!AJ15</f>
        <v>0</v>
      </c>
      <c r="AK13" s="198">
        <f>[2]AFRPRE200!AK15</f>
        <v>0</v>
      </c>
      <c r="AL13" s="198">
        <f>[2]AFRPRE200!AL15</f>
        <v>0</v>
      </c>
      <c r="AM13" s="67">
        <f t="shared" si="8"/>
        <v>0</v>
      </c>
      <c r="AN13" s="198">
        <f>[2]AFRPRE200!AN15</f>
        <v>0</v>
      </c>
      <c r="AO13" s="198">
        <f>[2]AFRPRE200!AO15</f>
        <v>0</v>
      </c>
      <c r="AP13" s="70">
        <f t="shared" si="9"/>
        <v>0</v>
      </c>
      <c r="AQ13" s="198">
        <f>[2]AFRPRE200!AQ15</f>
        <v>0</v>
      </c>
      <c r="AR13" s="198">
        <f>[2]AFRPRE200!AR15</f>
        <v>0</v>
      </c>
      <c r="AS13" s="198">
        <f>[2]AFRPRE200!AS15</f>
        <v>0</v>
      </c>
      <c r="AT13" s="198">
        <f>[2]AFRPRE200!AT15</f>
        <v>0</v>
      </c>
      <c r="AU13" s="67">
        <f t="shared" si="10"/>
        <v>0</v>
      </c>
      <c r="AV13" s="198">
        <f>[2]AFRPRE200!AV15</f>
        <v>0</v>
      </c>
      <c r="AW13" s="198">
        <f>[2]AFRPRE200!AW15</f>
        <v>0</v>
      </c>
      <c r="AX13" s="70">
        <f t="shared" si="11"/>
        <v>0</v>
      </c>
      <c r="AY13" s="198">
        <f>[2]AFRPRE200!AY15</f>
        <v>0</v>
      </c>
      <c r="AZ13" s="198">
        <f>[2]AFRPRE200!AZ15</f>
        <v>0</v>
      </c>
      <c r="BA13" s="198">
        <f>[2]AFRPRE200!BA15</f>
        <v>0</v>
      </c>
      <c r="BB13" s="198">
        <f>[2]AFRPRE200!BB15</f>
        <v>0</v>
      </c>
      <c r="BC13" s="67">
        <f t="shared" si="12"/>
        <v>0</v>
      </c>
      <c r="BD13" s="198">
        <f>[2]AFRPRE200!BD15</f>
        <v>0</v>
      </c>
      <c r="BE13" s="198">
        <f>[2]AFRPRE200!BE15</f>
        <v>0</v>
      </c>
      <c r="BF13" s="70">
        <f t="shared" si="13"/>
        <v>0</v>
      </c>
      <c r="BG13" s="198">
        <f>[2]AFRPRE200!BG15</f>
        <v>0</v>
      </c>
      <c r="BH13" s="198">
        <f>[2]AFRPRE200!BH15</f>
        <v>2000000</v>
      </c>
      <c r="BI13" s="198">
        <f>[2]AFRPRE200!BI15</f>
        <v>0</v>
      </c>
      <c r="BJ13" s="198">
        <f>[2]AFRPRE200!BJ15</f>
        <v>0</v>
      </c>
      <c r="BK13" s="67">
        <f t="shared" si="14"/>
        <v>2000000</v>
      </c>
      <c r="BL13" s="198">
        <f>[2]AFRPRE200!BL15</f>
        <v>0</v>
      </c>
      <c r="BM13" s="198">
        <f>[2]AFRPRE200!BM15</f>
        <v>0</v>
      </c>
      <c r="BN13" s="70">
        <f t="shared" si="15"/>
        <v>2000000</v>
      </c>
      <c r="BO13" s="198">
        <f>[2]AFRPRE200!BO15</f>
        <v>0</v>
      </c>
      <c r="BP13" s="198">
        <f>[2]AFRPRE200!BP15</f>
        <v>0</v>
      </c>
      <c r="BQ13" s="198">
        <f>[2]AFRPRE200!BQ15</f>
        <v>0</v>
      </c>
      <c r="BR13" s="198">
        <f>[2]AFRPRE200!BR15</f>
        <v>0</v>
      </c>
      <c r="BS13" s="67">
        <f t="shared" si="16"/>
        <v>0</v>
      </c>
      <c r="BT13" s="198">
        <f>[2]AFRPRE200!BT15</f>
        <v>0</v>
      </c>
      <c r="BU13" s="198">
        <f>[2]AFRPRE200!BU15</f>
        <v>0</v>
      </c>
      <c r="BV13" s="70">
        <f t="shared" si="17"/>
        <v>0</v>
      </c>
      <c r="BW13" s="198">
        <f>[2]AFRPRE200!BW15</f>
        <v>0</v>
      </c>
      <c r="BX13" s="198">
        <f>[2]AFRPRE200!BX15</f>
        <v>0</v>
      </c>
      <c r="BY13" s="198">
        <f>[2]AFRPRE200!BY15</f>
        <v>0</v>
      </c>
      <c r="BZ13" s="198">
        <f>[2]AFRPRE200!BZ15</f>
        <v>0</v>
      </c>
      <c r="CA13" s="67">
        <f t="shared" si="18"/>
        <v>0</v>
      </c>
      <c r="CB13" s="198">
        <f>[2]AFRPRE200!CB15</f>
        <v>0</v>
      </c>
      <c r="CC13" s="198">
        <f>[2]AFRPRE200!CC15</f>
        <v>0</v>
      </c>
      <c r="CD13" s="70">
        <f t="shared" si="19"/>
        <v>0</v>
      </c>
      <c r="CE13" s="198">
        <f>[2]AFRPRE200!CE15</f>
        <v>0</v>
      </c>
      <c r="CF13" s="198">
        <f>[2]AFRPRE200!CF15</f>
        <v>0</v>
      </c>
      <c r="CG13" s="198">
        <f>[2]AFRPRE200!CG15</f>
        <v>0</v>
      </c>
      <c r="CH13" s="198">
        <f>[2]AFRPRE200!CH15</f>
        <v>0</v>
      </c>
      <c r="CI13" s="67">
        <f t="shared" si="20"/>
        <v>0</v>
      </c>
      <c r="CJ13" s="198">
        <f>[2]AFRPRE200!CJ15</f>
        <v>0</v>
      </c>
      <c r="CK13" s="198">
        <f>[2]AFRPRE200!CK15</f>
        <v>0</v>
      </c>
      <c r="CL13" s="70">
        <f t="shared" si="21"/>
        <v>0</v>
      </c>
      <c r="CM13" s="198">
        <f>[2]AFRPRE200!CM15</f>
        <v>13953</v>
      </c>
      <c r="CN13" s="198">
        <f>[2]AFRPRE200!CN15</f>
        <v>0</v>
      </c>
      <c r="CO13" s="198">
        <f>[2]AFRPRE200!CO15</f>
        <v>0</v>
      </c>
      <c r="CP13" s="198">
        <f>[2]AFRPRE200!CP15</f>
        <v>0</v>
      </c>
      <c r="CQ13" s="67">
        <f t="shared" si="22"/>
        <v>13953</v>
      </c>
      <c r="CR13" s="198">
        <f>[2]AFRPRE200!CR15</f>
        <v>0</v>
      </c>
      <c r="CS13" s="198">
        <f>[2]AFRPRE200!CS15</f>
        <v>0</v>
      </c>
      <c r="CT13" s="70">
        <f t="shared" si="23"/>
        <v>13953</v>
      </c>
      <c r="CU13" s="198">
        <f>[2]AFRPRE200!CU15</f>
        <v>0</v>
      </c>
      <c r="CV13" s="198">
        <f>[2]AFRPRE200!CV15</f>
        <v>0</v>
      </c>
      <c r="CW13" s="198">
        <f>[2]AFRPRE200!CW15</f>
        <v>0</v>
      </c>
      <c r="CX13" s="198">
        <f>[2]AFRPRE200!CX15</f>
        <v>0</v>
      </c>
      <c r="CY13" s="67">
        <f t="shared" si="24"/>
        <v>0</v>
      </c>
      <c r="CZ13" s="198">
        <f>[2]AFRPRE200!CZ15</f>
        <v>0</v>
      </c>
      <c r="DA13" s="198">
        <f>[2]AFRPRE200!DA15</f>
        <v>0</v>
      </c>
      <c r="DB13" s="70">
        <f t="shared" si="25"/>
        <v>0</v>
      </c>
      <c r="DC13" s="198">
        <f>[2]AFRPRE200!DC15</f>
        <v>0</v>
      </c>
      <c r="DD13" s="198">
        <f>[2]AFRPRE200!DD15</f>
        <v>0</v>
      </c>
      <c r="DE13" s="198">
        <f>[2]AFRPRE200!DE15</f>
        <v>0</v>
      </c>
      <c r="DF13" s="198">
        <f>[2]AFRPRE200!DF15</f>
        <v>0</v>
      </c>
      <c r="DG13" s="67">
        <f t="shared" si="26"/>
        <v>0</v>
      </c>
      <c r="DH13" s="198">
        <f>[2]AFRPRE200!DH15</f>
        <v>0</v>
      </c>
      <c r="DI13" s="198">
        <f>[2]AFRPRE200!DI15</f>
        <v>0</v>
      </c>
      <c r="DJ13" s="70">
        <f t="shared" si="27"/>
        <v>0</v>
      </c>
      <c r="DK13" s="198">
        <f>[2]AFRPRE200!DK15</f>
        <v>58000</v>
      </c>
      <c r="DL13" s="198">
        <f>[2]AFRPRE200!DL15</f>
        <v>0</v>
      </c>
      <c r="DM13" s="198">
        <f>[2]AFRPRE200!DM15</f>
        <v>0</v>
      </c>
      <c r="DN13" s="198">
        <f>[2]AFRPRE200!DN15</f>
        <v>20000</v>
      </c>
      <c r="DO13" s="67">
        <f t="shared" si="28"/>
        <v>78000</v>
      </c>
      <c r="DP13" s="198">
        <f>[2]AFRPRE200!DP15</f>
        <v>35000</v>
      </c>
      <c r="DQ13" s="198">
        <f>[2]AFRPRE200!DQ15</f>
        <v>0</v>
      </c>
      <c r="DR13" s="70">
        <f t="shared" si="29"/>
        <v>113000</v>
      </c>
      <c r="DS13" s="198">
        <f>[2]AFRPRE200!DS15</f>
        <v>0</v>
      </c>
      <c r="DT13" s="198">
        <f>[2]AFRPRE200!DT15</f>
        <v>0</v>
      </c>
      <c r="DU13" s="198">
        <f>[2]AFRPRE200!DU15</f>
        <v>0</v>
      </c>
      <c r="DV13" s="198">
        <f>[2]AFRPRE200!DV15</f>
        <v>33000</v>
      </c>
      <c r="DW13" s="67">
        <f t="shared" si="30"/>
        <v>33000</v>
      </c>
      <c r="DX13" s="198">
        <f>[2]AFRPRE200!DX15</f>
        <v>0</v>
      </c>
      <c r="DY13" s="198">
        <f>[2]AFRPRE200!DY15</f>
        <v>0</v>
      </c>
      <c r="DZ13" s="70">
        <f t="shared" si="31"/>
        <v>33000</v>
      </c>
      <c r="EA13" s="198">
        <f>[2]AFRPRE200!EA15</f>
        <v>0</v>
      </c>
      <c r="EB13" s="198">
        <f>[2]AFRPRE200!EB15</f>
        <v>0</v>
      </c>
      <c r="EC13" s="198">
        <f>[2]AFRPRE200!EC15</f>
        <v>0</v>
      </c>
      <c r="ED13" s="198">
        <f>[2]AFRPRE200!ED15</f>
        <v>0</v>
      </c>
      <c r="EE13" s="67">
        <f t="shared" si="32"/>
        <v>0</v>
      </c>
      <c r="EF13" s="198">
        <f>[2]AFRPRE200!EF15</f>
        <v>0</v>
      </c>
      <c r="EG13" s="198">
        <f>[2]AFRPRE200!EG15</f>
        <v>0</v>
      </c>
      <c r="EH13" s="70">
        <f t="shared" si="33"/>
        <v>0</v>
      </c>
      <c r="EI13" s="145"/>
    </row>
    <row r="14" spans="1:139" s="75" customFormat="1" x14ac:dyDescent="0.2">
      <c r="A14" s="146">
        <v>12</v>
      </c>
      <c r="B14" s="147" t="s">
        <v>207</v>
      </c>
      <c r="C14" s="199">
        <f>[2]AFRPRE200!C16</f>
        <v>1121648</v>
      </c>
      <c r="D14" s="199">
        <f>[2]AFRPRE200!D16</f>
        <v>0</v>
      </c>
      <c r="E14" s="199">
        <f>[2]AFRPRE200!E16</f>
        <v>0</v>
      </c>
      <c r="F14" s="199">
        <f>[2]AFRPRE200!F16</f>
        <v>0</v>
      </c>
      <c r="G14" s="68">
        <f t="shared" si="0"/>
        <v>1121648</v>
      </c>
      <c r="H14" s="199">
        <f>[2]AFRPRE200!H16</f>
        <v>0</v>
      </c>
      <c r="I14" s="199">
        <f>[2]AFRPRE200!I16</f>
        <v>0</v>
      </c>
      <c r="J14" s="71">
        <f t="shared" si="1"/>
        <v>1121648</v>
      </c>
      <c r="K14" s="199">
        <f>[2]AFRPRE200!K16</f>
        <v>6827223</v>
      </c>
      <c r="L14" s="199">
        <f>[2]AFRPRE200!L16</f>
        <v>0</v>
      </c>
      <c r="M14" s="199">
        <f>[2]AFRPRE200!M16</f>
        <v>0</v>
      </c>
      <c r="N14" s="199">
        <f>[2]AFRPRE200!N16</f>
        <v>0</v>
      </c>
      <c r="O14" s="68">
        <f t="shared" si="2"/>
        <v>6827223</v>
      </c>
      <c r="P14" s="199">
        <f>[2]AFRPRE200!P16</f>
        <v>0</v>
      </c>
      <c r="Q14" s="199">
        <f>[2]AFRPRE200!Q16</f>
        <v>0</v>
      </c>
      <c r="R14" s="71">
        <f t="shared" si="3"/>
        <v>6827223</v>
      </c>
      <c r="S14" s="199">
        <f>[2]AFRPRE200!S16</f>
        <v>0</v>
      </c>
      <c r="T14" s="199">
        <f>[2]AFRPRE200!T16</f>
        <v>0</v>
      </c>
      <c r="U14" s="199">
        <f>[2]AFRPRE200!U16</f>
        <v>0</v>
      </c>
      <c r="V14" s="199">
        <f>[2]AFRPRE200!V16</f>
        <v>0</v>
      </c>
      <c r="W14" s="68">
        <f t="shared" si="4"/>
        <v>0</v>
      </c>
      <c r="X14" s="199">
        <f>[2]AFRPRE200!X16</f>
        <v>0</v>
      </c>
      <c r="Y14" s="199">
        <f>[2]AFRPRE200!Y16</f>
        <v>0</v>
      </c>
      <c r="Z14" s="71">
        <f t="shared" si="5"/>
        <v>0</v>
      </c>
      <c r="AA14" s="199">
        <f>[2]AFRPRE200!AA16</f>
        <v>300000</v>
      </c>
      <c r="AB14" s="199">
        <f>[2]AFRPRE200!AB16</f>
        <v>0</v>
      </c>
      <c r="AC14" s="199">
        <f>[2]AFRPRE200!AC16</f>
        <v>0</v>
      </c>
      <c r="AD14" s="199">
        <f>[2]AFRPRE200!AD16</f>
        <v>0</v>
      </c>
      <c r="AE14" s="68">
        <f t="shared" si="6"/>
        <v>300000</v>
      </c>
      <c r="AF14" s="199">
        <f>[2]AFRPRE200!AF16</f>
        <v>0</v>
      </c>
      <c r="AG14" s="199">
        <f>[2]AFRPRE200!AG16</f>
        <v>0</v>
      </c>
      <c r="AH14" s="71">
        <f t="shared" si="7"/>
        <v>300000</v>
      </c>
      <c r="AI14" s="199">
        <f>[2]AFRPRE200!AI16</f>
        <v>0</v>
      </c>
      <c r="AJ14" s="199">
        <f>[2]AFRPRE200!AJ16</f>
        <v>0</v>
      </c>
      <c r="AK14" s="199">
        <f>[2]AFRPRE200!AK16</f>
        <v>0</v>
      </c>
      <c r="AL14" s="199">
        <f>[2]AFRPRE200!AL16</f>
        <v>0</v>
      </c>
      <c r="AM14" s="68">
        <f t="shared" si="8"/>
        <v>0</v>
      </c>
      <c r="AN14" s="199">
        <f>[2]AFRPRE200!AN16</f>
        <v>0</v>
      </c>
      <c r="AO14" s="199">
        <f>[2]AFRPRE200!AO16</f>
        <v>0</v>
      </c>
      <c r="AP14" s="71">
        <f t="shared" si="9"/>
        <v>0</v>
      </c>
      <c r="AQ14" s="199">
        <f>[2]AFRPRE200!AQ16</f>
        <v>0</v>
      </c>
      <c r="AR14" s="199">
        <f>[2]AFRPRE200!AR16</f>
        <v>0</v>
      </c>
      <c r="AS14" s="199">
        <f>[2]AFRPRE200!AS16</f>
        <v>0</v>
      </c>
      <c r="AT14" s="199">
        <f>[2]AFRPRE200!AT16</f>
        <v>0</v>
      </c>
      <c r="AU14" s="68">
        <f t="shared" si="10"/>
        <v>0</v>
      </c>
      <c r="AV14" s="199">
        <f>[2]AFRPRE200!AV16</f>
        <v>0</v>
      </c>
      <c r="AW14" s="199">
        <f>[2]AFRPRE200!AW16</f>
        <v>0</v>
      </c>
      <c r="AX14" s="71">
        <f t="shared" si="11"/>
        <v>0</v>
      </c>
      <c r="AY14" s="199">
        <f>[2]AFRPRE200!AY16</f>
        <v>0</v>
      </c>
      <c r="AZ14" s="199">
        <f>[2]AFRPRE200!AZ16</f>
        <v>0</v>
      </c>
      <c r="BA14" s="199">
        <f>[2]AFRPRE200!BA16</f>
        <v>0</v>
      </c>
      <c r="BB14" s="199">
        <f>[2]AFRPRE200!BB16</f>
        <v>0</v>
      </c>
      <c r="BC14" s="68">
        <f t="shared" si="12"/>
        <v>0</v>
      </c>
      <c r="BD14" s="199">
        <f>[2]AFRPRE200!BD16</f>
        <v>0</v>
      </c>
      <c r="BE14" s="199">
        <f>[2]AFRPRE200!BE16</f>
        <v>0</v>
      </c>
      <c r="BF14" s="71">
        <f t="shared" si="13"/>
        <v>0</v>
      </c>
      <c r="BG14" s="199">
        <f>[2]AFRPRE200!BG16</f>
        <v>0</v>
      </c>
      <c r="BH14" s="199">
        <f>[2]AFRPRE200!BH16</f>
        <v>0</v>
      </c>
      <c r="BI14" s="199">
        <f>[2]AFRPRE200!BI16</f>
        <v>0</v>
      </c>
      <c r="BJ14" s="199">
        <f>[2]AFRPRE200!BJ16</f>
        <v>0</v>
      </c>
      <c r="BK14" s="68">
        <f t="shared" si="14"/>
        <v>0</v>
      </c>
      <c r="BL14" s="199">
        <f>[2]AFRPRE200!BL16</f>
        <v>0</v>
      </c>
      <c r="BM14" s="199">
        <f>[2]AFRPRE200!BM16</f>
        <v>0</v>
      </c>
      <c r="BN14" s="71">
        <f t="shared" si="15"/>
        <v>0</v>
      </c>
      <c r="BO14" s="199">
        <f>[2]AFRPRE200!BO16</f>
        <v>0</v>
      </c>
      <c r="BP14" s="199">
        <f>[2]AFRPRE200!BP16</f>
        <v>0</v>
      </c>
      <c r="BQ14" s="199">
        <f>[2]AFRPRE200!BQ16</f>
        <v>0</v>
      </c>
      <c r="BR14" s="199">
        <f>[2]AFRPRE200!BR16</f>
        <v>0</v>
      </c>
      <c r="BS14" s="68">
        <f t="shared" si="16"/>
        <v>0</v>
      </c>
      <c r="BT14" s="199">
        <f>[2]AFRPRE200!BT16</f>
        <v>0</v>
      </c>
      <c r="BU14" s="199">
        <f>[2]AFRPRE200!BU16</f>
        <v>0</v>
      </c>
      <c r="BV14" s="71">
        <f t="shared" si="17"/>
        <v>0</v>
      </c>
      <c r="BW14" s="199">
        <f>[2]AFRPRE200!BW16</f>
        <v>0</v>
      </c>
      <c r="BX14" s="199">
        <f>[2]AFRPRE200!BX16</f>
        <v>0</v>
      </c>
      <c r="BY14" s="199">
        <f>[2]AFRPRE200!BY16</f>
        <v>0</v>
      </c>
      <c r="BZ14" s="199">
        <f>[2]AFRPRE200!BZ16</f>
        <v>0</v>
      </c>
      <c r="CA14" s="68">
        <f t="shared" si="18"/>
        <v>0</v>
      </c>
      <c r="CB14" s="199">
        <f>[2]AFRPRE200!CB16</f>
        <v>0</v>
      </c>
      <c r="CC14" s="199">
        <f>[2]AFRPRE200!CC16</f>
        <v>0</v>
      </c>
      <c r="CD14" s="71">
        <f t="shared" si="19"/>
        <v>0</v>
      </c>
      <c r="CE14" s="199">
        <f>[2]AFRPRE200!CE16</f>
        <v>0</v>
      </c>
      <c r="CF14" s="199">
        <f>[2]AFRPRE200!CF16</f>
        <v>0</v>
      </c>
      <c r="CG14" s="199">
        <f>[2]AFRPRE200!CG16</f>
        <v>0</v>
      </c>
      <c r="CH14" s="199">
        <f>[2]AFRPRE200!CH16</f>
        <v>0</v>
      </c>
      <c r="CI14" s="68">
        <f t="shared" si="20"/>
        <v>0</v>
      </c>
      <c r="CJ14" s="199">
        <f>[2]AFRPRE200!CJ16</f>
        <v>0</v>
      </c>
      <c r="CK14" s="199">
        <f>[2]AFRPRE200!CK16</f>
        <v>0</v>
      </c>
      <c r="CL14" s="71">
        <f t="shared" si="21"/>
        <v>0</v>
      </c>
      <c r="CM14" s="199">
        <f>[2]AFRPRE200!CM16</f>
        <v>500000</v>
      </c>
      <c r="CN14" s="199">
        <f>[2]AFRPRE200!CN16</f>
        <v>0</v>
      </c>
      <c r="CO14" s="199">
        <f>[2]AFRPRE200!CO16</f>
        <v>0</v>
      </c>
      <c r="CP14" s="199">
        <f>[2]AFRPRE200!CP16</f>
        <v>0</v>
      </c>
      <c r="CQ14" s="68">
        <f t="shared" si="22"/>
        <v>500000</v>
      </c>
      <c r="CR14" s="199">
        <f>[2]AFRPRE200!CR16</f>
        <v>0</v>
      </c>
      <c r="CS14" s="199">
        <f>[2]AFRPRE200!CS16</f>
        <v>0</v>
      </c>
      <c r="CT14" s="71">
        <f t="shared" si="23"/>
        <v>500000</v>
      </c>
      <c r="CU14" s="199">
        <f>[2]AFRPRE200!CU16</f>
        <v>0</v>
      </c>
      <c r="CV14" s="199">
        <f>[2]AFRPRE200!CV16</f>
        <v>0</v>
      </c>
      <c r="CW14" s="199">
        <f>[2]AFRPRE200!CW16</f>
        <v>0</v>
      </c>
      <c r="CX14" s="199">
        <f>[2]AFRPRE200!CX16</f>
        <v>0</v>
      </c>
      <c r="CY14" s="68">
        <f t="shared" si="24"/>
        <v>0</v>
      </c>
      <c r="CZ14" s="199">
        <f>[2]AFRPRE200!CZ16</f>
        <v>0</v>
      </c>
      <c r="DA14" s="199">
        <f>[2]AFRPRE200!DA16</f>
        <v>0</v>
      </c>
      <c r="DB14" s="71">
        <f t="shared" si="25"/>
        <v>0</v>
      </c>
      <c r="DC14" s="199">
        <f>[2]AFRPRE200!DC16</f>
        <v>0</v>
      </c>
      <c r="DD14" s="199">
        <f>[2]AFRPRE200!DD16</f>
        <v>0</v>
      </c>
      <c r="DE14" s="199">
        <f>[2]AFRPRE200!DE16</f>
        <v>0</v>
      </c>
      <c r="DF14" s="199">
        <f>[2]AFRPRE200!DF16</f>
        <v>0</v>
      </c>
      <c r="DG14" s="68">
        <f t="shared" si="26"/>
        <v>0</v>
      </c>
      <c r="DH14" s="199">
        <f>[2]AFRPRE200!DH16</f>
        <v>0</v>
      </c>
      <c r="DI14" s="199">
        <f>[2]AFRPRE200!DI16</f>
        <v>0</v>
      </c>
      <c r="DJ14" s="71">
        <f t="shared" si="27"/>
        <v>0</v>
      </c>
      <c r="DK14" s="199">
        <f>[2]AFRPRE200!DK16</f>
        <v>300000</v>
      </c>
      <c r="DL14" s="199">
        <f>[2]AFRPRE200!DL16</f>
        <v>0</v>
      </c>
      <c r="DM14" s="199">
        <f>[2]AFRPRE200!DM16</f>
        <v>0</v>
      </c>
      <c r="DN14" s="199">
        <f>[2]AFRPRE200!DN16</f>
        <v>0</v>
      </c>
      <c r="DO14" s="68">
        <f t="shared" si="28"/>
        <v>300000</v>
      </c>
      <c r="DP14" s="199">
        <f>[2]AFRPRE200!DP16</f>
        <v>0</v>
      </c>
      <c r="DQ14" s="199">
        <f>[2]AFRPRE200!DQ16</f>
        <v>0</v>
      </c>
      <c r="DR14" s="71">
        <f t="shared" si="29"/>
        <v>300000</v>
      </c>
      <c r="DS14" s="199">
        <f>[2]AFRPRE200!DS16</f>
        <v>0</v>
      </c>
      <c r="DT14" s="199">
        <f>[2]AFRPRE200!DT16</f>
        <v>0</v>
      </c>
      <c r="DU14" s="199">
        <f>[2]AFRPRE200!DU16</f>
        <v>0</v>
      </c>
      <c r="DV14" s="199">
        <f>[2]AFRPRE200!DV16</f>
        <v>0</v>
      </c>
      <c r="DW14" s="68">
        <f t="shared" si="30"/>
        <v>0</v>
      </c>
      <c r="DX14" s="199">
        <f>[2]AFRPRE200!DX16</f>
        <v>0</v>
      </c>
      <c r="DY14" s="199">
        <f>[2]AFRPRE200!DY16</f>
        <v>0</v>
      </c>
      <c r="DZ14" s="71">
        <f t="shared" si="31"/>
        <v>0</v>
      </c>
      <c r="EA14" s="199">
        <f>[2]AFRPRE200!EA16</f>
        <v>0</v>
      </c>
      <c r="EB14" s="199">
        <f>[2]AFRPRE200!EB16</f>
        <v>0</v>
      </c>
      <c r="EC14" s="199">
        <f>[2]AFRPRE200!EC16</f>
        <v>0</v>
      </c>
      <c r="ED14" s="199">
        <f>[2]AFRPRE200!ED16</f>
        <v>0</v>
      </c>
      <c r="EE14" s="68">
        <f t="shared" si="32"/>
        <v>0</v>
      </c>
      <c r="EF14" s="199">
        <f>[2]AFRPRE200!EF16</f>
        <v>0</v>
      </c>
      <c r="EG14" s="199">
        <f>[2]AFRPRE200!EG16</f>
        <v>0</v>
      </c>
      <c r="EH14" s="71">
        <f t="shared" si="33"/>
        <v>0</v>
      </c>
      <c r="EI14" s="145"/>
    </row>
    <row r="15" spans="1:139" s="75" customFormat="1" x14ac:dyDescent="0.2">
      <c r="A15" s="146">
        <v>13</v>
      </c>
      <c r="B15" s="147" t="s">
        <v>208</v>
      </c>
      <c r="C15" s="199">
        <f>[2]AFRPRE200!C17</f>
        <v>163262</v>
      </c>
      <c r="D15" s="199">
        <f>[2]AFRPRE200!D17</f>
        <v>0</v>
      </c>
      <c r="E15" s="199">
        <f>[2]AFRPRE200!E17</f>
        <v>0</v>
      </c>
      <c r="F15" s="199">
        <f>[2]AFRPRE200!F17</f>
        <v>0</v>
      </c>
      <c r="G15" s="68">
        <f t="shared" si="0"/>
        <v>163262</v>
      </c>
      <c r="H15" s="199">
        <f>[2]AFRPRE200!H17</f>
        <v>0</v>
      </c>
      <c r="I15" s="199">
        <f>[2]AFRPRE200!I17</f>
        <v>0</v>
      </c>
      <c r="J15" s="71">
        <f t="shared" si="1"/>
        <v>163262</v>
      </c>
      <c r="K15" s="199">
        <f>[2]AFRPRE200!K17</f>
        <v>229582</v>
      </c>
      <c r="L15" s="199">
        <f>[2]AFRPRE200!L17</f>
        <v>0</v>
      </c>
      <c r="M15" s="199">
        <f>[2]AFRPRE200!M17</f>
        <v>0</v>
      </c>
      <c r="N15" s="199">
        <f>[2]AFRPRE200!N17</f>
        <v>463543</v>
      </c>
      <c r="O15" s="68">
        <f t="shared" si="2"/>
        <v>693125</v>
      </c>
      <c r="P15" s="199">
        <f>[2]AFRPRE200!P17</f>
        <v>0</v>
      </c>
      <c r="Q15" s="199">
        <f>[2]AFRPRE200!Q17</f>
        <v>0</v>
      </c>
      <c r="R15" s="71">
        <f t="shared" si="3"/>
        <v>693125</v>
      </c>
      <c r="S15" s="199">
        <f>[2]AFRPRE200!S17</f>
        <v>0</v>
      </c>
      <c r="T15" s="199">
        <f>[2]AFRPRE200!T17</f>
        <v>0</v>
      </c>
      <c r="U15" s="199">
        <f>[2]AFRPRE200!U17</f>
        <v>0</v>
      </c>
      <c r="V15" s="199">
        <f>[2]AFRPRE200!V17</f>
        <v>0</v>
      </c>
      <c r="W15" s="68">
        <f t="shared" si="4"/>
        <v>0</v>
      </c>
      <c r="X15" s="199">
        <f>[2]AFRPRE200!X17</f>
        <v>0</v>
      </c>
      <c r="Y15" s="199">
        <f>[2]AFRPRE200!Y17</f>
        <v>0</v>
      </c>
      <c r="Z15" s="71">
        <f t="shared" si="5"/>
        <v>0</v>
      </c>
      <c r="AA15" s="199">
        <f>[2]AFRPRE200!AA17</f>
        <v>37411</v>
      </c>
      <c r="AB15" s="199">
        <f>[2]AFRPRE200!AB17</f>
        <v>0</v>
      </c>
      <c r="AC15" s="199">
        <f>[2]AFRPRE200!AC17</f>
        <v>0</v>
      </c>
      <c r="AD15" s="199">
        <f>[2]AFRPRE200!AD17</f>
        <v>0</v>
      </c>
      <c r="AE15" s="68">
        <f t="shared" si="6"/>
        <v>37411</v>
      </c>
      <c r="AF15" s="199">
        <f>[2]AFRPRE200!AF17</f>
        <v>0</v>
      </c>
      <c r="AG15" s="199">
        <f>[2]AFRPRE200!AG17</f>
        <v>0</v>
      </c>
      <c r="AH15" s="71">
        <f t="shared" si="7"/>
        <v>37411</v>
      </c>
      <c r="AI15" s="199">
        <f>[2]AFRPRE200!AI17</f>
        <v>0</v>
      </c>
      <c r="AJ15" s="199">
        <f>[2]AFRPRE200!AJ17</f>
        <v>0</v>
      </c>
      <c r="AK15" s="199">
        <f>[2]AFRPRE200!AK17</f>
        <v>0</v>
      </c>
      <c r="AL15" s="199">
        <f>[2]AFRPRE200!AL17</f>
        <v>0</v>
      </c>
      <c r="AM15" s="68">
        <f t="shared" si="8"/>
        <v>0</v>
      </c>
      <c r="AN15" s="199">
        <f>[2]AFRPRE200!AN17</f>
        <v>0</v>
      </c>
      <c r="AO15" s="199">
        <f>[2]AFRPRE200!AO17</f>
        <v>0</v>
      </c>
      <c r="AP15" s="71">
        <f t="shared" si="9"/>
        <v>0</v>
      </c>
      <c r="AQ15" s="199">
        <f>[2]AFRPRE200!AQ17</f>
        <v>997</v>
      </c>
      <c r="AR15" s="199">
        <f>[2]AFRPRE200!AR17</f>
        <v>0</v>
      </c>
      <c r="AS15" s="199">
        <f>[2]AFRPRE200!AS17</f>
        <v>0</v>
      </c>
      <c r="AT15" s="199">
        <f>[2]AFRPRE200!AT17</f>
        <v>0</v>
      </c>
      <c r="AU15" s="68">
        <f t="shared" si="10"/>
        <v>997</v>
      </c>
      <c r="AV15" s="199">
        <f>[2]AFRPRE200!AV17</f>
        <v>0</v>
      </c>
      <c r="AW15" s="199">
        <f>[2]AFRPRE200!AW17</f>
        <v>0</v>
      </c>
      <c r="AX15" s="71">
        <f t="shared" si="11"/>
        <v>997</v>
      </c>
      <c r="AY15" s="199">
        <f>[2]AFRPRE200!AY17</f>
        <v>0</v>
      </c>
      <c r="AZ15" s="199">
        <f>[2]AFRPRE200!AZ17</f>
        <v>0</v>
      </c>
      <c r="BA15" s="199">
        <f>[2]AFRPRE200!BA17</f>
        <v>0</v>
      </c>
      <c r="BB15" s="199">
        <f>[2]AFRPRE200!BB17</f>
        <v>0</v>
      </c>
      <c r="BC15" s="68">
        <f t="shared" si="12"/>
        <v>0</v>
      </c>
      <c r="BD15" s="199">
        <f>[2]AFRPRE200!BD17</f>
        <v>0</v>
      </c>
      <c r="BE15" s="199">
        <f>[2]AFRPRE200!BE17</f>
        <v>0</v>
      </c>
      <c r="BF15" s="71">
        <f t="shared" si="13"/>
        <v>0</v>
      </c>
      <c r="BG15" s="199">
        <f>[2]AFRPRE200!BG17</f>
        <v>2722978</v>
      </c>
      <c r="BH15" s="199">
        <f>[2]AFRPRE200!BH17</f>
        <v>0</v>
      </c>
      <c r="BI15" s="199">
        <f>[2]AFRPRE200!BI17</f>
        <v>0</v>
      </c>
      <c r="BJ15" s="199">
        <f>[2]AFRPRE200!BJ17</f>
        <v>0</v>
      </c>
      <c r="BK15" s="68">
        <f t="shared" si="14"/>
        <v>2722978</v>
      </c>
      <c r="BL15" s="199">
        <f>[2]AFRPRE200!BL17</f>
        <v>0</v>
      </c>
      <c r="BM15" s="199">
        <f>[2]AFRPRE200!BM17</f>
        <v>0</v>
      </c>
      <c r="BN15" s="71">
        <f t="shared" si="15"/>
        <v>2722978</v>
      </c>
      <c r="BO15" s="199">
        <f>[2]AFRPRE200!BO17</f>
        <v>0</v>
      </c>
      <c r="BP15" s="199">
        <f>[2]AFRPRE200!BP17</f>
        <v>0</v>
      </c>
      <c r="BQ15" s="199">
        <f>[2]AFRPRE200!BQ17</f>
        <v>0</v>
      </c>
      <c r="BR15" s="199">
        <f>[2]AFRPRE200!BR17</f>
        <v>0</v>
      </c>
      <c r="BS15" s="68">
        <f t="shared" si="16"/>
        <v>0</v>
      </c>
      <c r="BT15" s="199">
        <f>[2]AFRPRE200!BT17</f>
        <v>0</v>
      </c>
      <c r="BU15" s="199">
        <f>[2]AFRPRE200!BU17</f>
        <v>0</v>
      </c>
      <c r="BV15" s="71">
        <f t="shared" si="17"/>
        <v>0</v>
      </c>
      <c r="BW15" s="199">
        <f>[2]AFRPRE200!BW17</f>
        <v>6620</v>
      </c>
      <c r="BX15" s="199">
        <f>[2]AFRPRE200!BX17</f>
        <v>0</v>
      </c>
      <c r="BY15" s="199">
        <f>[2]AFRPRE200!BY17</f>
        <v>0</v>
      </c>
      <c r="BZ15" s="199">
        <f>[2]AFRPRE200!BZ17</f>
        <v>0</v>
      </c>
      <c r="CA15" s="68">
        <f t="shared" si="18"/>
        <v>6620</v>
      </c>
      <c r="CB15" s="199">
        <f>[2]AFRPRE200!CB17</f>
        <v>0</v>
      </c>
      <c r="CC15" s="199">
        <f>[2]AFRPRE200!CC17</f>
        <v>0</v>
      </c>
      <c r="CD15" s="71">
        <f t="shared" si="19"/>
        <v>6620</v>
      </c>
      <c r="CE15" s="199">
        <f>[2]AFRPRE200!CE17</f>
        <v>0</v>
      </c>
      <c r="CF15" s="199">
        <f>[2]AFRPRE200!CF17</f>
        <v>0</v>
      </c>
      <c r="CG15" s="199">
        <f>[2]AFRPRE200!CG17</f>
        <v>0</v>
      </c>
      <c r="CH15" s="199">
        <f>[2]AFRPRE200!CH17</f>
        <v>0</v>
      </c>
      <c r="CI15" s="68">
        <f t="shared" si="20"/>
        <v>0</v>
      </c>
      <c r="CJ15" s="199">
        <f>[2]AFRPRE200!CJ17</f>
        <v>0</v>
      </c>
      <c r="CK15" s="199">
        <f>[2]AFRPRE200!CK17</f>
        <v>0</v>
      </c>
      <c r="CL15" s="71">
        <f t="shared" si="21"/>
        <v>0</v>
      </c>
      <c r="CM15" s="199">
        <f>[2]AFRPRE200!CM17</f>
        <v>134650</v>
      </c>
      <c r="CN15" s="199">
        <f>[2]AFRPRE200!CN17</f>
        <v>0</v>
      </c>
      <c r="CO15" s="199">
        <f>[2]AFRPRE200!CO17</f>
        <v>0</v>
      </c>
      <c r="CP15" s="199">
        <f>[2]AFRPRE200!CP17</f>
        <v>0</v>
      </c>
      <c r="CQ15" s="68">
        <f t="shared" si="22"/>
        <v>134650</v>
      </c>
      <c r="CR15" s="199">
        <f>[2]AFRPRE200!CR17</f>
        <v>0</v>
      </c>
      <c r="CS15" s="199">
        <f>[2]AFRPRE200!CS17</f>
        <v>0</v>
      </c>
      <c r="CT15" s="71">
        <f t="shared" si="23"/>
        <v>134650</v>
      </c>
      <c r="CU15" s="199">
        <f>[2]AFRPRE200!CU17</f>
        <v>0</v>
      </c>
      <c r="CV15" s="199">
        <f>[2]AFRPRE200!CV17</f>
        <v>0</v>
      </c>
      <c r="CW15" s="199">
        <f>[2]AFRPRE200!CW17</f>
        <v>0</v>
      </c>
      <c r="CX15" s="199">
        <f>[2]AFRPRE200!CX17</f>
        <v>0</v>
      </c>
      <c r="CY15" s="68">
        <f t="shared" si="24"/>
        <v>0</v>
      </c>
      <c r="CZ15" s="199">
        <f>[2]AFRPRE200!CZ17</f>
        <v>0</v>
      </c>
      <c r="DA15" s="199">
        <f>[2]AFRPRE200!DA17</f>
        <v>0</v>
      </c>
      <c r="DB15" s="71">
        <f t="shared" si="25"/>
        <v>0</v>
      </c>
      <c r="DC15" s="199">
        <f>[2]AFRPRE200!DC17</f>
        <v>0</v>
      </c>
      <c r="DD15" s="199">
        <f>[2]AFRPRE200!DD17</f>
        <v>0</v>
      </c>
      <c r="DE15" s="199">
        <f>[2]AFRPRE200!DE17</f>
        <v>0</v>
      </c>
      <c r="DF15" s="199">
        <f>[2]AFRPRE200!DF17</f>
        <v>0</v>
      </c>
      <c r="DG15" s="68">
        <f t="shared" si="26"/>
        <v>0</v>
      </c>
      <c r="DH15" s="199">
        <f>[2]AFRPRE200!DH17</f>
        <v>0</v>
      </c>
      <c r="DI15" s="199">
        <f>[2]AFRPRE200!DI17</f>
        <v>0</v>
      </c>
      <c r="DJ15" s="71">
        <f t="shared" si="27"/>
        <v>0</v>
      </c>
      <c r="DK15" s="199">
        <f>[2]AFRPRE200!DK17</f>
        <v>14333</v>
      </c>
      <c r="DL15" s="199">
        <f>[2]AFRPRE200!DL17</f>
        <v>0</v>
      </c>
      <c r="DM15" s="199">
        <f>[2]AFRPRE200!DM17</f>
        <v>0</v>
      </c>
      <c r="DN15" s="199">
        <f>[2]AFRPRE200!DN17</f>
        <v>0</v>
      </c>
      <c r="DO15" s="68">
        <f t="shared" si="28"/>
        <v>14333</v>
      </c>
      <c r="DP15" s="199">
        <f>[2]AFRPRE200!DP17</f>
        <v>0</v>
      </c>
      <c r="DQ15" s="199">
        <f>[2]AFRPRE200!DQ17</f>
        <v>0</v>
      </c>
      <c r="DR15" s="71">
        <f t="shared" si="29"/>
        <v>14333</v>
      </c>
      <c r="DS15" s="199">
        <f>[2]AFRPRE200!DS17</f>
        <v>41197</v>
      </c>
      <c r="DT15" s="199">
        <f>[2]AFRPRE200!DT17</f>
        <v>0</v>
      </c>
      <c r="DU15" s="199">
        <f>[2]AFRPRE200!DU17</f>
        <v>0</v>
      </c>
      <c r="DV15" s="199">
        <f>[2]AFRPRE200!DV17</f>
        <v>0</v>
      </c>
      <c r="DW15" s="68">
        <f t="shared" si="30"/>
        <v>41197</v>
      </c>
      <c r="DX15" s="199">
        <f>[2]AFRPRE200!DX17</f>
        <v>0</v>
      </c>
      <c r="DY15" s="199">
        <f>[2]AFRPRE200!DY17</f>
        <v>0</v>
      </c>
      <c r="DZ15" s="71">
        <f t="shared" si="31"/>
        <v>41197</v>
      </c>
      <c r="EA15" s="199">
        <f>[2]AFRPRE200!EA17</f>
        <v>12235</v>
      </c>
      <c r="EB15" s="199">
        <f>[2]AFRPRE200!EB17</f>
        <v>0</v>
      </c>
      <c r="EC15" s="199">
        <f>[2]AFRPRE200!EC17</f>
        <v>0</v>
      </c>
      <c r="ED15" s="199">
        <f>[2]AFRPRE200!ED17</f>
        <v>0</v>
      </c>
      <c r="EE15" s="68">
        <f t="shared" si="32"/>
        <v>12235</v>
      </c>
      <c r="EF15" s="199">
        <f>[2]AFRPRE200!EF17</f>
        <v>0</v>
      </c>
      <c r="EG15" s="199">
        <f>[2]AFRPRE200!EG17</f>
        <v>0</v>
      </c>
      <c r="EH15" s="71">
        <f t="shared" si="33"/>
        <v>12235</v>
      </c>
      <c r="EI15" s="145"/>
    </row>
    <row r="16" spans="1:139" s="75" customFormat="1" x14ac:dyDescent="0.2">
      <c r="A16" s="146">
        <v>14</v>
      </c>
      <c r="B16" s="147" t="s">
        <v>209</v>
      </c>
      <c r="C16" s="199">
        <f>[2]AFRPRE200!C18</f>
        <v>687922</v>
      </c>
      <c r="D16" s="199">
        <f>[2]AFRPRE200!D18</f>
        <v>0</v>
      </c>
      <c r="E16" s="199">
        <f>[2]AFRPRE200!E18</f>
        <v>0</v>
      </c>
      <c r="F16" s="199">
        <f>[2]AFRPRE200!F18</f>
        <v>0</v>
      </c>
      <c r="G16" s="68">
        <f t="shared" si="0"/>
        <v>687922</v>
      </c>
      <c r="H16" s="199">
        <f>[2]AFRPRE200!H18</f>
        <v>0</v>
      </c>
      <c r="I16" s="199">
        <f>[2]AFRPRE200!I18</f>
        <v>0</v>
      </c>
      <c r="J16" s="71">
        <f t="shared" si="1"/>
        <v>687922</v>
      </c>
      <c r="K16" s="199">
        <f>[2]AFRPRE200!K18</f>
        <v>669716</v>
      </c>
      <c r="L16" s="199">
        <f>[2]AFRPRE200!L18</f>
        <v>0</v>
      </c>
      <c r="M16" s="199">
        <f>[2]AFRPRE200!M18</f>
        <v>0</v>
      </c>
      <c r="N16" s="199">
        <f>[2]AFRPRE200!N18</f>
        <v>1225609</v>
      </c>
      <c r="O16" s="68">
        <f t="shared" si="2"/>
        <v>1895325</v>
      </c>
      <c r="P16" s="199">
        <f>[2]AFRPRE200!P18</f>
        <v>0</v>
      </c>
      <c r="Q16" s="199">
        <f>[2]AFRPRE200!Q18</f>
        <v>0</v>
      </c>
      <c r="R16" s="71">
        <f t="shared" si="3"/>
        <v>1895325</v>
      </c>
      <c r="S16" s="199">
        <f>[2]AFRPRE200!S18</f>
        <v>0</v>
      </c>
      <c r="T16" s="199">
        <f>[2]AFRPRE200!T18</f>
        <v>0</v>
      </c>
      <c r="U16" s="199">
        <f>[2]AFRPRE200!U18</f>
        <v>0</v>
      </c>
      <c r="V16" s="199">
        <f>[2]AFRPRE200!V18</f>
        <v>0</v>
      </c>
      <c r="W16" s="68">
        <f t="shared" si="4"/>
        <v>0</v>
      </c>
      <c r="X16" s="199">
        <f>[2]AFRPRE200!X18</f>
        <v>540022</v>
      </c>
      <c r="Y16" s="199">
        <f>[2]AFRPRE200!Y18</f>
        <v>0</v>
      </c>
      <c r="Z16" s="71">
        <f t="shared" si="5"/>
        <v>540022</v>
      </c>
      <c r="AA16" s="199">
        <f>[2]AFRPRE200!AA18</f>
        <v>91908</v>
      </c>
      <c r="AB16" s="199">
        <f>[2]AFRPRE200!AB18</f>
        <v>0</v>
      </c>
      <c r="AC16" s="199">
        <f>[2]AFRPRE200!AC18</f>
        <v>0</v>
      </c>
      <c r="AD16" s="199">
        <f>[2]AFRPRE200!AD18</f>
        <v>0</v>
      </c>
      <c r="AE16" s="68">
        <f t="shared" si="6"/>
        <v>91908</v>
      </c>
      <c r="AF16" s="199">
        <f>[2]AFRPRE200!AF18</f>
        <v>0</v>
      </c>
      <c r="AG16" s="199">
        <f>[2]AFRPRE200!AG18</f>
        <v>0</v>
      </c>
      <c r="AH16" s="71">
        <f t="shared" si="7"/>
        <v>91908</v>
      </c>
      <c r="AI16" s="199">
        <f>[2]AFRPRE200!AI18</f>
        <v>0</v>
      </c>
      <c r="AJ16" s="199">
        <f>[2]AFRPRE200!AJ18</f>
        <v>0</v>
      </c>
      <c r="AK16" s="199">
        <f>[2]AFRPRE200!AK18</f>
        <v>0</v>
      </c>
      <c r="AL16" s="199">
        <f>[2]AFRPRE200!AL18</f>
        <v>0</v>
      </c>
      <c r="AM16" s="68">
        <f t="shared" si="8"/>
        <v>0</v>
      </c>
      <c r="AN16" s="199">
        <f>[2]AFRPRE200!AN18</f>
        <v>0</v>
      </c>
      <c r="AO16" s="199">
        <f>[2]AFRPRE200!AO18</f>
        <v>0</v>
      </c>
      <c r="AP16" s="71">
        <f t="shared" si="9"/>
        <v>0</v>
      </c>
      <c r="AQ16" s="199">
        <f>[2]AFRPRE200!AQ18</f>
        <v>112</v>
      </c>
      <c r="AR16" s="199">
        <f>[2]AFRPRE200!AR18</f>
        <v>0</v>
      </c>
      <c r="AS16" s="199">
        <f>[2]AFRPRE200!AS18</f>
        <v>0</v>
      </c>
      <c r="AT16" s="199">
        <f>[2]AFRPRE200!AT18</f>
        <v>0</v>
      </c>
      <c r="AU16" s="68">
        <f t="shared" si="10"/>
        <v>112</v>
      </c>
      <c r="AV16" s="199">
        <f>[2]AFRPRE200!AV18</f>
        <v>47</v>
      </c>
      <c r="AW16" s="199">
        <f>[2]AFRPRE200!AW18</f>
        <v>0</v>
      </c>
      <c r="AX16" s="71">
        <f t="shared" si="11"/>
        <v>159</v>
      </c>
      <c r="AY16" s="199">
        <f>[2]AFRPRE200!AY18</f>
        <v>0</v>
      </c>
      <c r="AZ16" s="199">
        <f>[2]AFRPRE200!AZ18</f>
        <v>0</v>
      </c>
      <c r="BA16" s="199">
        <f>[2]AFRPRE200!BA18</f>
        <v>0</v>
      </c>
      <c r="BB16" s="199">
        <f>[2]AFRPRE200!BB18</f>
        <v>0</v>
      </c>
      <c r="BC16" s="68">
        <f t="shared" si="12"/>
        <v>0</v>
      </c>
      <c r="BD16" s="199">
        <f>[2]AFRPRE200!BD18</f>
        <v>0</v>
      </c>
      <c r="BE16" s="199">
        <f>[2]AFRPRE200!BE18</f>
        <v>0</v>
      </c>
      <c r="BF16" s="71">
        <f t="shared" si="13"/>
        <v>0</v>
      </c>
      <c r="BG16" s="199">
        <f>[2]AFRPRE200!BG18</f>
        <v>0</v>
      </c>
      <c r="BH16" s="199">
        <f>[2]AFRPRE200!BH18</f>
        <v>0</v>
      </c>
      <c r="BI16" s="199">
        <f>[2]AFRPRE200!BI18</f>
        <v>0</v>
      </c>
      <c r="BJ16" s="199">
        <f>[2]AFRPRE200!BJ18</f>
        <v>2457947</v>
      </c>
      <c r="BK16" s="68">
        <f t="shared" si="14"/>
        <v>2457947</v>
      </c>
      <c r="BL16" s="199">
        <f>[2]AFRPRE200!BL18</f>
        <v>0</v>
      </c>
      <c r="BM16" s="199">
        <f>[2]AFRPRE200!BM18</f>
        <v>0</v>
      </c>
      <c r="BN16" s="71">
        <f t="shared" si="15"/>
        <v>2457947</v>
      </c>
      <c r="BO16" s="199">
        <f>[2]AFRPRE200!BO18</f>
        <v>0</v>
      </c>
      <c r="BP16" s="199">
        <f>[2]AFRPRE200!BP18</f>
        <v>0</v>
      </c>
      <c r="BQ16" s="199">
        <f>[2]AFRPRE200!BQ18</f>
        <v>0</v>
      </c>
      <c r="BR16" s="199">
        <f>[2]AFRPRE200!BR18</f>
        <v>0</v>
      </c>
      <c r="BS16" s="68">
        <f t="shared" si="16"/>
        <v>0</v>
      </c>
      <c r="BT16" s="199">
        <f>[2]AFRPRE200!BT18</f>
        <v>0</v>
      </c>
      <c r="BU16" s="199">
        <f>[2]AFRPRE200!BU18</f>
        <v>0</v>
      </c>
      <c r="BV16" s="71">
        <f t="shared" si="17"/>
        <v>0</v>
      </c>
      <c r="BW16" s="199">
        <f>[2]AFRPRE200!BW18</f>
        <v>0</v>
      </c>
      <c r="BX16" s="199">
        <f>[2]AFRPRE200!BX18</f>
        <v>0</v>
      </c>
      <c r="BY16" s="199">
        <f>[2]AFRPRE200!BY18</f>
        <v>0</v>
      </c>
      <c r="BZ16" s="199">
        <f>[2]AFRPRE200!BZ18</f>
        <v>0</v>
      </c>
      <c r="CA16" s="68">
        <f t="shared" si="18"/>
        <v>0</v>
      </c>
      <c r="CB16" s="199">
        <f>[2]AFRPRE200!CB18</f>
        <v>0</v>
      </c>
      <c r="CC16" s="199">
        <f>[2]AFRPRE200!CC18</f>
        <v>0</v>
      </c>
      <c r="CD16" s="71">
        <f t="shared" si="19"/>
        <v>0</v>
      </c>
      <c r="CE16" s="199">
        <f>[2]AFRPRE200!CE18</f>
        <v>0</v>
      </c>
      <c r="CF16" s="199">
        <f>[2]AFRPRE200!CF18</f>
        <v>0</v>
      </c>
      <c r="CG16" s="199">
        <f>[2]AFRPRE200!CG18</f>
        <v>0</v>
      </c>
      <c r="CH16" s="199">
        <f>[2]AFRPRE200!CH18</f>
        <v>0</v>
      </c>
      <c r="CI16" s="68">
        <f t="shared" si="20"/>
        <v>0</v>
      </c>
      <c r="CJ16" s="199">
        <f>[2]AFRPRE200!CJ18</f>
        <v>0</v>
      </c>
      <c r="CK16" s="199">
        <f>[2]AFRPRE200!CK18</f>
        <v>0</v>
      </c>
      <c r="CL16" s="71">
        <f t="shared" si="21"/>
        <v>0</v>
      </c>
      <c r="CM16" s="199">
        <f>[2]AFRPRE200!CM18</f>
        <v>0</v>
      </c>
      <c r="CN16" s="199">
        <f>[2]AFRPRE200!CN18</f>
        <v>0</v>
      </c>
      <c r="CO16" s="199">
        <f>[2]AFRPRE200!CO18</f>
        <v>0</v>
      </c>
      <c r="CP16" s="199">
        <f>[2]AFRPRE200!CP18</f>
        <v>0</v>
      </c>
      <c r="CQ16" s="68">
        <f t="shared" si="22"/>
        <v>0</v>
      </c>
      <c r="CR16" s="199">
        <f>[2]AFRPRE200!CR18</f>
        <v>0</v>
      </c>
      <c r="CS16" s="199">
        <f>[2]AFRPRE200!CS18</f>
        <v>0</v>
      </c>
      <c r="CT16" s="71">
        <f t="shared" si="23"/>
        <v>0</v>
      </c>
      <c r="CU16" s="199">
        <f>[2]AFRPRE200!CU18</f>
        <v>0</v>
      </c>
      <c r="CV16" s="199">
        <f>[2]AFRPRE200!CV18</f>
        <v>0</v>
      </c>
      <c r="CW16" s="199">
        <f>[2]AFRPRE200!CW18</f>
        <v>0</v>
      </c>
      <c r="CX16" s="199">
        <f>[2]AFRPRE200!CX18</f>
        <v>0</v>
      </c>
      <c r="CY16" s="68">
        <f t="shared" si="24"/>
        <v>0</v>
      </c>
      <c r="CZ16" s="199">
        <f>[2]AFRPRE200!CZ18</f>
        <v>0</v>
      </c>
      <c r="DA16" s="199">
        <f>[2]AFRPRE200!DA18</f>
        <v>0</v>
      </c>
      <c r="DB16" s="71">
        <f t="shared" si="25"/>
        <v>0</v>
      </c>
      <c r="DC16" s="199">
        <f>[2]AFRPRE200!DC18</f>
        <v>0</v>
      </c>
      <c r="DD16" s="199">
        <f>[2]AFRPRE200!DD18</f>
        <v>0</v>
      </c>
      <c r="DE16" s="199">
        <f>[2]AFRPRE200!DE18</f>
        <v>0</v>
      </c>
      <c r="DF16" s="199">
        <f>[2]AFRPRE200!DF18</f>
        <v>0</v>
      </c>
      <c r="DG16" s="68">
        <f t="shared" si="26"/>
        <v>0</v>
      </c>
      <c r="DH16" s="199">
        <f>[2]AFRPRE200!DH18</f>
        <v>0</v>
      </c>
      <c r="DI16" s="199">
        <f>[2]AFRPRE200!DI18</f>
        <v>0</v>
      </c>
      <c r="DJ16" s="71">
        <f t="shared" si="27"/>
        <v>0</v>
      </c>
      <c r="DK16" s="199">
        <f>[2]AFRPRE200!DK18</f>
        <v>0</v>
      </c>
      <c r="DL16" s="199">
        <f>[2]AFRPRE200!DL18</f>
        <v>0</v>
      </c>
      <c r="DM16" s="199">
        <f>[2]AFRPRE200!DM18</f>
        <v>0</v>
      </c>
      <c r="DN16" s="199">
        <f>[2]AFRPRE200!DN18</f>
        <v>0</v>
      </c>
      <c r="DO16" s="68">
        <f t="shared" si="28"/>
        <v>0</v>
      </c>
      <c r="DP16" s="199">
        <f>[2]AFRPRE200!DP18</f>
        <v>0</v>
      </c>
      <c r="DQ16" s="199">
        <f>[2]AFRPRE200!DQ18</f>
        <v>0</v>
      </c>
      <c r="DR16" s="71">
        <f t="shared" si="29"/>
        <v>0</v>
      </c>
      <c r="DS16" s="199">
        <f>[2]AFRPRE200!DS18</f>
        <v>0</v>
      </c>
      <c r="DT16" s="199">
        <f>[2]AFRPRE200!DT18</f>
        <v>0</v>
      </c>
      <c r="DU16" s="199">
        <f>[2]AFRPRE200!DU18</f>
        <v>0</v>
      </c>
      <c r="DV16" s="199">
        <f>[2]AFRPRE200!DV18</f>
        <v>0</v>
      </c>
      <c r="DW16" s="68">
        <f t="shared" si="30"/>
        <v>0</v>
      </c>
      <c r="DX16" s="199">
        <f>[2]AFRPRE200!DX18</f>
        <v>0</v>
      </c>
      <c r="DY16" s="199">
        <f>[2]AFRPRE200!DY18</f>
        <v>0</v>
      </c>
      <c r="DZ16" s="71">
        <f t="shared" si="31"/>
        <v>0</v>
      </c>
      <c r="EA16" s="199">
        <f>[2]AFRPRE200!EA18</f>
        <v>0</v>
      </c>
      <c r="EB16" s="199">
        <f>[2]AFRPRE200!EB18</f>
        <v>0</v>
      </c>
      <c r="EC16" s="199">
        <f>[2]AFRPRE200!EC18</f>
        <v>0</v>
      </c>
      <c r="ED16" s="199">
        <f>[2]AFRPRE200!ED18</f>
        <v>0</v>
      </c>
      <c r="EE16" s="68">
        <f t="shared" si="32"/>
        <v>0</v>
      </c>
      <c r="EF16" s="199">
        <f>[2]AFRPRE200!EF18</f>
        <v>0</v>
      </c>
      <c r="EG16" s="199">
        <f>[2]AFRPRE200!EG18</f>
        <v>0</v>
      </c>
      <c r="EH16" s="71">
        <f t="shared" si="33"/>
        <v>0</v>
      </c>
      <c r="EI16" s="145"/>
    </row>
    <row r="17" spans="1:139" s="75" customFormat="1" x14ac:dyDescent="0.2">
      <c r="A17" s="148">
        <v>15</v>
      </c>
      <c r="B17" s="149" t="s">
        <v>210</v>
      </c>
      <c r="C17" s="200">
        <f>[2]AFRPRE200!C19</f>
        <v>376109</v>
      </c>
      <c r="D17" s="200">
        <f>[2]AFRPRE200!D19</f>
        <v>0</v>
      </c>
      <c r="E17" s="200">
        <f>[2]AFRPRE200!E19</f>
        <v>0</v>
      </c>
      <c r="F17" s="200">
        <f>[2]AFRPRE200!F19</f>
        <v>0</v>
      </c>
      <c r="G17" s="69">
        <f t="shared" si="0"/>
        <v>376109</v>
      </c>
      <c r="H17" s="200">
        <f>[2]AFRPRE200!H19</f>
        <v>0</v>
      </c>
      <c r="I17" s="200">
        <f>[2]AFRPRE200!I19</f>
        <v>0</v>
      </c>
      <c r="J17" s="72">
        <f t="shared" si="1"/>
        <v>376109</v>
      </c>
      <c r="K17" s="200">
        <f>[2]AFRPRE200!K19</f>
        <v>5032610</v>
      </c>
      <c r="L17" s="200">
        <f>[2]AFRPRE200!L19</f>
        <v>0</v>
      </c>
      <c r="M17" s="200">
        <f>[2]AFRPRE200!M19</f>
        <v>0</v>
      </c>
      <c r="N17" s="200">
        <f>[2]AFRPRE200!N19</f>
        <v>0</v>
      </c>
      <c r="O17" s="69">
        <f t="shared" si="2"/>
        <v>5032610</v>
      </c>
      <c r="P17" s="200">
        <f>[2]AFRPRE200!P19</f>
        <v>0</v>
      </c>
      <c r="Q17" s="200">
        <f>[2]AFRPRE200!Q19</f>
        <v>0</v>
      </c>
      <c r="R17" s="72">
        <f t="shared" si="3"/>
        <v>5032610</v>
      </c>
      <c r="S17" s="200">
        <f>[2]AFRPRE200!S19</f>
        <v>0</v>
      </c>
      <c r="T17" s="200">
        <f>[2]AFRPRE200!T19</f>
        <v>0</v>
      </c>
      <c r="U17" s="200">
        <f>[2]AFRPRE200!U19</f>
        <v>0</v>
      </c>
      <c r="V17" s="200">
        <f>[2]AFRPRE200!V19</f>
        <v>0</v>
      </c>
      <c r="W17" s="69">
        <f t="shared" si="4"/>
        <v>0</v>
      </c>
      <c r="X17" s="200">
        <f>[2]AFRPRE200!X19</f>
        <v>0</v>
      </c>
      <c r="Y17" s="200">
        <f>[2]AFRPRE200!Y19</f>
        <v>0</v>
      </c>
      <c r="Z17" s="72">
        <f t="shared" si="5"/>
        <v>0</v>
      </c>
      <c r="AA17" s="200">
        <f>[2]AFRPRE200!AA19</f>
        <v>146485</v>
      </c>
      <c r="AB17" s="200">
        <f>[2]AFRPRE200!AB19</f>
        <v>0</v>
      </c>
      <c r="AC17" s="200">
        <f>[2]AFRPRE200!AC19</f>
        <v>0</v>
      </c>
      <c r="AD17" s="200">
        <f>[2]AFRPRE200!AD19</f>
        <v>0</v>
      </c>
      <c r="AE17" s="69">
        <f t="shared" si="6"/>
        <v>146485</v>
      </c>
      <c r="AF17" s="200">
        <f>[2]AFRPRE200!AF19</f>
        <v>0</v>
      </c>
      <c r="AG17" s="200">
        <f>[2]AFRPRE200!AG19</f>
        <v>0</v>
      </c>
      <c r="AH17" s="72">
        <f t="shared" si="7"/>
        <v>146485</v>
      </c>
      <c r="AI17" s="200">
        <f>[2]AFRPRE200!AI19</f>
        <v>0</v>
      </c>
      <c r="AJ17" s="200">
        <f>[2]AFRPRE200!AJ19</f>
        <v>0</v>
      </c>
      <c r="AK17" s="200">
        <f>[2]AFRPRE200!AK19</f>
        <v>0</v>
      </c>
      <c r="AL17" s="200">
        <f>[2]AFRPRE200!AL19</f>
        <v>0</v>
      </c>
      <c r="AM17" s="69">
        <f t="shared" si="8"/>
        <v>0</v>
      </c>
      <c r="AN17" s="200">
        <f>[2]AFRPRE200!AN19</f>
        <v>0</v>
      </c>
      <c r="AO17" s="200">
        <f>[2]AFRPRE200!AO19</f>
        <v>0</v>
      </c>
      <c r="AP17" s="72">
        <f t="shared" si="9"/>
        <v>0</v>
      </c>
      <c r="AQ17" s="200">
        <f>[2]AFRPRE200!AQ19</f>
        <v>7593</v>
      </c>
      <c r="AR17" s="200">
        <f>[2]AFRPRE200!AR19</f>
        <v>0</v>
      </c>
      <c r="AS17" s="200">
        <f>[2]AFRPRE200!AS19</f>
        <v>0</v>
      </c>
      <c r="AT17" s="200">
        <f>[2]AFRPRE200!AT19</f>
        <v>0</v>
      </c>
      <c r="AU17" s="69">
        <f t="shared" si="10"/>
        <v>7593</v>
      </c>
      <c r="AV17" s="200">
        <f>[2]AFRPRE200!AV19</f>
        <v>0</v>
      </c>
      <c r="AW17" s="200">
        <f>[2]AFRPRE200!AW19</f>
        <v>0</v>
      </c>
      <c r="AX17" s="72">
        <f t="shared" si="11"/>
        <v>7593</v>
      </c>
      <c r="AY17" s="200">
        <f>[2]AFRPRE200!AY19</f>
        <v>0</v>
      </c>
      <c r="AZ17" s="200">
        <f>[2]AFRPRE200!AZ19</f>
        <v>0</v>
      </c>
      <c r="BA17" s="200">
        <f>[2]AFRPRE200!BA19</f>
        <v>0</v>
      </c>
      <c r="BB17" s="200">
        <f>[2]AFRPRE200!BB19</f>
        <v>0</v>
      </c>
      <c r="BC17" s="69">
        <f t="shared" si="12"/>
        <v>0</v>
      </c>
      <c r="BD17" s="200">
        <f>[2]AFRPRE200!BD19</f>
        <v>0</v>
      </c>
      <c r="BE17" s="200">
        <f>[2]AFRPRE200!BE19</f>
        <v>0</v>
      </c>
      <c r="BF17" s="72">
        <f t="shared" si="13"/>
        <v>0</v>
      </c>
      <c r="BG17" s="200">
        <f>[2]AFRPRE200!BG19</f>
        <v>0</v>
      </c>
      <c r="BH17" s="200">
        <f>[2]AFRPRE200!BH19</f>
        <v>0</v>
      </c>
      <c r="BI17" s="200">
        <f>[2]AFRPRE200!BI19</f>
        <v>0</v>
      </c>
      <c r="BJ17" s="200">
        <f>[2]AFRPRE200!BJ19</f>
        <v>5000000</v>
      </c>
      <c r="BK17" s="69">
        <f t="shared" si="14"/>
        <v>5000000</v>
      </c>
      <c r="BL17" s="200">
        <f>[2]AFRPRE200!BL19</f>
        <v>0</v>
      </c>
      <c r="BM17" s="200">
        <f>[2]AFRPRE200!BM19</f>
        <v>0</v>
      </c>
      <c r="BN17" s="72">
        <f t="shared" si="15"/>
        <v>5000000</v>
      </c>
      <c r="BO17" s="200">
        <f>[2]AFRPRE200!BO19</f>
        <v>0</v>
      </c>
      <c r="BP17" s="200">
        <f>[2]AFRPRE200!BP19</f>
        <v>0</v>
      </c>
      <c r="BQ17" s="200">
        <f>[2]AFRPRE200!BQ19</f>
        <v>0</v>
      </c>
      <c r="BR17" s="200">
        <f>[2]AFRPRE200!BR19</f>
        <v>0</v>
      </c>
      <c r="BS17" s="69">
        <f t="shared" si="16"/>
        <v>0</v>
      </c>
      <c r="BT17" s="200">
        <f>[2]AFRPRE200!BT19</f>
        <v>0</v>
      </c>
      <c r="BU17" s="200">
        <f>[2]AFRPRE200!BU19</f>
        <v>0</v>
      </c>
      <c r="BV17" s="72">
        <f t="shared" si="17"/>
        <v>0</v>
      </c>
      <c r="BW17" s="200">
        <f>[2]AFRPRE200!BW19</f>
        <v>0</v>
      </c>
      <c r="BX17" s="200">
        <f>[2]AFRPRE200!BX19</f>
        <v>0</v>
      </c>
      <c r="BY17" s="200">
        <f>[2]AFRPRE200!BY19</f>
        <v>0</v>
      </c>
      <c r="BZ17" s="200">
        <f>[2]AFRPRE200!BZ19</f>
        <v>0</v>
      </c>
      <c r="CA17" s="69">
        <f t="shared" si="18"/>
        <v>0</v>
      </c>
      <c r="CB17" s="200">
        <f>[2]AFRPRE200!CB19</f>
        <v>0</v>
      </c>
      <c r="CC17" s="200">
        <f>[2]AFRPRE200!CC19</f>
        <v>0</v>
      </c>
      <c r="CD17" s="72">
        <f t="shared" si="19"/>
        <v>0</v>
      </c>
      <c r="CE17" s="200">
        <f>[2]AFRPRE200!CE19</f>
        <v>0</v>
      </c>
      <c r="CF17" s="200">
        <f>[2]AFRPRE200!CF19</f>
        <v>0</v>
      </c>
      <c r="CG17" s="200">
        <f>[2]AFRPRE200!CG19</f>
        <v>0</v>
      </c>
      <c r="CH17" s="200">
        <f>[2]AFRPRE200!CH19</f>
        <v>0</v>
      </c>
      <c r="CI17" s="69">
        <f t="shared" si="20"/>
        <v>0</v>
      </c>
      <c r="CJ17" s="200">
        <f>[2]AFRPRE200!CJ19</f>
        <v>0</v>
      </c>
      <c r="CK17" s="200">
        <f>[2]AFRPRE200!CK19</f>
        <v>0</v>
      </c>
      <c r="CL17" s="72">
        <f t="shared" si="21"/>
        <v>0</v>
      </c>
      <c r="CM17" s="200">
        <f>[2]AFRPRE200!CM19</f>
        <v>92974</v>
      </c>
      <c r="CN17" s="200">
        <f>[2]AFRPRE200!CN19</f>
        <v>0</v>
      </c>
      <c r="CO17" s="200">
        <f>[2]AFRPRE200!CO19</f>
        <v>0</v>
      </c>
      <c r="CP17" s="200">
        <f>[2]AFRPRE200!CP19</f>
        <v>0</v>
      </c>
      <c r="CQ17" s="69">
        <f t="shared" si="22"/>
        <v>92974</v>
      </c>
      <c r="CR17" s="200">
        <f>[2]AFRPRE200!CR19</f>
        <v>0</v>
      </c>
      <c r="CS17" s="200">
        <f>[2]AFRPRE200!CS19</f>
        <v>0</v>
      </c>
      <c r="CT17" s="72">
        <f t="shared" si="23"/>
        <v>92974</v>
      </c>
      <c r="CU17" s="200">
        <f>[2]AFRPRE200!CU19</f>
        <v>0</v>
      </c>
      <c r="CV17" s="200">
        <f>[2]AFRPRE200!CV19</f>
        <v>0</v>
      </c>
      <c r="CW17" s="200">
        <f>[2]AFRPRE200!CW19</f>
        <v>0</v>
      </c>
      <c r="CX17" s="200">
        <f>[2]AFRPRE200!CX19</f>
        <v>0</v>
      </c>
      <c r="CY17" s="69">
        <f t="shared" si="24"/>
        <v>0</v>
      </c>
      <c r="CZ17" s="200">
        <f>[2]AFRPRE200!CZ19</f>
        <v>0</v>
      </c>
      <c r="DA17" s="200">
        <f>[2]AFRPRE200!DA19</f>
        <v>0</v>
      </c>
      <c r="DB17" s="72">
        <f t="shared" si="25"/>
        <v>0</v>
      </c>
      <c r="DC17" s="200">
        <f>[2]AFRPRE200!DC19</f>
        <v>0</v>
      </c>
      <c r="DD17" s="200">
        <f>[2]AFRPRE200!DD19</f>
        <v>0</v>
      </c>
      <c r="DE17" s="200">
        <f>[2]AFRPRE200!DE19</f>
        <v>0</v>
      </c>
      <c r="DF17" s="200">
        <f>[2]AFRPRE200!DF19</f>
        <v>0</v>
      </c>
      <c r="DG17" s="69">
        <f t="shared" si="26"/>
        <v>0</v>
      </c>
      <c r="DH17" s="200">
        <f>[2]AFRPRE200!DH19</f>
        <v>0</v>
      </c>
      <c r="DI17" s="200">
        <f>[2]AFRPRE200!DI19</f>
        <v>0</v>
      </c>
      <c r="DJ17" s="72">
        <f t="shared" si="27"/>
        <v>0</v>
      </c>
      <c r="DK17" s="200">
        <f>[2]AFRPRE200!DK19</f>
        <v>175215</v>
      </c>
      <c r="DL17" s="200">
        <f>[2]AFRPRE200!DL19</f>
        <v>0</v>
      </c>
      <c r="DM17" s="200">
        <f>[2]AFRPRE200!DM19</f>
        <v>0</v>
      </c>
      <c r="DN17" s="200">
        <f>[2]AFRPRE200!DN19</f>
        <v>0</v>
      </c>
      <c r="DO17" s="69">
        <f t="shared" si="28"/>
        <v>175215</v>
      </c>
      <c r="DP17" s="200">
        <f>[2]AFRPRE200!DP19</f>
        <v>0</v>
      </c>
      <c r="DQ17" s="200">
        <f>[2]AFRPRE200!DQ19</f>
        <v>0</v>
      </c>
      <c r="DR17" s="72">
        <f t="shared" si="29"/>
        <v>175215</v>
      </c>
      <c r="DS17" s="200">
        <f>[2]AFRPRE200!DS19</f>
        <v>0</v>
      </c>
      <c r="DT17" s="200">
        <f>[2]AFRPRE200!DT19</f>
        <v>0</v>
      </c>
      <c r="DU17" s="200">
        <f>[2]AFRPRE200!DU19</f>
        <v>0</v>
      </c>
      <c r="DV17" s="200">
        <f>[2]AFRPRE200!DV19</f>
        <v>0</v>
      </c>
      <c r="DW17" s="69">
        <f t="shared" si="30"/>
        <v>0</v>
      </c>
      <c r="DX17" s="200">
        <f>[2]AFRPRE200!DX19</f>
        <v>0</v>
      </c>
      <c r="DY17" s="200">
        <f>[2]AFRPRE200!DY19</f>
        <v>0</v>
      </c>
      <c r="DZ17" s="72">
        <f t="shared" si="31"/>
        <v>0</v>
      </c>
      <c r="EA17" s="200">
        <f>[2]AFRPRE200!EA19</f>
        <v>0</v>
      </c>
      <c r="EB17" s="200">
        <f>[2]AFRPRE200!EB19</f>
        <v>0</v>
      </c>
      <c r="EC17" s="200">
        <f>[2]AFRPRE200!EC19</f>
        <v>0</v>
      </c>
      <c r="ED17" s="200">
        <f>[2]AFRPRE200!ED19</f>
        <v>0</v>
      </c>
      <c r="EE17" s="69">
        <f t="shared" si="32"/>
        <v>0</v>
      </c>
      <c r="EF17" s="200">
        <f>[2]AFRPRE200!EF19</f>
        <v>0</v>
      </c>
      <c r="EG17" s="200">
        <f>[2]AFRPRE200!EG19</f>
        <v>0</v>
      </c>
      <c r="EH17" s="72">
        <f t="shared" si="33"/>
        <v>0</v>
      </c>
      <c r="EI17" s="145"/>
    </row>
    <row r="18" spans="1:139" s="75" customFormat="1" x14ac:dyDescent="0.2">
      <c r="A18" s="143">
        <v>16</v>
      </c>
      <c r="B18" s="144" t="s">
        <v>211</v>
      </c>
      <c r="C18" s="198">
        <f>[2]AFRPRE200!C20</f>
        <v>3578207</v>
      </c>
      <c r="D18" s="198">
        <f>[2]AFRPRE200!D20</f>
        <v>0</v>
      </c>
      <c r="E18" s="198">
        <f>[2]AFRPRE200!E20</f>
        <v>0</v>
      </c>
      <c r="F18" s="198">
        <f>[2]AFRPRE200!F20</f>
        <v>0</v>
      </c>
      <c r="G18" s="67">
        <f t="shared" si="0"/>
        <v>3578207</v>
      </c>
      <c r="H18" s="198">
        <f>[2]AFRPRE200!H20</f>
        <v>0</v>
      </c>
      <c r="I18" s="198">
        <f>[2]AFRPRE200!I20</f>
        <v>0</v>
      </c>
      <c r="J18" s="70">
        <f t="shared" si="1"/>
        <v>3578207</v>
      </c>
      <c r="K18" s="198">
        <f>[2]AFRPRE200!K20</f>
        <v>28923745</v>
      </c>
      <c r="L18" s="198">
        <f>[2]AFRPRE200!L20</f>
        <v>0</v>
      </c>
      <c r="M18" s="198">
        <f>[2]AFRPRE200!M20</f>
        <v>0</v>
      </c>
      <c r="N18" s="198">
        <f>[2]AFRPRE200!N20</f>
        <v>5495103</v>
      </c>
      <c r="O18" s="67">
        <f t="shared" si="2"/>
        <v>34418848</v>
      </c>
      <c r="P18" s="198">
        <f>[2]AFRPRE200!P20</f>
        <v>0</v>
      </c>
      <c r="Q18" s="198">
        <f>[2]AFRPRE200!Q20</f>
        <v>0</v>
      </c>
      <c r="R18" s="70">
        <f t="shared" si="3"/>
        <v>34418848</v>
      </c>
      <c r="S18" s="198">
        <f>[2]AFRPRE200!S20</f>
        <v>0</v>
      </c>
      <c r="T18" s="198">
        <f>[2]AFRPRE200!T20</f>
        <v>0</v>
      </c>
      <c r="U18" s="198">
        <f>[2]AFRPRE200!U20</f>
        <v>0</v>
      </c>
      <c r="V18" s="198">
        <f>[2]AFRPRE200!V20</f>
        <v>0</v>
      </c>
      <c r="W18" s="67">
        <f t="shared" si="4"/>
        <v>0</v>
      </c>
      <c r="X18" s="198">
        <f>[2]AFRPRE200!X20</f>
        <v>1604658</v>
      </c>
      <c r="Y18" s="198">
        <f>[2]AFRPRE200!Y20</f>
        <v>0</v>
      </c>
      <c r="Z18" s="70">
        <f t="shared" si="5"/>
        <v>1604658</v>
      </c>
      <c r="AA18" s="198">
        <f>[2]AFRPRE200!AA20</f>
        <v>779371</v>
      </c>
      <c r="AB18" s="198">
        <f>[2]AFRPRE200!AB20</f>
        <v>0</v>
      </c>
      <c r="AC18" s="198">
        <f>[2]AFRPRE200!AC20</f>
        <v>0</v>
      </c>
      <c r="AD18" s="198">
        <f>[2]AFRPRE200!AD20</f>
        <v>0</v>
      </c>
      <c r="AE18" s="67">
        <f t="shared" si="6"/>
        <v>779371</v>
      </c>
      <c r="AF18" s="198">
        <f>[2]AFRPRE200!AF20</f>
        <v>0</v>
      </c>
      <c r="AG18" s="198">
        <f>[2]AFRPRE200!AG20</f>
        <v>0</v>
      </c>
      <c r="AH18" s="70">
        <f t="shared" si="7"/>
        <v>779371</v>
      </c>
      <c r="AI18" s="198">
        <f>[2]AFRPRE200!AI20</f>
        <v>0</v>
      </c>
      <c r="AJ18" s="198">
        <f>[2]AFRPRE200!AJ20</f>
        <v>0</v>
      </c>
      <c r="AK18" s="198">
        <f>[2]AFRPRE200!AK20</f>
        <v>0</v>
      </c>
      <c r="AL18" s="198">
        <f>[2]AFRPRE200!AL20</f>
        <v>0</v>
      </c>
      <c r="AM18" s="67">
        <f t="shared" si="8"/>
        <v>0</v>
      </c>
      <c r="AN18" s="198">
        <f>[2]AFRPRE200!AN20</f>
        <v>0</v>
      </c>
      <c r="AO18" s="198">
        <f>[2]AFRPRE200!AO20</f>
        <v>0</v>
      </c>
      <c r="AP18" s="70">
        <f t="shared" si="9"/>
        <v>0</v>
      </c>
      <c r="AQ18" s="198">
        <f>[2]AFRPRE200!AQ20</f>
        <v>19932</v>
      </c>
      <c r="AR18" s="198">
        <f>[2]AFRPRE200!AR20</f>
        <v>0</v>
      </c>
      <c r="AS18" s="198">
        <f>[2]AFRPRE200!AS20</f>
        <v>0</v>
      </c>
      <c r="AT18" s="198">
        <f>[2]AFRPRE200!AT20</f>
        <v>3678</v>
      </c>
      <c r="AU18" s="67">
        <f t="shared" si="10"/>
        <v>23610</v>
      </c>
      <c r="AV18" s="198">
        <f>[2]AFRPRE200!AV20</f>
        <v>1317</v>
      </c>
      <c r="AW18" s="198">
        <f>[2]AFRPRE200!AW20</f>
        <v>0</v>
      </c>
      <c r="AX18" s="70">
        <f t="shared" si="11"/>
        <v>24927</v>
      </c>
      <c r="AY18" s="198">
        <f>[2]AFRPRE200!AY20</f>
        <v>0</v>
      </c>
      <c r="AZ18" s="198">
        <f>[2]AFRPRE200!AZ20</f>
        <v>0</v>
      </c>
      <c r="BA18" s="198">
        <f>[2]AFRPRE200!BA20</f>
        <v>0</v>
      </c>
      <c r="BB18" s="198">
        <f>[2]AFRPRE200!BB20</f>
        <v>0</v>
      </c>
      <c r="BC18" s="67">
        <f t="shared" si="12"/>
        <v>0</v>
      </c>
      <c r="BD18" s="198">
        <f>[2]AFRPRE200!BD20</f>
        <v>0</v>
      </c>
      <c r="BE18" s="198">
        <f>[2]AFRPRE200!BE20</f>
        <v>0</v>
      </c>
      <c r="BF18" s="70">
        <f t="shared" si="13"/>
        <v>0</v>
      </c>
      <c r="BG18" s="198">
        <f>[2]AFRPRE200!BG20</f>
        <v>13915133</v>
      </c>
      <c r="BH18" s="198">
        <f>[2]AFRPRE200!BH20</f>
        <v>0</v>
      </c>
      <c r="BI18" s="198">
        <f>[2]AFRPRE200!BI20</f>
        <v>0</v>
      </c>
      <c r="BJ18" s="198">
        <f>[2]AFRPRE200!BJ20</f>
        <v>1986293</v>
      </c>
      <c r="BK18" s="67">
        <f t="shared" si="14"/>
        <v>15901426</v>
      </c>
      <c r="BL18" s="198">
        <f>[2]AFRPRE200!BL20</f>
        <v>2549540</v>
      </c>
      <c r="BM18" s="198">
        <f>[2]AFRPRE200!BM20</f>
        <v>1423668</v>
      </c>
      <c r="BN18" s="70">
        <f t="shared" si="15"/>
        <v>19874634</v>
      </c>
      <c r="BO18" s="198">
        <f>[2]AFRPRE200!BO20</f>
        <v>0</v>
      </c>
      <c r="BP18" s="198">
        <f>[2]AFRPRE200!BP20</f>
        <v>0</v>
      </c>
      <c r="BQ18" s="198">
        <f>[2]AFRPRE200!BQ20</f>
        <v>0</v>
      </c>
      <c r="BR18" s="198">
        <f>[2]AFRPRE200!BR20</f>
        <v>0</v>
      </c>
      <c r="BS18" s="67">
        <f t="shared" si="16"/>
        <v>0</v>
      </c>
      <c r="BT18" s="198">
        <f>[2]AFRPRE200!BT20</f>
        <v>0</v>
      </c>
      <c r="BU18" s="198">
        <f>[2]AFRPRE200!BU20</f>
        <v>0</v>
      </c>
      <c r="BV18" s="70">
        <f t="shared" si="17"/>
        <v>0</v>
      </c>
      <c r="BW18" s="198">
        <f>[2]AFRPRE200!BW20</f>
        <v>136578</v>
      </c>
      <c r="BX18" s="198">
        <f>[2]AFRPRE200!BX20</f>
        <v>0</v>
      </c>
      <c r="BY18" s="198">
        <f>[2]AFRPRE200!BY20</f>
        <v>0</v>
      </c>
      <c r="BZ18" s="198">
        <f>[2]AFRPRE200!BZ20</f>
        <v>20707</v>
      </c>
      <c r="CA18" s="67">
        <f t="shared" si="18"/>
        <v>157285</v>
      </c>
      <c r="CB18" s="198">
        <f>[2]AFRPRE200!CB20</f>
        <v>33205</v>
      </c>
      <c r="CC18" s="198">
        <f>[2]AFRPRE200!CC20</f>
        <v>8266</v>
      </c>
      <c r="CD18" s="70">
        <f t="shared" si="19"/>
        <v>198756</v>
      </c>
      <c r="CE18" s="198">
        <f>[2]AFRPRE200!CE20</f>
        <v>0</v>
      </c>
      <c r="CF18" s="198">
        <f>[2]AFRPRE200!CF20</f>
        <v>0</v>
      </c>
      <c r="CG18" s="198">
        <f>[2]AFRPRE200!CG20</f>
        <v>0</v>
      </c>
      <c r="CH18" s="198">
        <f>[2]AFRPRE200!CH20</f>
        <v>0</v>
      </c>
      <c r="CI18" s="67">
        <f t="shared" si="20"/>
        <v>0</v>
      </c>
      <c r="CJ18" s="198">
        <f>[2]AFRPRE200!CJ20</f>
        <v>0</v>
      </c>
      <c r="CK18" s="198">
        <f>[2]AFRPRE200!CK20</f>
        <v>0</v>
      </c>
      <c r="CL18" s="70">
        <f t="shared" si="21"/>
        <v>0</v>
      </c>
      <c r="CM18" s="198">
        <f>[2]AFRPRE200!CM20</f>
        <v>417702</v>
      </c>
      <c r="CN18" s="198">
        <f>[2]AFRPRE200!CN20</f>
        <v>0</v>
      </c>
      <c r="CO18" s="198">
        <f>[2]AFRPRE200!CO20</f>
        <v>0</v>
      </c>
      <c r="CP18" s="198">
        <f>[2]AFRPRE200!CP20</f>
        <v>0</v>
      </c>
      <c r="CQ18" s="67">
        <f t="shared" si="22"/>
        <v>417702</v>
      </c>
      <c r="CR18" s="198">
        <f>[2]AFRPRE200!CR20</f>
        <v>0</v>
      </c>
      <c r="CS18" s="198">
        <f>[2]AFRPRE200!CS20</f>
        <v>0</v>
      </c>
      <c r="CT18" s="70">
        <f t="shared" si="23"/>
        <v>417702</v>
      </c>
      <c r="CU18" s="198">
        <f>[2]AFRPRE200!CU20</f>
        <v>0</v>
      </c>
      <c r="CV18" s="198">
        <f>[2]AFRPRE200!CV20</f>
        <v>0</v>
      </c>
      <c r="CW18" s="198">
        <f>[2]AFRPRE200!CW20</f>
        <v>0</v>
      </c>
      <c r="CX18" s="198">
        <f>[2]AFRPRE200!CX20</f>
        <v>0</v>
      </c>
      <c r="CY18" s="67">
        <f t="shared" si="24"/>
        <v>0</v>
      </c>
      <c r="CZ18" s="198">
        <f>[2]AFRPRE200!CZ20</f>
        <v>0</v>
      </c>
      <c r="DA18" s="198">
        <f>[2]AFRPRE200!DA20</f>
        <v>0</v>
      </c>
      <c r="DB18" s="70">
        <f t="shared" si="25"/>
        <v>0</v>
      </c>
      <c r="DC18" s="198">
        <f>[2]AFRPRE200!DC20</f>
        <v>0</v>
      </c>
      <c r="DD18" s="198">
        <f>[2]AFRPRE200!DD20</f>
        <v>0</v>
      </c>
      <c r="DE18" s="198">
        <f>[2]AFRPRE200!DE20</f>
        <v>0</v>
      </c>
      <c r="DF18" s="198">
        <f>[2]AFRPRE200!DF20</f>
        <v>0</v>
      </c>
      <c r="DG18" s="67">
        <f t="shared" si="26"/>
        <v>0</v>
      </c>
      <c r="DH18" s="198">
        <f>[2]AFRPRE200!DH20</f>
        <v>0</v>
      </c>
      <c r="DI18" s="198">
        <f>[2]AFRPRE200!DI20</f>
        <v>0</v>
      </c>
      <c r="DJ18" s="70">
        <f t="shared" si="27"/>
        <v>0</v>
      </c>
      <c r="DK18" s="198">
        <f>[2]AFRPRE200!DK20</f>
        <v>1360887</v>
      </c>
      <c r="DL18" s="198">
        <f>[2]AFRPRE200!DL20</f>
        <v>0</v>
      </c>
      <c r="DM18" s="198">
        <f>[2]AFRPRE200!DM20</f>
        <v>0</v>
      </c>
      <c r="DN18" s="198">
        <f>[2]AFRPRE200!DN20</f>
        <v>229294</v>
      </c>
      <c r="DO18" s="67">
        <f t="shared" si="28"/>
        <v>1590181</v>
      </c>
      <c r="DP18" s="198">
        <f>[2]AFRPRE200!DP20</f>
        <v>67155</v>
      </c>
      <c r="DQ18" s="198">
        <f>[2]AFRPRE200!DQ20</f>
        <v>0</v>
      </c>
      <c r="DR18" s="70">
        <f t="shared" si="29"/>
        <v>1657336</v>
      </c>
      <c r="DS18" s="198">
        <f>[2]AFRPRE200!DS20</f>
        <v>255420</v>
      </c>
      <c r="DT18" s="198">
        <f>[2]AFRPRE200!DT20</f>
        <v>0</v>
      </c>
      <c r="DU18" s="198">
        <f>[2]AFRPRE200!DU20</f>
        <v>0</v>
      </c>
      <c r="DV18" s="198">
        <f>[2]AFRPRE200!DV20</f>
        <v>0</v>
      </c>
      <c r="DW18" s="67">
        <f t="shared" si="30"/>
        <v>255420</v>
      </c>
      <c r="DX18" s="198">
        <f>[2]AFRPRE200!DX20</f>
        <v>46947</v>
      </c>
      <c r="DY18" s="198">
        <f>[2]AFRPRE200!DY20</f>
        <v>26028</v>
      </c>
      <c r="DZ18" s="70">
        <f t="shared" si="31"/>
        <v>328395</v>
      </c>
      <c r="EA18" s="198">
        <f>[2]AFRPRE200!EA20</f>
        <v>0</v>
      </c>
      <c r="EB18" s="198">
        <f>[2]AFRPRE200!EB20</f>
        <v>0</v>
      </c>
      <c r="EC18" s="198">
        <f>[2]AFRPRE200!EC20</f>
        <v>0</v>
      </c>
      <c r="ED18" s="198">
        <f>[2]AFRPRE200!ED20</f>
        <v>0</v>
      </c>
      <c r="EE18" s="67">
        <f t="shared" si="32"/>
        <v>0</v>
      </c>
      <c r="EF18" s="198">
        <f>[2]AFRPRE200!EF20</f>
        <v>0</v>
      </c>
      <c r="EG18" s="198">
        <f>[2]AFRPRE200!EG20</f>
        <v>0</v>
      </c>
      <c r="EH18" s="70">
        <f t="shared" si="33"/>
        <v>0</v>
      </c>
      <c r="EI18" s="145"/>
    </row>
    <row r="19" spans="1:139" s="75" customFormat="1" x14ac:dyDescent="0.2">
      <c r="A19" s="146">
        <v>17</v>
      </c>
      <c r="B19" s="147" t="s">
        <v>195</v>
      </c>
      <c r="C19" s="199">
        <f>[2]AFRPRE200!C21</f>
        <v>19400000</v>
      </c>
      <c r="D19" s="199">
        <f>[2]AFRPRE200!D21</f>
        <v>0</v>
      </c>
      <c r="E19" s="199">
        <f>[2]AFRPRE200!E21</f>
        <v>0</v>
      </c>
      <c r="F19" s="199">
        <f>[2]AFRPRE200!F21</f>
        <v>0</v>
      </c>
      <c r="G19" s="68">
        <f t="shared" si="0"/>
        <v>19400000</v>
      </c>
      <c r="H19" s="199">
        <f>[2]AFRPRE200!H21</f>
        <v>0</v>
      </c>
      <c r="I19" s="199">
        <f>[2]AFRPRE200!I21</f>
        <v>0</v>
      </c>
      <c r="J19" s="71">
        <f t="shared" si="1"/>
        <v>19400000</v>
      </c>
      <c r="K19" s="199">
        <f>[2]AFRPRE200!K21</f>
        <v>138100000</v>
      </c>
      <c r="L19" s="199">
        <f>[2]AFRPRE200!L21</f>
        <v>0</v>
      </c>
      <c r="M19" s="199">
        <f>[2]AFRPRE200!M21</f>
        <v>0</v>
      </c>
      <c r="N19" s="199">
        <f>[2]AFRPRE200!N21</f>
        <v>2650000</v>
      </c>
      <c r="O19" s="68">
        <f t="shared" si="2"/>
        <v>140750000</v>
      </c>
      <c r="P19" s="199">
        <f>[2]AFRPRE200!P21</f>
        <v>0</v>
      </c>
      <c r="Q19" s="199">
        <f>[2]AFRPRE200!Q21</f>
        <v>0</v>
      </c>
      <c r="R19" s="71">
        <f t="shared" si="3"/>
        <v>140750000</v>
      </c>
      <c r="S19" s="199">
        <f>[2]AFRPRE200!S21</f>
        <v>0</v>
      </c>
      <c r="T19" s="199">
        <f>[2]AFRPRE200!T21</f>
        <v>0</v>
      </c>
      <c r="U19" s="199">
        <f>[2]AFRPRE200!U21</f>
        <v>0</v>
      </c>
      <c r="V19" s="199">
        <f>[2]AFRPRE200!V21</f>
        <v>0</v>
      </c>
      <c r="W19" s="68">
        <f t="shared" si="4"/>
        <v>0</v>
      </c>
      <c r="X19" s="199">
        <f>[2]AFRPRE200!X21</f>
        <v>0</v>
      </c>
      <c r="Y19" s="199">
        <f>[2]AFRPRE200!Y21</f>
        <v>0</v>
      </c>
      <c r="Z19" s="71">
        <f t="shared" si="5"/>
        <v>0</v>
      </c>
      <c r="AA19" s="199">
        <f>[2]AFRPRE200!AA21</f>
        <v>3700000</v>
      </c>
      <c r="AB19" s="199">
        <f>[2]AFRPRE200!AB21</f>
        <v>0</v>
      </c>
      <c r="AC19" s="199">
        <f>[2]AFRPRE200!AC21</f>
        <v>0</v>
      </c>
      <c r="AD19" s="199">
        <f>[2]AFRPRE200!AD21</f>
        <v>0</v>
      </c>
      <c r="AE19" s="68">
        <f t="shared" si="6"/>
        <v>3700000</v>
      </c>
      <c r="AF19" s="199">
        <f>[2]AFRPRE200!AF21</f>
        <v>0</v>
      </c>
      <c r="AG19" s="199">
        <f>[2]AFRPRE200!AG21</f>
        <v>0</v>
      </c>
      <c r="AH19" s="71">
        <f t="shared" si="7"/>
        <v>3700000</v>
      </c>
      <c r="AI19" s="199">
        <f>[2]AFRPRE200!AI21</f>
        <v>0</v>
      </c>
      <c r="AJ19" s="199">
        <f>[2]AFRPRE200!AJ21</f>
        <v>0</v>
      </c>
      <c r="AK19" s="199">
        <f>[2]AFRPRE200!AK21</f>
        <v>0</v>
      </c>
      <c r="AL19" s="199">
        <f>[2]AFRPRE200!AL21</f>
        <v>0</v>
      </c>
      <c r="AM19" s="68">
        <f t="shared" si="8"/>
        <v>0</v>
      </c>
      <c r="AN19" s="199">
        <f>[2]AFRPRE200!AN21</f>
        <v>0</v>
      </c>
      <c r="AO19" s="199">
        <f>[2]AFRPRE200!AO21</f>
        <v>0</v>
      </c>
      <c r="AP19" s="71">
        <f t="shared" si="9"/>
        <v>0</v>
      </c>
      <c r="AQ19" s="199">
        <f>[2]AFRPRE200!AQ21</f>
        <v>500000</v>
      </c>
      <c r="AR19" s="199">
        <f>[2]AFRPRE200!AR21</f>
        <v>0</v>
      </c>
      <c r="AS19" s="199">
        <f>[2]AFRPRE200!AS21</f>
        <v>0</v>
      </c>
      <c r="AT19" s="199">
        <f>[2]AFRPRE200!AT21</f>
        <v>0</v>
      </c>
      <c r="AU19" s="68">
        <f t="shared" si="10"/>
        <v>500000</v>
      </c>
      <c r="AV19" s="199">
        <f>[2]AFRPRE200!AV21</f>
        <v>0</v>
      </c>
      <c r="AW19" s="199">
        <f>[2]AFRPRE200!AW21</f>
        <v>0</v>
      </c>
      <c r="AX19" s="71">
        <f t="shared" si="11"/>
        <v>500000</v>
      </c>
      <c r="AY19" s="199">
        <f>[2]AFRPRE200!AY21</f>
        <v>0</v>
      </c>
      <c r="AZ19" s="199">
        <f>[2]AFRPRE200!AZ21</f>
        <v>0</v>
      </c>
      <c r="BA19" s="199">
        <f>[2]AFRPRE200!BA21</f>
        <v>0</v>
      </c>
      <c r="BB19" s="199">
        <f>[2]AFRPRE200!BB21</f>
        <v>0</v>
      </c>
      <c r="BC19" s="68">
        <f t="shared" si="12"/>
        <v>0</v>
      </c>
      <c r="BD19" s="199">
        <f>[2]AFRPRE200!BD21</f>
        <v>0</v>
      </c>
      <c r="BE19" s="199">
        <f>[2]AFRPRE200!BE21</f>
        <v>0</v>
      </c>
      <c r="BF19" s="71">
        <f t="shared" si="13"/>
        <v>0</v>
      </c>
      <c r="BG19" s="199">
        <f>[2]AFRPRE200!BG21</f>
        <v>97200000</v>
      </c>
      <c r="BH19" s="199">
        <f>[2]AFRPRE200!BH21</f>
        <v>0</v>
      </c>
      <c r="BI19" s="199">
        <f>[2]AFRPRE200!BI21</f>
        <v>0</v>
      </c>
      <c r="BJ19" s="199">
        <f>[2]AFRPRE200!BJ21</f>
        <v>40456192</v>
      </c>
      <c r="BK19" s="68">
        <f t="shared" si="14"/>
        <v>137656192</v>
      </c>
      <c r="BL19" s="199">
        <f>[2]AFRPRE200!BL21</f>
        <v>0</v>
      </c>
      <c r="BM19" s="199">
        <f>[2]AFRPRE200!BM21</f>
        <v>42237662</v>
      </c>
      <c r="BN19" s="71">
        <f t="shared" si="15"/>
        <v>179893854</v>
      </c>
      <c r="BO19" s="199">
        <f>[2]AFRPRE200!BO21</f>
        <v>0</v>
      </c>
      <c r="BP19" s="199">
        <f>[2]AFRPRE200!BP21</f>
        <v>0</v>
      </c>
      <c r="BQ19" s="199">
        <f>[2]AFRPRE200!BQ21</f>
        <v>0</v>
      </c>
      <c r="BR19" s="199">
        <f>[2]AFRPRE200!BR21</f>
        <v>0</v>
      </c>
      <c r="BS19" s="68">
        <f t="shared" si="16"/>
        <v>0</v>
      </c>
      <c r="BT19" s="199">
        <f>[2]AFRPRE200!BT21</f>
        <v>0</v>
      </c>
      <c r="BU19" s="199">
        <f>[2]AFRPRE200!BU21</f>
        <v>0</v>
      </c>
      <c r="BV19" s="71">
        <f t="shared" si="17"/>
        <v>0</v>
      </c>
      <c r="BW19" s="199">
        <f>[2]AFRPRE200!BW21</f>
        <v>450000</v>
      </c>
      <c r="BX19" s="199">
        <f>[2]AFRPRE200!BX21</f>
        <v>0</v>
      </c>
      <c r="BY19" s="199">
        <f>[2]AFRPRE200!BY21</f>
        <v>0</v>
      </c>
      <c r="BZ19" s="199">
        <f>[2]AFRPRE200!BZ21</f>
        <v>339341</v>
      </c>
      <c r="CA19" s="68">
        <f t="shared" si="18"/>
        <v>789341</v>
      </c>
      <c r="CB19" s="199">
        <f>[2]AFRPRE200!CB21</f>
        <v>0</v>
      </c>
      <c r="CC19" s="199">
        <f>[2]AFRPRE200!CC21</f>
        <v>222734</v>
      </c>
      <c r="CD19" s="71">
        <f t="shared" si="19"/>
        <v>1012075</v>
      </c>
      <c r="CE19" s="199">
        <f>[2]AFRPRE200!CE21</f>
        <v>0</v>
      </c>
      <c r="CF19" s="199">
        <f>[2]AFRPRE200!CF21</f>
        <v>0</v>
      </c>
      <c r="CG19" s="199">
        <f>[2]AFRPRE200!CG21</f>
        <v>0</v>
      </c>
      <c r="CH19" s="199">
        <f>[2]AFRPRE200!CH21</f>
        <v>0</v>
      </c>
      <c r="CI19" s="68">
        <f t="shared" si="20"/>
        <v>0</v>
      </c>
      <c r="CJ19" s="199">
        <f>[2]AFRPRE200!CJ21</f>
        <v>0</v>
      </c>
      <c r="CK19" s="199">
        <f>[2]AFRPRE200!CK21</f>
        <v>0</v>
      </c>
      <c r="CL19" s="71">
        <f t="shared" si="21"/>
        <v>0</v>
      </c>
      <c r="CM19" s="199">
        <f>[2]AFRPRE200!CM21</f>
        <v>60000</v>
      </c>
      <c r="CN19" s="199">
        <f>[2]AFRPRE200!CN21</f>
        <v>0</v>
      </c>
      <c r="CO19" s="199">
        <f>[2]AFRPRE200!CO21</f>
        <v>0</v>
      </c>
      <c r="CP19" s="199">
        <f>[2]AFRPRE200!CP21</f>
        <v>0</v>
      </c>
      <c r="CQ19" s="68">
        <f t="shared" si="22"/>
        <v>60000</v>
      </c>
      <c r="CR19" s="199">
        <f>[2]AFRPRE200!CR21</f>
        <v>0</v>
      </c>
      <c r="CS19" s="199">
        <f>[2]AFRPRE200!CS21</f>
        <v>0</v>
      </c>
      <c r="CT19" s="71">
        <f t="shared" si="23"/>
        <v>60000</v>
      </c>
      <c r="CU19" s="199">
        <f>[2]AFRPRE200!CU21</f>
        <v>0</v>
      </c>
      <c r="CV19" s="199">
        <f>[2]AFRPRE200!CV21</f>
        <v>0</v>
      </c>
      <c r="CW19" s="199">
        <f>[2]AFRPRE200!CW21</f>
        <v>0</v>
      </c>
      <c r="CX19" s="199">
        <f>[2]AFRPRE200!CX21</f>
        <v>0</v>
      </c>
      <c r="CY19" s="68">
        <f t="shared" si="24"/>
        <v>0</v>
      </c>
      <c r="CZ19" s="199">
        <f>[2]AFRPRE200!CZ21</f>
        <v>0</v>
      </c>
      <c r="DA19" s="199">
        <f>[2]AFRPRE200!DA21</f>
        <v>0</v>
      </c>
      <c r="DB19" s="71">
        <f t="shared" si="25"/>
        <v>0</v>
      </c>
      <c r="DC19" s="199">
        <f>[2]AFRPRE200!DC21</f>
        <v>0</v>
      </c>
      <c r="DD19" s="199">
        <f>[2]AFRPRE200!DD21</f>
        <v>0</v>
      </c>
      <c r="DE19" s="199">
        <f>[2]AFRPRE200!DE21</f>
        <v>0</v>
      </c>
      <c r="DF19" s="199">
        <f>[2]AFRPRE200!DF21</f>
        <v>0</v>
      </c>
      <c r="DG19" s="68">
        <f t="shared" si="26"/>
        <v>0</v>
      </c>
      <c r="DH19" s="199">
        <f>[2]AFRPRE200!DH21</f>
        <v>0</v>
      </c>
      <c r="DI19" s="199">
        <f>[2]AFRPRE200!DI21</f>
        <v>0</v>
      </c>
      <c r="DJ19" s="71">
        <f t="shared" si="27"/>
        <v>0</v>
      </c>
      <c r="DK19" s="199">
        <f>[2]AFRPRE200!DK21</f>
        <v>4410247</v>
      </c>
      <c r="DL19" s="199">
        <f>[2]AFRPRE200!DL21</f>
        <v>0</v>
      </c>
      <c r="DM19" s="199">
        <f>[2]AFRPRE200!DM21</f>
        <v>0</v>
      </c>
      <c r="DN19" s="199">
        <f>[2]AFRPRE200!DN21</f>
        <v>75000</v>
      </c>
      <c r="DO19" s="68">
        <f t="shared" si="28"/>
        <v>4485247</v>
      </c>
      <c r="DP19" s="199">
        <f>[2]AFRPRE200!DP21</f>
        <v>0</v>
      </c>
      <c r="DQ19" s="199">
        <f>[2]AFRPRE200!DQ21</f>
        <v>0</v>
      </c>
      <c r="DR19" s="71">
        <f t="shared" si="29"/>
        <v>4485247</v>
      </c>
      <c r="DS19" s="199">
        <f>[2]AFRPRE200!DS21</f>
        <v>1059480</v>
      </c>
      <c r="DT19" s="199">
        <f>[2]AFRPRE200!DT21</f>
        <v>0</v>
      </c>
      <c r="DU19" s="199">
        <f>[2]AFRPRE200!DU21</f>
        <v>0</v>
      </c>
      <c r="DV19" s="199">
        <f>[2]AFRPRE200!DV21</f>
        <v>368614</v>
      </c>
      <c r="DW19" s="68">
        <f t="shared" si="30"/>
        <v>1428094</v>
      </c>
      <c r="DX19" s="199">
        <f>[2]AFRPRE200!DX21</f>
        <v>0</v>
      </c>
      <c r="DY19" s="199">
        <f>[2]AFRPRE200!DY21</f>
        <v>384445</v>
      </c>
      <c r="DZ19" s="71">
        <f t="shared" si="31"/>
        <v>1812539</v>
      </c>
      <c r="EA19" s="199">
        <f>[2]AFRPRE200!EA21</f>
        <v>250000</v>
      </c>
      <c r="EB19" s="199">
        <f>[2]AFRPRE200!EB21</f>
        <v>0</v>
      </c>
      <c r="EC19" s="199">
        <f>[2]AFRPRE200!EC21</f>
        <v>0</v>
      </c>
      <c r="ED19" s="199">
        <f>[2]AFRPRE200!ED21</f>
        <v>0</v>
      </c>
      <c r="EE19" s="68">
        <f t="shared" si="32"/>
        <v>250000</v>
      </c>
      <c r="EF19" s="199">
        <f>[2]AFRPRE200!EF21</f>
        <v>0</v>
      </c>
      <c r="EG19" s="199">
        <f>[2]AFRPRE200!EG21</f>
        <v>0</v>
      </c>
      <c r="EH19" s="71">
        <f t="shared" si="33"/>
        <v>250000</v>
      </c>
      <c r="EI19" s="145"/>
    </row>
    <row r="20" spans="1:139" s="75" customFormat="1" x14ac:dyDescent="0.2">
      <c r="A20" s="146">
        <v>18</v>
      </c>
      <c r="B20" s="147" t="s">
        <v>212</v>
      </c>
      <c r="C20" s="199">
        <f>[2]AFRPRE200!C22</f>
        <v>342535</v>
      </c>
      <c r="D20" s="199">
        <f>[2]AFRPRE200!D22</f>
        <v>0</v>
      </c>
      <c r="E20" s="199">
        <f>[2]AFRPRE200!E22</f>
        <v>0</v>
      </c>
      <c r="F20" s="199">
        <f>[2]AFRPRE200!F22</f>
        <v>0</v>
      </c>
      <c r="G20" s="68">
        <f t="shared" si="0"/>
        <v>342535</v>
      </c>
      <c r="H20" s="199">
        <f>[2]AFRPRE200!H22</f>
        <v>0</v>
      </c>
      <c r="I20" s="199">
        <f>[2]AFRPRE200!I22</f>
        <v>0</v>
      </c>
      <c r="J20" s="71">
        <f t="shared" si="1"/>
        <v>342535</v>
      </c>
      <c r="K20" s="199">
        <f>[2]AFRPRE200!K22</f>
        <v>340756</v>
      </c>
      <c r="L20" s="199">
        <f>[2]AFRPRE200!L22</f>
        <v>0</v>
      </c>
      <c r="M20" s="199">
        <f>[2]AFRPRE200!M22</f>
        <v>0</v>
      </c>
      <c r="N20" s="199">
        <f>[2]AFRPRE200!N22</f>
        <v>0</v>
      </c>
      <c r="O20" s="68">
        <f t="shared" si="2"/>
        <v>340756</v>
      </c>
      <c r="P20" s="199">
        <f>[2]AFRPRE200!P22</f>
        <v>0</v>
      </c>
      <c r="Q20" s="199">
        <f>[2]AFRPRE200!Q22</f>
        <v>0</v>
      </c>
      <c r="R20" s="71">
        <f t="shared" si="3"/>
        <v>340756</v>
      </c>
      <c r="S20" s="199">
        <f>[2]AFRPRE200!S22</f>
        <v>0</v>
      </c>
      <c r="T20" s="199">
        <f>[2]AFRPRE200!T22</f>
        <v>0</v>
      </c>
      <c r="U20" s="199">
        <f>[2]AFRPRE200!U22</f>
        <v>0</v>
      </c>
      <c r="V20" s="199">
        <f>[2]AFRPRE200!V22</f>
        <v>0</v>
      </c>
      <c r="W20" s="68">
        <f t="shared" si="4"/>
        <v>0</v>
      </c>
      <c r="X20" s="199">
        <f>[2]AFRPRE200!X22</f>
        <v>0</v>
      </c>
      <c r="Y20" s="199">
        <f>[2]AFRPRE200!Y22</f>
        <v>0</v>
      </c>
      <c r="Z20" s="71">
        <f t="shared" si="5"/>
        <v>0</v>
      </c>
      <c r="AA20" s="199">
        <f>[2]AFRPRE200!AA22</f>
        <v>55241</v>
      </c>
      <c r="AB20" s="199">
        <f>[2]AFRPRE200!AB22</f>
        <v>0</v>
      </c>
      <c r="AC20" s="199">
        <f>[2]AFRPRE200!AC22</f>
        <v>0</v>
      </c>
      <c r="AD20" s="199">
        <f>[2]AFRPRE200!AD22</f>
        <v>0</v>
      </c>
      <c r="AE20" s="68">
        <f t="shared" si="6"/>
        <v>55241</v>
      </c>
      <c r="AF20" s="199">
        <f>[2]AFRPRE200!AF22</f>
        <v>0</v>
      </c>
      <c r="AG20" s="199">
        <f>[2]AFRPRE200!AG22</f>
        <v>0</v>
      </c>
      <c r="AH20" s="71">
        <f t="shared" si="7"/>
        <v>55241</v>
      </c>
      <c r="AI20" s="199">
        <f>[2]AFRPRE200!AI22</f>
        <v>0</v>
      </c>
      <c r="AJ20" s="199">
        <f>[2]AFRPRE200!AJ22</f>
        <v>0</v>
      </c>
      <c r="AK20" s="199">
        <f>[2]AFRPRE200!AK22</f>
        <v>0</v>
      </c>
      <c r="AL20" s="199">
        <f>[2]AFRPRE200!AL22</f>
        <v>0</v>
      </c>
      <c r="AM20" s="68">
        <f t="shared" si="8"/>
        <v>0</v>
      </c>
      <c r="AN20" s="199">
        <f>[2]AFRPRE200!AN22</f>
        <v>0</v>
      </c>
      <c r="AO20" s="199">
        <f>[2]AFRPRE200!AO22</f>
        <v>0</v>
      </c>
      <c r="AP20" s="71">
        <f t="shared" si="9"/>
        <v>0</v>
      </c>
      <c r="AQ20" s="199">
        <f>[2]AFRPRE200!AQ22</f>
        <v>0</v>
      </c>
      <c r="AR20" s="199">
        <f>[2]AFRPRE200!AR22</f>
        <v>0</v>
      </c>
      <c r="AS20" s="199">
        <f>[2]AFRPRE200!AS22</f>
        <v>0</v>
      </c>
      <c r="AT20" s="199">
        <f>[2]AFRPRE200!AT22</f>
        <v>0</v>
      </c>
      <c r="AU20" s="68">
        <f t="shared" si="10"/>
        <v>0</v>
      </c>
      <c r="AV20" s="199">
        <f>[2]AFRPRE200!AV22</f>
        <v>0</v>
      </c>
      <c r="AW20" s="199">
        <f>[2]AFRPRE200!AW22</f>
        <v>0</v>
      </c>
      <c r="AX20" s="71">
        <f t="shared" si="11"/>
        <v>0</v>
      </c>
      <c r="AY20" s="199">
        <f>[2]AFRPRE200!AY22</f>
        <v>0</v>
      </c>
      <c r="AZ20" s="199">
        <f>[2]AFRPRE200!AZ22</f>
        <v>0</v>
      </c>
      <c r="BA20" s="199">
        <f>[2]AFRPRE200!BA22</f>
        <v>0</v>
      </c>
      <c r="BB20" s="199">
        <f>[2]AFRPRE200!BB22</f>
        <v>0</v>
      </c>
      <c r="BC20" s="68">
        <f t="shared" si="12"/>
        <v>0</v>
      </c>
      <c r="BD20" s="199">
        <f>[2]AFRPRE200!BD22</f>
        <v>0</v>
      </c>
      <c r="BE20" s="199">
        <f>[2]AFRPRE200!BE22</f>
        <v>0</v>
      </c>
      <c r="BF20" s="71">
        <f t="shared" si="13"/>
        <v>0</v>
      </c>
      <c r="BG20" s="199">
        <f>[2]AFRPRE200!BG22</f>
        <v>2369890</v>
      </c>
      <c r="BH20" s="199">
        <f>[2]AFRPRE200!BH22</f>
        <v>0</v>
      </c>
      <c r="BI20" s="199">
        <f>[2]AFRPRE200!BI22</f>
        <v>0</v>
      </c>
      <c r="BJ20" s="199">
        <f>[2]AFRPRE200!BJ22</f>
        <v>0</v>
      </c>
      <c r="BK20" s="68">
        <f t="shared" si="14"/>
        <v>2369890</v>
      </c>
      <c r="BL20" s="199">
        <f>[2]AFRPRE200!BL22</f>
        <v>0</v>
      </c>
      <c r="BM20" s="199">
        <f>[2]AFRPRE200!BM22</f>
        <v>0</v>
      </c>
      <c r="BN20" s="71">
        <f t="shared" si="15"/>
        <v>2369890</v>
      </c>
      <c r="BO20" s="199">
        <f>[2]AFRPRE200!BO22</f>
        <v>0</v>
      </c>
      <c r="BP20" s="199">
        <f>[2]AFRPRE200!BP22</f>
        <v>0</v>
      </c>
      <c r="BQ20" s="199">
        <f>[2]AFRPRE200!BQ22</f>
        <v>0</v>
      </c>
      <c r="BR20" s="199">
        <f>[2]AFRPRE200!BR22</f>
        <v>0</v>
      </c>
      <c r="BS20" s="68">
        <f t="shared" si="16"/>
        <v>0</v>
      </c>
      <c r="BT20" s="199">
        <f>[2]AFRPRE200!BT22</f>
        <v>0</v>
      </c>
      <c r="BU20" s="199">
        <f>[2]AFRPRE200!BU22</f>
        <v>0</v>
      </c>
      <c r="BV20" s="71">
        <f t="shared" si="17"/>
        <v>0</v>
      </c>
      <c r="BW20" s="199">
        <f>[2]AFRPRE200!BW22</f>
        <v>0</v>
      </c>
      <c r="BX20" s="199">
        <f>[2]AFRPRE200!BX22</f>
        <v>0</v>
      </c>
      <c r="BY20" s="199">
        <f>[2]AFRPRE200!BY22</f>
        <v>0</v>
      </c>
      <c r="BZ20" s="199">
        <f>[2]AFRPRE200!BZ22</f>
        <v>0</v>
      </c>
      <c r="CA20" s="68">
        <f t="shared" si="18"/>
        <v>0</v>
      </c>
      <c r="CB20" s="199">
        <f>[2]AFRPRE200!CB22</f>
        <v>0</v>
      </c>
      <c r="CC20" s="199">
        <f>[2]AFRPRE200!CC22</f>
        <v>0</v>
      </c>
      <c r="CD20" s="71">
        <f t="shared" si="19"/>
        <v>0</v>
      </c>
      <c r="CE20" s="199">
        <f>[2]AFRPRE200!CE22</f>
        <v>0</v>
      </c>
      <c r="CF20" s="199">
        <f>[2]AFRPRE200!CF22</f>
        <v>0</v>
      </c>
      <c r="CG20" s="199">
        <f>[2]AFRPRE200!CG22</f>
        <v>0</v>
      </c>
      <c r="CH20" s="199">
        <f>[2]AFRPRE200!CH22</f>
        <v>0</v>
      </c>
      <c r="CI20" s="68">
        <f t="shared" si="20"/>
        <v>0</v>
      </c>
      <c r="CJ20" s="199">
        <f>[2]AFRPRE200!CJ22</f>
        <v>0</v>
      </c>
      <c r="CK20" s="199">
        <f>[2]AFRPRE200!CK22</f>
        <v>0</v>
      </c>
      <c r="CL20" s="71">
        <f t="shared" si="21"/>
        <v>0</v>
      </c>
      <c r="CM20" s="199">
        <f>[2]AFRPRE200!CM22</f>
        <v>272818</v>
      </c>
      <c r="CN20" s="199">
        <f>[2]AFRPRE200!CN22</f>
        <v>0</v>
      </c>
      <c r="CO20" s="199">
        <f>[2]AFRPRE200!CO22</f>
        <v>0</v>
      </c>
      <c r="CP20" s="199">
        <f>[2]AFRPRE200!CP22</f>
        <v>0</v>
      </c>
      <c r="CQ20" s="68">
        <f t="shared" si="22"/>
        <v>272818</v>
      </c>
      <c r="CR20" s="199">
        <f>[2]AFRPRE200!CR22</f>
        <v>0</v>
      </c>
      <c r="CS20" s="199">
        <f>[2]AFRPRE200!CS22</f>
        <v>0</v>
      </c>
      <c r="CT20" s="71">
        <f t="shared" si="23"/>
        <v>272818</v>
      </c>
      <c r="CU20" s="199">
        <f>[2]AFRPRE200!CU22</f>
        <v>2953</v>
      </c>
      <c r="CV20" s="199">
        <f>[2]AFRPRE200!CV22</f>
        <v>0</v>
      </c>
      <c r="CW20" s="199">
        <f>[2]AFRPRE200!CW22</f>
        <v>0</v>
      </c>
      <c r="CX20" s="199">
        <f>[2]AFRPRE200!CX22</f>
        <v>0</v>
      </c>
      <c r="CY20" s="68">
        <f t="shared" si="24"/>
        <v>2953</v>
      </c>
      <c r="CZ20" s="199">
        <f>[2]AFRPRE200!CZ22</f>
        <v>0</v>
      </c>
      <c r="DA20" s="199">
        <f>[2]AFRPRE200!DA22</f>
        <v>0</v>
      </c>
      <c r="DB20" s="71">
        <f t="shared" si="25"/>
        <v>2953</v>
      </c>
      <c r="DC20" s="199">
        <f>[2]AFRPRE200!DC22</f>
        <v>0</v>
      </c>
      <c r="DD20" s="199">
        <f>[2]AFRPRE200!DD22</f>
        <v>0</v>
      </c>
      <c r="DE20" s="199">
        <f>[2]AFRPRE200!DE22</f>
        <v>0</v>
      </c>
      <c r="DF20" s="199">
        <f>[2]AFRPRE200!DF22</f>
        <v>0</v>
      </c>
      <c r="DG20" s="68">
        <f t="shared" si="26"/>
        <v>0</v>
      </c>
      <c r="DH20" s="199">
        <f>[2]AFRPRE200!DH22</f>
        <v>0</v>
      </c>
      <c r="DI20" s="199">
        <f>[2]AFRPRE200!DI22</f>
        <v>0</v>
      </c>
      <c r="DJ20" s="71">
        <f t="shared" si="27"/>
        <v>0</v>
      </c>
      <c r="DK20" s="199">
        <f>[2]AFRPRE200!DK22</f>
        <v>0</v>
      </c>
      <c r="DL20" s="199">
        <f>[2]AFRPRE200!DL22</f>
        <v>0</v>
      </c>
      <c r="DM20" s="199">
        <f>[2]AFRPRE200!DM22</f>
        <v>0</v>
      </c>
      <c r="DN20" s="199">
        <f>[2]AFRPRE200!DN22</f>
        <v>0</v>
      </c>
      <c r="DO20" s="68">
        <f t="shared" si="28"/>
        <v>0</v>
      </c>
      <c r="DP20" s="199">
        <f>[2]AFRPRE200!DP22</f>
        <v>0</v>
      </c>
      <c r="DQ20" s="199">
        <f>[2]AFRPRE200!DQ22</f>
        <v>0</v>
      </c>
      <c r="DR20" s="71">
        <f t="shared" si="29"/>
        <v>0</v>
      </c>
      <c r="DS20" s="199">
        <f>[2]AFRPRE200!DS22</f>
        <v>50160</v>
      </c>
      <c r="DT20" s="199">
        <f>[2]AFRPRE200!DT22</f>
        <v>0</v>
      </c>
      <c r="DU20" s="199">
        <f>[2]AFRPRE200!DU22</f>
        <v>0</v>
      </c>
      <c r="DV20" s="199">
        <f>[2]AFRPRE200!DV22</f>
        <v>0</v>
      </c>
      <c r="DW20" s="68">
        <f t="shared" si="30"/>
        <v>50160</v>
      </c>
      <c r="DX20" s="199">
        <f>[2]AFRPRE200!DX22</f>
        <v>0</v>
      </c>
      <c r="DY20" s="199">
        <f>[2]AFRPRE200!DY22</f>
        <v>0</v>
      </c>
      <c r="DZ20" s="71">
        <f t="shared" si="31"/>
        <v>50160</v>
      </c>
      <c r="EA20" s="199">
        <f>[2]AFRPRE200!EA22</f>
        <v>0</v>
      </c>
      <c r="EB20" s="199">
        <f>[2]AFRPRE200!EB22</f>
        <v>0</v>
      </c>
      <c r="EC20" s="199">
        <f>[2]AFRPRE200!EC22</f>
        <v>0</v>
      </c>
      <c r="ED20" s="199">
        <f>[2]AFRPRE200!ED22</f>
        <v>0</v>
      </c>
      <c r="EE20" s="68">
        <f t="shared" si="32"/>
        <v>0</v>
      </c>
      <c r="EF20" s="199">
        <f>[2]AFRPRE200!EF22</f>
        <v>0</v>
      </c>
      <c r="EG20" s="199">
        <f>[2]AFRPRE200!EG22</f>
        <v>0</v>
      </c>
      <c r="EH20" s="71">
        <f t="shared" si="33"/>
        <v>0</v>
      </c>
      <c r="EI20" s="145"/>
    </row>
    <row r="21" spans="1:139" s="75" customFormat="1" x14ac:dyDescent="0.2">
      <c r="A21" s="146">
        <v>19</v>
      </c>
      <c r="B21" s="147" t="s">
        <v>213</v>
      </c>
      <c r="C21" s="199">
        <f>[2]AFRPRE200!C23</f>
        <v>485000</v>
      </c>
      <c r="D21" s="199">
        <f>[2]AFRPRE200!D23</f>
        <v>0</v>
      </c>
      <c r="E21" s="199">
        <f>[2]AFRPRE200!E23</f>
        <v>0</v>
      </c>
      <c r="F21" s="199">
        <f>[2]AFRPRE200!F23</f>
        <v>0</v>
      </c>
      <c r="G21" s="68">
        <f t="shared" si="0"/>
        <v>485000</v>
      </c>
      <c r="H21" s="199">
        <f>[2]AFRPRE200!H23</f>
        <v>0</v>
      </c>
      <c r="I21" s="199">
        <f>[2]AFRPRE200!I23</f>
        <v>0</v>
      </c>
      <c r="J21" s="71">
        <f t="shared" si="1"/>
        <v>485000</v>
      </c>
      <c r="K21" s="199">
        <f>[2]AFRPRE200!K23</f>
        <v>2460000</v>
      </c>
      <c r="L21" s="199">
        <f>[2]AFRPRE200!L23</f>
        <v>0</v>
      </c>
      <c r="M21" s="199">
        <f>[2]AFRPRE200!M23</f>
        <v>0</v>
      </c>
      <c r="N21" s="199">
        <f>[2]AFRPRE200!N23</f>
        <v>0</v>
      </c>
      <c r="O21" s="68">
        <f t="shared" si="2"/>
        <v>2460000</v>
      </c>
      <c r="P21" s="199">
        <f>[2]AFRPRE200!P23</f>
        <v>0</v>
      </c>
      <c r="Q21" s="199">
        <f>[2]AFRPRE200!Q23</f>
        <v>0</v>
      </c>
      <c r="R21" s="71">
        <f t="shared" si="3"/>
        <v>2460000</v>
      </c>
      <c r="S21" s="199">
        <f>[2]AFRPRE200!S23</f>
        <v>0</v>
      </c>
      <c r="T21" s="199">
        <f>[2]AFRPRE200!T23</f>
        <v>0</v>
      </c>
      <c r="U21" s="199">
        <f>[2]AFRPRE200!U23</f>
        <v>0</v>
      </c>
      <c r="V21" s="199">
        <f>[2]AFRPRE200!V23</f>
        <v>0</v>
      </c>
      <c r="W21" s="68">
        <f t="shared" si="4"/>
        <v>0</v>
      </c>
      <c r="X21" s="199">
        <f>[2]AFRPRE200!X23</f>
        <v>0</v>
      </c>
      <c r="Y21" s="199">
        <f>[2]AFRPRE200!Y23</f>
        <v>0</v>
      </c>
      <c r="Z21" s="71">
        <f t="shared" si="5"/>
        <v>0</v>
      </c>
      <c r="AA21" s="199">
        <f>[2]AFRPRE200!AA23</f>
        <v>0</v>
      </c>
      <c r="AB21" s="199">
        <f>[2]AFRPRE200!AB23</f>
        <v>0</v>
      </c>
      <c r="AC21" s="199">
        <f>[2]AFRPRE200!AC23</f>
        <v>0</v>
      </c>
      <c r="AD21" s="199">
        <f>[2]AFRPRE200!AD23</f>
        <v>0</v>
      </c>
      <c r="AE21" s="68">
        <f t="shared" si="6"/>
        <v>0</v>
      </c>
      <c r="AF21" s="199">
        <f>[2]AFRPRE200!AF23</f>
        <v>0</v>
      </c>
      <c r="AG21" s="199">
        <f>[2]AFRPRE200!AG23</f>
        <v>0</v>
      </c>
      <c r="AH21" s="71">
        <f t="shared" si="7"/>
        <v>0</v>
      </c>
      <c r="AI21" s="199">
        <f>[2]AFRPRE200!AI23</f>
        <v>0</v>
      </c>
      <c r="AJ21" s="199">
        <f>[2]AFRPRE200!AJ23</f>
        <v>0</v>
      </c>
      <c r="AK21" s="199">
        <f>[2]AFRPRE200!AK23</f>
        <v>0</v>
      </c>
      <c r="AL21" s="199">
        <f>[2]AFRPRE200!AL23</f>
        <v>0</v>
      </c>
      <c r="AM21" s="68">
        <f t="shared" si="8"/>
        <v>0</v>
      </c>
      <c r="AN21" s="199">
        <f>[2]AFRPRE200!AN23</f>
        <v>0</v>
      </c>
      <c r="AO21" s="199">
        <f>[2]AFRPRE200!AO23</f>
        <v>0</v>
      </c>
      <c r="AP21" s="71">
        <f t="shared" si="9"/>
        <v>0</v>
      </c>
      <c r="AQ21" s="199">
        <f>[2]AFRPRE200!AQ23</f>
        <v>0</v>
      </c>
      <c r="AR21" s="199">
        <f>[2]AFRPRE200!AR23</f>
        <v>0</v>
      </c>
      <c r="AS21" s="199">
        <f>[2]AFRPRE200!AS23</f>
        <v>0</v>
      </c>
      <c r="AT21" s="199">
        <f>[2]AFRPRE200!AT23</f>
        <v>0</v>
      </c>
      <c r="AU21" s="68">
        <f t="shared" si="10"/>
        <v>0</v>
      </c>
      <c r="AV21" s="199">
        <f>[2]AFRPRE200!AV23</f>
        <v>0</v>
      </c>
      <c r="AW21" s="199">
        <f>[2]AFRPRE200!AW23</f>
        <v>0</v>
      </c>
      <c r="AX21" s="71">
        <f t="shared" si="11"/>
        <v>0</v>
      </c>
      <c r="AY21" s="199">
        <f>[2]AFRPRE200!AY23</f>
        <v>0</v>
      </c>
      <c r="AZ21" s="199">
        <f>[2]AFRPRE200!AZ23</f>
        <v>0</v>
      </c>
      <c r="BA21" s="199">
        <f>[2]AFRPRE200!BA23</f>
        <v>0</v>
      </c>
      <c r="BB21" s="199">
        <f>[2]AFRPRE200!BB23</f>
        <v>0</v>
      </c>
      <c r="BC21" s="68">
        <f t="shared" si="12"/>
        <v>0</v>
      </c>
      <c r="BD21" s="199">
        <f>[2]AFRPRE200!BD23</f>
        <v>0</v>
      </c>
      <c r="BE21" s="199">
        <f>[2]AFRPRE200!BE23</f>
        <v>0</v>
      </c>
      <c r="BF21" s="71">
        <f t="shared" si="13"/>
        <v>0</v>
      </c>
      <c r="BG21" s="199">
        <f>[2]AFRPRE200!BG23</f>
        <v>1725000</v>
      </c>
      <c r="BH21" s="199">
        <f>[2]AFRPRE200!BH23</f>
        <v>0</v>
      </c>
      <c r="BI21" s="199">
        <f>[2]AFRPRE200!BI23</f>
        <v>0</v>
      </c>
      <c r="BJ21" s="199">
        <f>[2]AFRPRE200!BJ23</f>
        <v>1725000</v>
      </c>
      <c r="BK21" s="68">
        <f t="shared" si="14"/>
        <v>3450000</v>
      </c>
      <c r="BL21" s="199">
        <f>[2]AFRPRE200!BL23</f>
        <v>0</v>
      </c>
      <c r="BM21" s="199">
        <f>[2]AFRPRE200!BM23</f>
        <v>0</v>
      </c>
      <c r="BN21" s="71">
        <f t="shared" si="15"/>
        <v>3450000</v>
      </c>
      <c r="BO21" s="199">
        <f>[2]AFRPRE200!BO23</f>
        <v>0</v>
      </c>
      <c r="BP21" s="199">
        <f>[2]AFRPRE200!BP23</f>
        <v>0</v>
      </c>
      <c r="BQ21" s="199">
        <f>[2]AFRPRE200!BQ23</f>
        <v>0</v>
      </c>
      <c r="BR21" s="199">
        <f>[2]AFRPRE200!BR23</f>
        <v>0</v>
      </c>
      <c r="BS21" s="68">
        <f t="shared" si="16"/>
        <v>0</v>
      </c>
      <c r="BT21" s="199">
        <f>[2]AFRPRE200!BT23</f>
        <v>0</v>
      </c>
      <c r="BU21" s="199">
        <f>[2]AFRPRE200!BU23</f>
        <v>0</v>
      </c>
      <c r="BV21" s="71">
        <f t="shared" si="17"/>
        <v>0</v>
      </c>
      <c r="BW21" s="199">
        <f>[2]AFRPRE200!BW23</f>
        <v>0</v>
      </c>
      <c r="BX21" s="199">
        <f>[2]AFRPRE200!BX23</f>
        <v>0</v>
      </c>
      <c r="BY21" s="199">
        <f>[2]AFRPRE200!BY23</f>
        <v>0</v>
      </c>
      <c r="BZ21" s="199">
        <f>[2]AFRPRE200!BZ23</f>
        <v>0</v>
      </c>
      <c r="CA21" s="68">
        <f t="shared" si="18"/>
        <v>0</v>
      </c>
      <c r="CB21" s="199">
        <f>[2]AFRPRE200!CB23</f>
        <v>0</v>
      </c>
      <c r="CC21" s="199">
        <f>[2]AFRPRE200!CC23</f>
        <v>0</v>
      </c>
      <c r="CD21" s="71">
        <f t="shared" si="19"/>
        <v>0</v>
      </c>
      <c r="CE21" s="199">
        <f>[2]AFRPRE200!CE23</f>
        <v>0</v>
      </c>
      <c r="CF21" s="199">
        <f>[2]AFRPRE200!CF23</f>
        <v>0</v>
      </c>
      <c r="CG21" s="199">
        <f>[2]AFRPRE200!CG23</f>
        <v>0</v>
      </c>
      <c r="CH21" s="199">
        <f>[2]AFRPRE200!CH23</f>
        <v>0</v>
      </c>
      <c r="CI21" s="68">
        <f t="shared" si="20"/>
        <v>0</v>
      </c>
      <c r="CJ21" s="199">
        <f>[2]AFRPRE200!CJ23</f>
        <v>0</v>
      </c>
      <c r="CK21" s="199">
        <f>[2]AFRPRE200!CK23</f>
        <v>0</v>
      </c>
      <c r="CL21" s="71">
        <f t="shared" si="21"/>
        <v>0</v>
      </c>
      <c r="CM21" s="199">
        <f>[2]AFRPRE200!CM23</f>
        <v>35000</v>
      </c>
      <c r="CN21" s="199">
        <f>[2]AFRPRE200!CN23</f>
        <v>0</v>
      </c>
      <c r="CO21" s="199">
        <f>[2]AFRPRE200!CO23</f>
        <v>0</v>
      </c>
      <c r="CP21" s="199">
        <f>[2]AFRPRE200!CP23</f>
        <v>0</v>
      </c>
      <c r="CQ21" s="68">
        <f t="shared" si="22"/>
        <v>35000</v>
      </c>
      <c r="CR21" s="199">
        <f>[2]AFRPRE200!CR23</f>
        <v>0</v>
      </c>
      <c r="CS21" s="199">
        <f>[2]AFRPRE200!CS23</f>
        <v>0</v>
      </c>
      <c r="CT21" s="71">
        <f t="shared" si="23"/>
        <v>35000</v>
      </c>
      <c r="CU21" s="199">
        <f>[2]AFRPRE200!CU23</f>
        <v>0</v>
      </c>
      <c r="CV21" s="199">
        <f>[2]AFRPRE200!CV23</f>
        <v>0</v>
      </c>
      <c r="CW21" s="199">
        <f>[2]AFRPRE200!CW23</f>
        <v>0</v>
      </c>
      <c r="CX21" s="199">
        <f>[2]AFRPRE200!CX23</f>
        <v>0</v>
      </c>
      <c r="CY21" s="68">
        <f t="shared" si="24"/>
        <v>0</v>
      </c>
      <c r="CZ21" s="199">
        <f>[2]AFRPRE200!CZ23</f>
        <v>0</v>
      </c>
      <c r="DA21" s="199">
        <f>[2]AFRPRE200!DA23</f>
        <v>0</v>
      </c>
      <c r="DB21" s="71">
        <f t="shared" si="25"/>
        <v>0</v>
      </c>
      <c r="DC21" s="199">
        <f>[2]AFRPRE200!DC23</f>
        <v>0</v>
      </c>
      <c r="DD21" s="199">
        <f>[2]AFRPRE200!DD23</f>
        <v>0</v>
      </c>
      <c r="DE21" s="199">
        <f>[2]AFRPRE200!DE23</f>
        <v>0</v>
      </c>
      <c r="DF21" s="199">
        <f>[2]AFRPRE200!DF23</f>
        <v>0</v>
      </c>
      <c r="DG21" s="68">
        <f t="shared" si="26"/>
        <v>0</v>
      </c>
      <c r="DH21" s="199">
        <f>[2]AFRPRE200!DH23</f>
        <v>0</v>
      </c>
      <c r="DI21" s="199">
        <f>[2]AFRPRE200!DI23</f>
        <v>0</v>
      </c>
      <c r="DJ21" s="71">
        <f t="shared" si="27"/>
        <v>0</v>
      </c>
      <c r="DK21" s="199">
        <f>[2]AFRPRE200!DK23</f>
        <v>0</v>
      </c>
      <c r="DL21" s="199">
        <f>[2]AFRPRE200!DL23</f>
        <v>0</v>
      </c>
      <c r="DM21" s="199">
        <f>[2]AFRPRE200!DM23</f>
        <v>0</v>
      </c>
      <c r="DN21" s="199">
        <f>[2]AFRPRE200!DN23</f>
        <v>0</v>
      </c>
      <c r="DO21" s="68">
        <f t="shared" si="28"/>
        <v>0</v>
      </c>
      <c r="DP21" s="199">
        <f>[2]AFRPRE200!DP23</f>
        <v>0</v>
      </c>
      <c r="DQ21" s="199">
        <f>[2]AFRPRE200!DQ23</f>
        <v>0</v>
      </c>
      <c r="DR21" s="71">
        <f t="shared" si="29"/>
        <v>0</v>
      </c>
      <c r="DS21" s="199">
        <f>[2]AFRPRE200!DS23</f>
        <v>0</v>
      </c>
      <c r="DT21" s="199">
        <f>[2]AFRPRE200!DT23</f>
        <v>0</v>
      </c>
      <c r="DU21" s="199">
        <f>[2]AFRPRE200!DU23</f>
        <v>0</v>
      </c>
      <c r="DV21" s="199">
        <f>[2]AFRPRE200!DV23</f>
        <v>0</v>
      </c>
      <c r="DW21" s="68">
        <f t="shared" si="30"/>
        <v>0</v>
      </c>
      <c r="DX21" s="199">
        <f>[2]AFRPRE200!DX23</f>
        <v>0</v>
      </c>
      <c r="DY21" s="199">
        <f>[2]AFRPRE200!DY23</f>
        <v>0</v>
      </c>
      <c r="DZ21" s="71">
        <f t="shared" si="31"/>
        <v>0</v>
      </c>
      <c r="EA21" s="199">
        <f>[2]AFRPRE200!EA23</f>
        <v>0</v>
      </c>
      <c r="EB21" s="199">
        <f>[2]AFRPRE200!EB23</f>
        <v>0</v>
      </c>
      <c r="EC21" s="199">
        <f>[2]AFRPRE200!EC23</f>
        <v>0</v>
      </c>
      <c r="ED21" s="199">
        <f>[2]AFRPRE200!ED23</f>
        <v>0</v>
      </c>
      <c r="EE21" s="68">
        <f t="shared" si="32"/>
        <v>0</v>
      </c>
      <c r="EF21" s="199">
        <f>[2]AFRPRE200!EF23</f>
        <v>0</v>
      </c>
      <c r="EG21" s="199">
        <f>[2]AFRPRE200!EG23</f>
        <v>0</v>
      </c>
      <c r="EH21" s="71">
        <f t="shared" si="33"/>
        <v>0</v>
      </c>
      <c r="EI21" s="145"/>
    </row>
    <row r="22" spans="1:139" s="75" customFormat="1" x14ac:dyDescent="0.2">
      <c r="A22" s="148">
        <v>20</v>
      </c>
      <c r="B22" s="149" t="s">
        <v>214</v>
      </c>
      <c r="C22" s="200">
        <f>[2]AFRPRE200!C24</f>
        <v>1089544</v>
      </c>
      <c r="D22" s="200">
        <f>[2]AFRPRE200!D24</f>
        <v>0</v>
      </c>
      <c r="E22" s="200">
        <f>[2]AFRPRE200!E24</f>
        <v>0</v>
      </c>
      <c r="F22" s="200">
        <f>[2]AFRPRE200!F24</f>
        <v>0</v>
      </c>
      <c r="G22" s="69">
        <f t="shared" si="0"/>
        <v>1089544</v>
      </c>
      <c r="H22" s="200">
        <f>[2]AFRPRE200!H24</f>
        <v>0</v>
      </c>
      <c r="I22" s="200">
        <f>[2]AFRPRE200!I24</f>
        <v>0</v>
      </c>
      <c r="J22" s="72">
        <f t="shared" si="1"/>
        <v>1089544</v>
      </c>
      <c r="K22" s="200">
        <f>[2]AFRPRE200!K24</f>
        <v>5760192</v>
      </c>
      <c r="L22" s="200">
        <f>[2]AFRPRE200!L24</f>
        <v>0</v>
      </c>
      <c r="M22" s="200">
        <f>[2]AFRPRE200!M24</f>
        <v>0</v>
      </c>
      <c r="N22" s="200">
        <f>[2]AFRPRE200!N24</f>
        <v>0</v>
      </c>
      <c r="O22" s="69">
        <f t="shared" si="2"/>
        <v>5760192</v>
      </c>
      <c r="P22" s="200">
        <f>[2]AFRPRE200!P24</f>
        <v>0</v>
      </c>
      <c r="Q22" s="200">
        <f>[2]AFRPRE200!Q24</f>
        <v>0</v>
      </c>
      <c r="R22" s="72">
        <f t="shared" si="3"/>
        <v>5760192</v>
      </c>
      <c r="S22" s="200">
        <f>[2]AFRPRE200!S24</f>
        <v>0</v>
      </c>
      <c r="T22" s="200">
        <f>[2]AFRPRE200!T24</f>
        <v>0</v>
      </c>
      <c r="U22" s="200">
        <f>[2]AFRPRE200!U24</f>
        <v>0</v>
      </c>
      <c r="V22" s="200">
        <f>[2]AFRPRE200!V24</f>
        <v>0</v>
      </c>
      <c r="W22" s="69">
        <f t="shared" si="4"/>
        <v>0</v>
      </c>
      <c r="X22" s="200">
        <f>[2]AFRPRE200!X24</f>
        <v>473720</v>
      </c>
      <c r="Y22" s="200">
        <f>[2]AFRPRE200!Y24</f>
        <v>0</v>
      </c>
      <c r="Z22" s="72">
        <f t="shared" si="5"/>
        <v>473720</v>
      </c>
      <c r="AA22" s="200">
        <f>[2]AFRPRE200!AA24</f>
        <v>175759</v>
      </c>
      <c r="AB22" s="200">
        <f>[2]AFRPRE200!AB24</f>
        <v>0</v>
      </c>
      <c r="AC22" s="200">
        <f>[2]AFRPRE200!AC24</f>
        <v>0</v>
      </c>
      <c r="AD22" s="200">
        <f>[2]AFRPRE200!AD24</f>
        <v>0</v>
      </c>
      <c r="AE22" s="69">
        <f t="shared" si="6"/>
        <v>175759</v>
      </c>
      <c r="AF22" s="200">
        <f>[2]AFRPRE200!AF24</f>
        <v>0</v>
      </c>
      <c r="AG22" s="200">
        <f>[2]AFRPRE200!AG24</f>
        <v>0</v>
      </c>
      <c r="AH22" s="72">
        <f t="shared" si="7"/>
        <v>175759</v>
      </c>
      <c r="AI22" s="200">
        <f>[2]AFRPRE200!AI24</f>
        <v>0</v>
      </c>
      <c r="AJ22" s="200">
        <f>[2]AFRPRE200!AJ24</f>
        <v>0</v>
      </c>
      <c r="AK22" s="200">
        <f>[2]AFRPRE200!AK24</f>
        <v>0</v>
      </c>
      <c r="AL22" s="200">
        <f>[2]AFRPRE200!AL24</f>
        <v>0</v>
      </c>
      <c r="AM22" s="69">
        <f t="shared" si="8"/>
        <v>0</v>
      </c>
      <c r="AN22" s="200">
        <f>[2]AFRPRE200!AN24</f>
        <v>0</v>
      </c>
      <c r="AO22" s="200">
        <f>[2]AFRPRE200!AO24</f>
        <v>0</v>
      </c>
      <c r="AP22" s="72">
        <f t="shared" si="9"/>
        <v>0</v>
      </c>
      <c r="AQ22" s="200">
        <f>[2]AFRPRE200!AQ24</f>
        <v>0</v>
      </c>
      <c r="AR22" s="200">
        <f>[2]AFRPRE200!AR24</f>
        <v>0</v>
      </c>
      <c r="AS22" s="200">
        <f>[2]AFRPRE200!AS24</f>
        <v>0</v>
      </c>
      <c r="AT22" s="200">
        <f>[2]AFRPRE200!AT24</f>
        <v>0</v>
      </c>
      <c r="AU22" s="69">
        <f t="shared" si="10"/>
        <v>0</v>
      </c>
      <c r="AV22" s="200">
        <f>[2]AFRPRE200!AV24</f>
        <v>0</v>
      </c>
      <c r="AW22" s="200">
        <f>[2]AFRPRE200!AW24</f>
        <v>0</v>
      </c>
      <c r="AX22" s="72">
        <f t="shared" si="11"/>
        <v>0</v>
      </c>
      <c r="AY22" s="200">
        <f>[2]AFRPRE200!AY24</f>
        <v>0</v>
      </c>
      <c r="AZ22" s="200">
        <f>[2]AFRPRE200!AZ24</f>
        <v>0</v>
      </c>
      <c r="BA22" s="200">
        <f>[2]AFRPRE200!BA24</f>
        <v>0</v>
      </c>
      <c r="BB22" s="200">
        <f>[2]AFRPRE200!BB24</f>
        <v>0</v>
      </c>
      <c r="BC22" s="69">
        <f t="shared" si="12"/>
        <v>0</v>
      </c>
      <c r="BD22" s="200">
        <f>[2]AFRPRE200!BD24</f>
        <v>0</v>
      </c>
      <c r="BE22" s="200">
        <f>[2]AFRPRE200!BE24</f>
        <v>0</v>
      </c>
      <c r="BF22" s="72">
        <f t="shared" si="13"/>
        <v>0</v>
      </c>
      <c r="BG22" s="200">
        <f>[2]AFRPRE200!BG24</f>
        <v>7045024</v>
      </c>
      <c r="BH22" s="200">
        <f>[2]AFRPRE200!BH24</f>
        <v>0</v>
      </c>
      <c r="BI22" s="200">
        <f>[2]AFRPRE200!BI24</f>
        <v>0</v>
      </c>
      <c r="BJ22" s="200">
        <f>[2]AFRPRE200!BJ24</f>
        <v>0</v>
      </c>
      <c r="BK22" s="69">
        <f t="shared" si="14"/>
        <v>7045024</v>
      </c>
      <c r="BL22" s="200">
        <f>[2]AFRPRE200!BL24</f>
        <v>0</v>
      </c>
      <c r="BM22" s="200">
        <f>[2]AFRPRE200!BM24</f>
        <v>0</v>
      </c>
      <c r="BN22" s="72">
        <f t="shared" si="15"/>
        <v>7045024</v>
      </c>
      <c r="BO22" s="200">
        <f>[2]AFRPRE200!BO24</f>
        <v>0</v>
      </c>
      <c r="BP22" s="200">
        <f>[2]AFRPRE200!BP24</f>
        <v>0</v>
      </c>
      <c r="BQ22" s="200">
        <f>[2]AFRPRE200!BQ24</f>
        <v>0</v>
      </c>
      <c r="BR22" s="200">
        <f>[2]AFRPRE200!BR24</f>
        <v>0</v>
      </c>
      <c r="BS22" s="69">
        <f t="shared" si="16"/>
        <v>0</v>
      </c>
      <c r="BT22" s="200">
        <f>[2]AFRPRE200!BT24</f>
        <v>0</v>
      </c>
      <c r="BU22" s="200">
        <f>[2]AFRPRE200!BU24</f>
        <v>0</v>
      </c>
      <c r="BV22" s="72">
        <f t="shared" si="17"/>
        <v>0</v>
      </c>
      <c r="BW22" s="200">
        <f>[2]AFRPRE200!BW24</f>
        <v>0</v>
      </c>
      <c r="BX22" s="200">
        <f>[2]AFRPRE200!BX24</f>
        <v>0</v>
      </c>
      <c r="BY22" s="200">
        <f>[2]AFRPRE200!BY24</f>
        <v>0</v>
      </c>
      <c r="BZ22" s="200">
        <f>[2]AFRPRE200!BZ24</f>
        <v>0</v>
      </c>
      <c r="CA22" s="69">
        <f t="shared" si="18"/>
        <v>0</v>
      </c>
      <c r="CB22" s="200">
        <f>[2]AFRPRE200!CB24</f>
        <v>0</v>
      </c>
      <c r="CC22" s="200">
        <f>[2]AFRPRE200!CC24</f>
        <v>0</v>
      </c>
      <c r="CD22" s="72">
        <f t="shared" si="19"/>
        <v>0</v>
      </c>
      <c r="CE22" s="200">
        <f>[2]AFRPRE200!CE24</f>
        <v>0</v>
      </c>
      <c r="CF22" s="200">
        <f>[2]AFRPRE200!CF24</f>
        <v>0</v>
      </c>
      <c r="CG22" s="200">
        <f>[2]AFRPRE200!CG24</f>
        <v>0</v>
      </c>
      <c r="CH22" s="200">
        <f>[2]AFRPRE200!CH24</f>
        <v>0</v>
      </c>
      <c r="CI22" s="69">
        <f t="shared" si="20"/>
        <v>0</v>
      </c>
      <c r="CJ22" s="200">
        <f>[2]AFRPRE200!CJ24</f>
        <v>0</v>
      </c>
      <c r="CK22" s="200">
        <f>[2]AFRPRE200!CK24</f>
        <v>0</v>
      </c>
      <c r="CL22" s="72">
        <f t="shared" si="21"/>
        <v>0</v>
      </c>
      <c r="CM22" s="200">
        <f>[2]AFRPRE200!CM24</f>
        <v>16362</v>
      </c>
      <c r="CN22" s="200">
        <f>[2]AFRPRE200!CN24</f>
        <v>0</v>
      </c>
      <c r="CO22" s="200">
        <f>[2]AFRPRE200!CO24</f>
        <v>0</v>
      </c>
      <c r="CP22" s="200">
        <f>[2]AFRPRE200!CP24</f>
        <v>0</v>
      </c>
      <c r="CQ22" s="69">
        <f t="shared" si="22"/>
        <v>16362</v>
      </c>
      <c r="CR22" s="200">
        <f>[2]AFRPRE200!CR24</f>
        <v>0</v>
      </c>
      <c r="CS22" s="200">
        <f>[2]AFRPRE200!CS24</f>
        <v>0</v>
      </c>
      <c r="CT22" s="72">
        <f t="shared" si="23"/>
        <v>16362</v>
      </c>
      <c r="CU22" s="200">
        <f>[2]AFRPRE200!CU24</f>
        <v>0</v>
      </c>
      <c r="CV22" s="200">
        <f>[2]AFRPRE200!CV24</f>
        <v>0</v>
      </c>
      <c r="CW22" s="200">
        <f>[2]AFRPRE200!CW24</f>
        <v>0</v>
      </c>
      <c r="CX22" s="200">
        <f>[2]AFRPRE200!CX24</f>
        <v>0</v>
      </c>
      <c r="CY22" s="69">
        <f t="shared" si="24"/>
        <v>0</v>
      </c>
      <c r="CZ22" s="200">
        <f>[2]AFRPRE200!CZ24</f>
        <v>0</v>
      </c>
      <c r="DA22" s="200">
        <f>[2]AFRPRE200!DA24</f>
        <v>0</v>
      </c>
      <c r="DB22" s="72">
        <f t="shared" si="25"/>
        <v>0</v>
      </c>
      <c r="DC22" s="200">
        <f>[2]AFRPRE200!DC24</f>
        <v>0</v>
      </c>
      <c r="DD22" s="200">
        <f>[2]AFRPRE200!DD24</f>
        <v>0</v>
      </c>
      <c r="DE22" s="200">
        <f>[2]AFRPRE200!DE24</f>
        <v>0</v>
      </c>
      <c r="DF22" s="200">
        <f>[2]AFRPRE200!DF24</f>
        <v>0</v>
      </c>
      <c r="DG22" s="69">
        <f t="shared" si="26"/>
        <v>0</v>
      </c>
      <c r="DH22" s="200">
        <f>[2]AFRPRE200!DH24</f>
        <v>0</v>
      </c>
      <c r="DI22" s="200">
        <f>[2]AFRPRE200!DI24</f>
        <v>0</v>
      </c>
      <c r="DJ22" s="72">
        <f t="shared" si="27"/>
        <v>0</v>
      </c>
      <c r="DK22" s="200">
        <f>[2]AFRPRE200!DK24</f>
        <v>220888</v>
      </c>
      <c r="DL22" s="200">
        <f>[2]AFRPRE200!DL24</f>
        <v>0</v>
      </c>
      <c r="DM22" s="200">
        <f>[2]AFRPRE200!DM24</f>
        <v>0</v>
      </c>
      <c r="DN22" s="200">
        <f>[2]AFRPRE200!DN24</f>
        <v>0</v>
      </c>
      <c r="DO22" s="69">
        <f t="shared" si="28"/>
        <v>220888</v>
      </c>
      <c r="DP22" s="200">
        <f>[2]AFRPRE200!DP24</f>
        <v>15543</v>
      </c>
      <c r="DQ22" s="200">
        <f>[2]AFRPRE200!DQ24</f>
        <v>0</v>
      </c>
      <c r="DR22" s="72">
        <f t="shared" si="29"/>
        <v>236431</v>
      </c>
      <c r="DS22" s="200">
        <f>[2]AFRPRE200!DS24</f>
        <v>167889</v>
      </c>
      <c r="DT22" s="200">
        <f>[2]AFRPRE200!DT24</f>
        <v>0</v>
      </c>
      <c r="DU22" s="200">
        <f>[2]AFRPRE200!DU24</f>
        <v>0</v>
      </c>
      <c r="DV22" s="200">
        <f>[2]AFRPRE200!DV24</f>
        <v>0</v>
      </c>
      <c r="DW22" s="69">
        <f t="shared" si="30"/>
        <v>167889</v>
      </c>
      <c r="DX22" s="200">
        <f>[2]AFRPRE200!DX24</f>
        <v>0</v>
      </c>
      <c r="DY22" s="200">
        <f>[2]AFRPRE200!DY24</f>
        <v>0</v>
      </c>
      <c r="DZ22" s="72">
        <f t="shared" si="31"/>
        <v>167889</v>
      </c>
      <c r="EA22" s="200">
        <f>[2]AFRPRE200!EA24</f>
        <v>0</v>
      </c>
      <c r="EB22" s="200">
        <f>[2]AFRPRE200!EB24</f>
        <v>0</v>
      </c>
      <c r="EC22" s="200">
        <f>[2]AFRPRE200!EC24</f>
        <v>0</v>
      </c>
      <c r="ED22" s="200">
        <f>[2]AFRPRE200!ED24</f>
        <v>0</v>
      </c>
      <c r="EE22" s="69">
        <f t="shared" si="32"/>
        <v>0</v>
      </c>
      <c r="EF22" s="200">
        <f>[2]AFRPRE200!EF24</f>
        <v>0</v>
      </c>
      <c r="EG22" s="200">
        <f>[2]AFRPRE200!EG24</f>
        <v>0</v>
      </c>
      <c r="EH22" s="72">
        <f t="shared" si="33"/>
        <v>0</v>
      </c>
      <c r="EI22" s="145"/>
    </row>
    <row r="23" spans="1:139" s="75" customFormat="1" x14ac:dyDescent="0.2">
      <c r="A23" s="143">
        <v>21</v>
      </c>
      <c r="B23" s="144" t="s">
        <v>215</v>
      </c>
      <c r="C23" s="198">
        <f>[2]AFRPRE200!C25</f>
        <v>453687</v>
      </c>
      <c r="D23" s="198">
        <f>[2]AFRPRE200!D25</f>
        <v>0</v>
      </c>
      <c r="E23" s="198">
        <f>[2]AFRPRE200!E25</f>
        <v>0</v>
      </c>
      <c r="F23" s="198">
        <f>[2]AFRPRE200!F25</f>
        <v>0</v>
      </c>
      <c r="G23" s="67">
        <f t="shared" si="0"/>
        <v>453687</v>
      </c>
      <c r="H23" s="198">
        <f>[2]AFRPRE200!H25</f>
        <v>0</v>
      </c>
      <c r="I23" s="198">
        <f>[2]AFRPRE200!I25</f>
        <v>0</v>
      </c>
      <c r="J23" s="70">
        <f t="shared" si="1"/>
        <v>453687</v>
      </c>
      <c r="K23" s="198">
        <f>[2]AFRPRE200!K25</f>
        <v>885006</v>
      </c>
      <c r="L23" s="198">
        <f>[2]AFRPRE200!L25</f>
        <v>0</v>
      </c>
      <c r="M23" s="198">
        <f>[2]AFRPRE200!M25</f>
        <v>0</v>
      </c>
      <c r="N23" s="198">
        <f>[2]AFRPRE200!N25</f>
        <v>0</v>
      </c>
      <c r="O23" s="67">
        <f t="shared" si="2"/>
        <v>885006</v>
      </c>
      <c r="P23" s="198">
        <f>[2]AFRPRE200!P25</f>
        <v>0</v>
      </c>
      <c r="Q23" s="198">
        <f>[2]AFRPRE200!Q25</f>
        <v>1100000</v>
      </c>
      <c r="R23" s="70">
        <f t="shared" si="3"/>
        <v>1985006</v>
      </c>
      <c r="S23" s="198">
        <f>[2]AFRPRE200!S25</f>
        <v>0</v>
      </c>
      <c r="T23" s="198">
        <f>[2]AFRPRE200!T25</f>
        <v>0</v>
      </c>
      <c r="U23" s="198">
        <f>[2]AFRPRE200!U25</f>
        <v>0</v>
      </c>
      <c r="V23" s="198">
        <f>[2]AFRPRE200!V25</f>
        <v>0</v>
      </c>
      <c r="W23" s="67">
        <f t="shared" si="4"/>
        <v>0</v>
      </c>
      <c r="X23" s="198">
        <f>[2]AFRPRE200!X25</f>
        <v>0</v>
      </c>
      <c r="Y23" s="198">
        <f>[2]AFRPRE200!Y25</f>
        <v>0</v>
      </c>
      <c r="Z23" s="70">
        <f t="shared" si="5"/>
        <v>0</v>
      </c>
      <c r="AA23" s="198">
        <f>[2]AFRPRE200!AA25</f>
        <v>109003</v>
      </c>
      <c r="AB23" s="198">
        <f>[2]AFRPRE200!AB25</f>
        <v>0</v>
      </c>
      <c r="AC23" s="198">
        <f>[2]AFRPRE200!AC25</f>
        <v>0</v>
      </c>
      <c r="AD23" s="198">
        <f>[2]AFRPRE200!AD25</f>
        <v>0</v>
      </c>
      <c r="AE23" s="67">
        <f t="shared" si="6"/>
        <v>109003</v>
      </c>
      <c r="AF23" s="198">
        <f>[2]AFRPRE200!AF25</f>
        <v>0</v>
      </c>
      <c r="AG23" s="198">
        <f>[2]AFRPRE200!AG25</f>
        <v>0</v>
      </c>
      <c r="AH23" s="70">
        <f t="shared" si="7"/>
        <v>109003</v>
      </c>
      <c r="AI23" s="198">
        <f>[2]AFRPRE200!AI25</f>
        <v>0</v>
      </c>
      <c r="AJ23" s="198">
        <f>[2]AFRPRE200!AJ25</f>
        <v>0</v>
      </c>
      <c r="AK23" s="198">
        <f>[2]AFRPRE200!AK25</f>
        <v>0</v>
      </c>
      <c r="AL23" s="198">
        <f>[2]AFRPRE200!AL25</f>
        <v>0</v>
      </c>
      <c r="AM23" s="67">
        <f t="shared" si="8"/>
        <v>0</v>
      </c>
      <c r="AN23" s="198">
        <f>[2]AFRPRE200!AN25</f>
        <v>0</v>
      </c>
      <c r="AO23" s="198">
        <f>[2]AFRPRE200!AO25</f>
        <v>0</v>
      </c>
      <c r="AP23" s="70">
        <f t="shared" si="9"/>
        <v>0</v>
      </c>
      <c r="AQ23" s="198">
        <f>[2]AFRPRE200!AQ25</f>
        <v>0</v>
      </c>
      <c r="AR23" s="198">
        <f>[2]AFRPRE200!AR25</f>
        <v>0</v>
      </c>
      <c r="AS23" s="198">
        <f>[2]AFRPRE200!AS25</f>
        <v>0</v>
      </c>
      <c r="AT23" s="198">
        <f>[2]AFRPRE200!AT25</f>
        <v>0</v>
      </c>
      <c r="AU23" s="67">
        <f t="shared" si="10"/>
        <v>0</v>
      </c>
      <c r="AV23" s="198">
        <f>[2]AFRPRE200!AV25</f>
        <v>0</v>
      </c>
      <c r="AW23" s="198">
        <f>[2]AFRPRE200!AW25</f>
        <v>0</v>
      </c>
      <c r="AX23" s="70">
        <f t="shared" si="11"/>
        <v>0</v>
      </c>
      <c r="AY23" s="198">
        <f>[2]AFRPRE200!AY25</f>
        <v>0</v>
      </c>
      <c r="AZ23" s="198">
        <f>[2]AFRPRE200!AZ25</f>
        <v>0</v>
      </c>
      <c r="BA23" s="198">
        <f>[2]AFRPRE200!BA25</f>
        <v>0</v>
      </c>
      <c r="BB23" s="198">
        <f>[2]AFRPRE200!BB25</f>
        <v>0</v>
      </c>
      <c r="BC23" s="67">
        <f t="shared" si="12"/>
        <v>0</v>
      </c>
      <c r="BD23" s="198">
        <f>[2]AFRPRE200!BD25</f>
        <v>0</v>
      </c>
      <c r="BE23" s="198">
        <f>[2]AFRPRE200!BE25</f>
        <v>0</v>
      </c>
      <c r="BF23" s="70">
        <f t="shared" si="13"/>
        <v>0</v>
      </c>
      <c r="BG23" s="198">
        <f>[2]AFRPRE200!BG25</f>
        <v>3836730</v>
      </c>
      <c r="BH23" s="198">
        <f>[2]AFRPRE200!BH25</f>
        <v>0</v>
      </c>
      <c r="BI23" s="198">
        <f>[2]AFRPRE200!BI25</f>
        <v>0</v>
      </c>
      <c r="BJ23" s="198">
        <f>[2]AFRPRE200!BJ25</f>
        <v>0</v>
      </c>
      <c r="BK23" s="67">
        <f t="shared" si="14"/>
        <v>3836730</v>
      </c>
      <c r="BL23" s="198">
        <f>[2]AFRPRE200!BL25</f>
        <v>0</v>
      </c>
      <c r="BM23" s="198">
        <f>[2]AFRPRE200!BM25</f>
        <v>1283408</v>
      </c>
      <c r="BN23" s="70">
        <f t="shared" si="15"/>
        <v>5120138</v>
      </c>
      <c r="BO23" s="198">
        <f>[2]AFRPRE200!BO25</f>
        <v>0</v>
      </c>
      <c r="BP23" s="198">
        <f>[2]AFRPRE200!BP25</f>
        <v>0</v>
      </c>
      <c r="BQ23" s="198">
        <f>[2]AFRPRE200!BQ25</f>
        <v>0</v>
      </c>
      <c r="BR23" s="198">
        <f>[2]AFRPRE200!BR25</f>
        <v>0</v>
      </c>
      <c r="BS23" s="67">
        <f t="shared" si="16"/>
        <v>0</v>
      </c>
      <c r="BT23" s="198">
        <f>[2]AFRPRE200!BT25</f>
        <v>0</v>
      </c>
      <c r="BU23" s="198">
        <f>[2]AFRPRE200!BU25</f>
        <v>0</v>
      </c>
      <c r="BV23" s="70">
        <f t="shared" si="17"/>
        <v>0</v>
      </c>
      <c r="BW23" s="198">
        <f>[2]AFRPRE200!BW25</f>
        <v>0</v>
      </c>
      <c r="BX23" s="198">
        <f>[2]AFRPRE200!BX25</f>
        <v>0</v>
      </c>
      <c r="BY23" s="198">
        <f>[2]AFRPRE200!BY25</f>
        <v>0</v>
      </c>
      <c r="BZ23" s="198">
        <f>[2]AFRPRE200!BZ25</f>
        <v>0</v>
      </c>
      <c r="CA23" s="67">
        <f t="shared" si="18"/>
        <v>0</v>
      </c>
      <c r="CB23" s="198">
        <f>[2]AFRPRE200!CB25</f>
        <v>0</v>
      </c>
      <c r="CC23" s="198">
        <f>[2]AFRPRE200!CC25</f>
        <v>0</v>
      </c>
      <c r="CD23" s="70">
        <f t="shared" si="19"/>
        <v>0</v>
      </c>
      <c r="CE23" s="198">
        <f>[2]AFRPRE200!CE25</f>
        <v>0</v>
      </c>
      <c r="CF23" s="198">
        <f>[2]AFRPRE200!CF25</f>
        <v>0</v>
      </c>
      <c r="CG23" s="198">
        <f>[2]AFRPRE200!CG25</f>
        <v>0</v>
      </c>
      <c r="CH23" s="198">
        <f>[2]AFRPRE200!CH25</f>
        <v>0</v>
      </c>
      <c r="CI23" s="67">
        <f t="shared" si="20"/>
        <v>0</v>
      </c>
      <c r="CJ23" s="198">
        <f>[2]AFRPRE200!CJ25</f>
        <v>0</v>
      </c>
      <c r="CK23" s="198">
        <f>[2]AFRPRE200!CK25</f>
        <v>0</v>
      </c>
      <c r="CL23" s="70">
        <f t="shared" si="21"/>
        <v>0</v>
      </c>
      <c r="CM23" s="198">
        <f>[2]AFRPRE200!CM25</f>
        <v>14919</v>
      </c>
      <c r="CN23" s="198">
        <f>[2]AFRPRE200!CN25</f>
        <v>0</v>
      </c>
      <c r="CO23" s="198">
        <f>[2]AFRPRE200!CO25</f>
        <v>0</v>
      </c>
      <c r="CP23" s="198">
        <f>[2]AFRPRE200!CP25</f>
        <v>0</v>
      </c>
      <c r="CQ23" s="67">
        <f t="shared" si="22"/>
        <v>14919</v>
      </c>
      <c r="CR23" s="198">
        <f>[2]AFRPRE200!CR25</f>
        <v>0</v>
      </c>
      <c r="CS23" s="198">
        <f>[2]AFRPRE200!CS25</f>
        <v>0</v>
      </c>
      <c r="CT23" s="70">
        <f t="shared" si="23"/>
        <v>14919</v>
      </c>
      <c r="CU23" s="198">
        <f>[2]AFRPRE200!CU25</f>
        <v>0</v>
      </c>
      <c r="CV23" s="198">
        <f>[2]AFRPRE200!CV25</f>
        <v>0</v>
      </c>
      <c r="CW23" s="198">
        <f>[2]AFRPRE200!CW25</f>
        <v>0</v>
      </c>
      <c r="CX23" s="198">
        <f>[2]AFRPRE200!CX25</f>
        <v>0</v>
      </c>
      <c r="CY23" s="67">
        <f t="shared" si="24"/>
        <v>0</v>
      </c>
      <c r="CZ23" s="198">
        <f>[2]AFRPRE200!CZ25</f>
        <v>0</v>
      </c>
      <c r="DA23" s="198">
        <f>[2]AFRPRE200!DA25</f>
        <v>0</v>
      </c>
      <c r="DB23" s="70">
        <f t="shared" si="25"/>
        <v>0</v>
      </c>
      <c r="DC23" s="198">
        <f>[2]AFRPRE200!DC25</f>
        <v>0</v>
      </c>
      <c r="DD23" s="198">
        <f>[2]AFRPRE200!DD25</f>
        <v>0</v>
      </c>
      <c r="DE23" s="198">
        <f>[2]AFRPRE200!DE25</f>
        <v>0</v>
      </c>
      <c r="DF23" s="198">
        <f>[2]AFRPRE200!DF25</f>
        <v>0</v>
      </c>
      <c r="DG23" s="67">
        <f t="shared" si="26"/>
        <v>0</v>
      </c>
      <c r="DH23" s="198">
        <f>[2]AFRPRE200!DH25</f>
        <v>0</v>
      </c>
      <c r="DI23" s="198">
        <f>[2]AFRPRE200!DI25</f>
        <v>0</v>
      </c>
      <c r="DJ23" s="70">
        <f t="shared" si="27"/>
        <v>0</v>
      </c>
      <c r="DK23" s="198">
        <f>[2]AFRPRE200!DK25</f>
        <v>82743</v>
      </c>
      <c r="DL23" s="198">
        <f>[2]AFRPRE200!DL25</f>
        <v>0</v>
      </c>
      <c r="DM23" s="198">
        <f>[2]AFRPRE200!DM25</f>
        <v>0</v>
      </c>
      <c r="DN23" s="198">
        <f>[2]AFRPRE200!DN25</f>
        <v>0</v>
      </c>
      <c r="DO23" s="67">
        <f t="shared" si="28"/>
        <v>82743</v>
      </c>
      <c r="DP23" s="198">
        <f>[2]AFRPRE200!DP25</f>
        <v>0</v>
      </c>
      <c r="DQ23" s="198">
        <f>[2]AFRPRE200!DQ25</f>
        <v>0</v>
      </c>
      <c r="DR23" s="70">
        <f t="shared" si="29"/>
        <v>82743</v>
      </c>
      <c r="DS23" s="198">
        <f>[2]AFRPRE200!DS25</f>
        <v>41062</v>
      </c>
      <c r="DT23" s="198">
        <f>[2]AFRPRE200!DT25</f>
        <v>0</v>
      </c>
      <c r="DU23" s="198">
        <f>[2]AFRPRE200!DU25</f>
        <v>0</v>
      </c>
      <c r="DV23" s="198">
        <f>[2]AFRPRE200!DV25</f>
        <v>0</v>
      </c>
      <c r="DW23" s="67">
        <f t="shared" si="30"/>
        <v>41062</v>
      </c>
      <c r="DX23" s="198">
        <f>[2]AFRPRE200!DX25</f>
        <v>0</v>
      </c>
      <c r="DY23" s="198">
        <f>[2]AFRPRE200!DY25</f>
        <v>14900</v>
      </c>
      <c r="DZ23" s="70">
        <f t="shared" si="31"/>
        <v>55962</v>
      </c>
      <c r="EA23" s="198">
        <f>[2]AFRPRE200!EA25</f>
        <v>0</v>
      </c>
      <c r="EB23" s="198">
        <f>[2]AFRPRE200!EB25</f>
        <v>0</v>
      </c>
      <c r="EC23" s="198">
        <f>[2]AFRPRE200!EC25</f>
        <v>0</v>
      </c>
      <c r="ED23" s="198">
        <f>[2]AFRPRE200!ED25</f>
        <v>0</v>
      </c>
      <c r="EE23" s="67">
        <f t="shared" si="32"/>
        <v>0</v>
      </c>
      <c r="EF23" s="198">
        <f>[2]AFRPRE200!EF25</f>
        <v>0</v>
      </c>
      <c r="EG23" s="198">
        <f>[2]AFRPRE200!EG25</f>
        <v>0</v>
      </c>
      <c r="EH23" s="70">
        <f t="shared" si="33"/>
        <v>0</v>
      </c>
      <c r="EI23" s="145"/>
    </row>
    <row r="24" spans="1:139" s="75" customFormat="1" x14ac:dyDescent="0.2">
      <c r="A24" s="146">
        <v>22</v>
      </c>
      <c r="B24" s="147" t="s">
        <v>216</v>
      </c>
      <c r="C24" s="199">
        <f>[2]AFRPRE200!C26</f>
        <v>281000</v>
      </c>
      <c r="D24" s="199">
        <f>[2]AFRPRE200!D26</f>
        <v>0</v>
      </c>
      <c r="E24" s="199">
        <f>[2]AFRPRE200!E26</f>
        <v>0</v>
      </c>
      <c r="F24" s="199">
        <f>[2]AFRPRE200!F26</f>
        <v>0</v>
      </c>
      <c r="G24" s="68">
        <f t="shared" si="0"/>
        <v>281000</v>
      </c>
      <c r="H24" s="199">
        <f>[2]AFRPRE200!H26</f>
        <v>0</v>
      </c>
      <c r="I24" s="199">
        <f>[2]AFRPRE200!I26</f>
        <v>0</v>
      </c>
      <c r="J24" s="71">
        <f t="shared" si="1"/>
        <v>281000</v>
      </c>
      <c r="K24" s="199">
        <f>[2]AFRPRE200!K26</f>
        <v>916797</v>
      </c>
      <c r="L24" s="199">
        <f>[2]AFRPRE200!L26</f>
        <v>0</v>
      </c>
      <c r="M24" s="199">
        <f>[2]AFRPRE200!M26</f>
        <v>0</v>
      </c>
      <c r="N24" s="199">
        <f>[2]AFRPRE200!N26</f>
        <v>735721</v>
      </c>
      <c r="O24" s="68">
        <f t="shared" si="2"/>
        <v>1652518</v>
      </c>
      <c r="P24" s="199">
        <f>[2]AFRPRE200!P26</f>
        <v>0</v>
      </c>
      <c r="Q24" s="199">
        <f>[2]AFRPRE200!Q26</f>
        <v>0</v>
      </c>
      <c r="R24" s="71">
        <f t="shared" si="3"/>
        <v>1652518</v>
      </c>
      <c r="S24" s="199">
        <f>[2]AFRPRE200!S26</f>
        <v>0</v>
      </c>
      <c r="T24" s="199">
        <f>[2]AFRPRE200!T26</f>
        <v>0</v>
      </c>
      <c r="U24" s="199">
        <f>[2]AFRPRE200!U26</f>
        <v>0</v>
      </c>
      <c r="V24" s="199">
        <f>[2]AFRPRE200!V26</f>
        <v>0</v>
      </c>
      <c r="W24" s="68">
        <f t="shared" si="4"/>
        <v>0</v>
      </c>
      <c r="X24" s="199">
        <f>[2]AFRPRE200!X26</f>
        <v>963225</v>
      </c>
      <c r="Y24" s="199">
        <f>[2]AFRPRE200!Y26</f>
        <v>0</v>
      </c>
      <c r="Z24" s="71">
        <f t="shared" si="5"/>
        <v>963225</v>
      </c>
      <c r="AA24" s="199">
        <f>[2]AFRPRE200!AA26</f>
        <v>77715</v>
      </c>
      <c r="AB24" s="199">
        <f>[2]AFRPRE200!AB26</f>
        <v>0</v>
      </c>
      <c r="AC24" s="199">
        <f>[2]AFRPRE200!AC26</f>
        <v>0</v>
      </c>
      <c r="AD24" s="199">
        <f>[2]AFRPRE200!AD26</f>
        <v>0</v>
      </c>
      <c r="AE24" s="68">
        <f t="shared" si="6"/>
        <v>77715</v>
      </c>
      <c r="AF24" s="199">
        <f>[2]AFRPRE200!AF26</f>
        <v>0</v>
      </c>
      <c r="AG24" s="199">
        <f>[2]AFRPRE200!AG26</f>
        <v>0</v>
      </c>
      <c r="AH24" s="71">
        <f t="shared" si="7"/>
        <v>77715</v>
      </c>
      <c r="AI24" s="199">
        <f>[2]AFRPRE200!AI26</f>
        <v>0</v>
      </c>
      <c r="AJ24" s="199">
        <f>[2]AFRPRE200!AJ26</f>
        <v>0</v>
      </c>
      <c r="AK24" s="199">
        <f>[2]AFRPRE200!AK26</f>
        <v>0</v>
      </c>
      <c r="AL24" s="199">
        <f>[2]AFRPRE200!AL26</f>
        <v>0</v>
      </c>
      <c r="AM24" s="68">
        <f t="shared" si="8"/>
        <v>0</v>
      </c>
      <c r="AN24" s="199">
        <f>[2]AFRPRE200!AN26</f>
        <v>0</v>
      </c>
      <c r="AO24" s="199">
        <f>[2]AFRPRE200!AO26</f>
        <v>0</v>
      </c>
      <c r="AP24" s="71">
        <f t="shared" si="9"/>
        <v>0</v>
      </c>
      <c r="AQ24" s="199">
        <f>[2]AFRPRE200!AQ26</f>
        <v>0</v>
      </c>
      <c r="AR24" s="199">
        <f>[2]AFRPRE200!AR26</f>
        <v>0</v>
      </c>
      <c r="AS24" s="199">
        <f>[2]AFRPRE200!AS26</f>
        <v>0</v>
      </c>
      <c r="AT24" s="199">
        <f>[2]AFRPRE200!AT26</f>
        <v>0</v>
      </c>
      <c r="AU24" s="68">
        <f t="shared" si="10"/>
        <v>0</v>
      </c>
      <c r="AV24" s="199">
        <f>[2]AFRPRE200!AV26</f>
        <v>0</v>
      </c>
      <c r="AW24" s="199">
        <f>[2]AFRPRE200!AW26</f>
        <v>0</v>
      </c>
      <c r="AX24" s="71">
        <f t="shared" si="11"/>
        <v>0</v>
      </c>
      <c r="AY24" s="199">
        <f>[2]AFRPRE200!AY26</f>
        <v>0</v>
      </c>
      <c r="AZ24" s="199">
        <f>[2]AFRPRE200!AZ26</f>
        <v>0</v>
      </c>
      <c r="BA24" s="199">
        <f>[2]AFRPRE200!BA26</f>
        <v>0</v>
      </c>
      <c r="BB24" s="199">
        <f>[2]AFRPRE200!BB26</f>
        <v>0</v>
      </c>
      <c r="BC24" s="68">
        <f t="shared" si="12"/>
        <v>0</v>
      </c>
      <c r="BD24" s="199">
        <f>[2]AFRPRE200!BD26</f>
        <v>0</v>
      </c>
      <c r="BE24" s="199">
        <f>[2]AFRPRE200!BE26</f>
        <v>0</v>
      </c>
      <c r="BF24" s="71">
        <f t="shared" si="13"/>
        <v>0</v>
      </c>
      <c r="BG24" s="199">
        <f>[2]AFRPRE200!BG26</f>
        <v>1200000</v>
      </c>
      <c r="BH24" s="199">
        <f>[2]AFRPRE200!BH26</f>
        <v>0</v>
      </c>
      <c r="BI24" s="199">
        <f>[2]AFRPRE200!BI26</f>
        <v>0</v>
      </c>
      <c r="BJ24" s="199">
        <f>[2]AFRPRE200!BJ26</f>
        <v>0</v>
      </c>
      <c r="BK24" s="68">
        <f t="shared" si="14"/>
        <v>1200000</v>
      </c>
      <c r="BL24" s="199">
        <f>[2]AFRPRE200!BL26</f>
        <v>0</v>
      </c>
      <c r="BM24" s="199">
        <f>[2]AFRPRE200!BM26</f>
        <v>1200000</v>
      </c>
      <c r="BN24" s="71">
        <f t="shared" si="15"/>
        <v>2400000</v>
      </c>
      <c r="BO24" s="199">
        <f>[2]AFRPRE200!BO26</f>
        <v>0</v>
      </c>
      <c r="BP24" s="199">
        <f>[2]AFRPRE200!BP26</f>
        <v>0</v>
      </c>
      <c r="BQ24" s="199">
        <f>[2]AFRPRE200!BQ26</f>
        <v>0</v>
      </c>
      <c r="BR24" s="199">
        <f>[2]AFRPRE200!BR26</f>
        <v>0</v>
      </c>
      <c r="BS24" s="68">
        <f t="shared" si="16"/>
        <v>0</v>
      </c>
      <c r="BT24" s="199">
        <f>[2]AFRPRE200!BT26</f>
        <v>0</v>
      </c>
      <c r="BU24" s="199">
        <f>[2]AFRPRE200!BU26</f>
        <v>0</v>
      </c>
      <c r="BV24" s="71">
        <f t="shared" si="17"/>
        <v>0</v>
      </c>
      <c r="BW24" s="199">
        <f>[2]AFRPRE200!BW26</f>
        <v>0</v>
      </c>
      <c r="BX24" s="199">
        <f>[2]AFRPRE200!BX26</f>
        <v>0</v>
      </c>
      <c r="BY24" s="199">
        <f>[2]AFRPRE200!BY26</f>
        <v>0</v>
      </c>
      <c r="BZ24" s="199">
        <f>[2]AFRPRE200!BZ26</f>
        <v>0</v>
      </c>
      <c r="CA24" s="68">
        <f t="shared" si="18"/>
        <v>0</v>
      </c>
      <c r="CB24" s="199">
        <f>[2]AFRPRE200!CB26</f>
        <v>0</v>
      </c>
      <c r="CC24" s="199">
        <f>[2]AFRPRE200!CC26</f>
        <v>0</v>
      </c>
      <c r="CD24" s="71">
        <f t="shared" si="19"/>
        <v>0</v>
      </c>
      <c r="CE24" s="199">
        <f>[2]AFRPRE200!CE26</f>
        <v>0</v>
      </c>
      <c r="CF24" s="199">
        <f>[2]AFRPRE200!CF26</f>
        <v>0</v>
      </c>
      <c r="CG24" s="199">
        <f>[2]AFRPRE200!CG26</f>
        <v>0</v>
      </c>
      <c r="CH24" s="199">
        <f>[2]AFRPRE200!CH26</f>
        <v>0</v>
      </c>
      <c r="CI24" s="68">
        <f t="shared" si="20"/>
        <v>0</v>
      </c>
      <c r="CJ24" s="199">
        <f>[2]AFRPRE200!CJ26</f>
        <v>0</v>
      </c>
      <c r="CK24" s="199">
        <f>[2]AFRPRE200!CK26</f>
        <v>0</v>
      </c>
      <c r="CL24" s="71">
        <f t="shared" si="21"/>
        <v>0</v>
      </c>
      <c r="CM24" s="199">
        <f>[2]AFRPRE200!CM26</f>
        <v>0</v>
      </c>
      <c r="CN24" s="199">
        <f>[2]AFRPRE200!CN26</f>
        <v>0</v>
      </c>
      <c r="CO24" s="199">
        <f>[2]AFRPRE200!CO26</f>
        <v>0</v>
      </c>
      <c r="CP24" s="199">
        <f>[2]AFRPRE200!CP26</f>
        <v>0</v>
      </c>
      <c r="CQ24" s="68">
        <f t="shared" si="22"/>
        <v>0</v>
      </c>
      <c r="CR24" s="199">
        <f>[2]AFRPRE200!CR26</f>
        <v>0</v>
      </c>
      <c r="CS24" s="199">
        <f>[2]AFRPRE200!CS26</f>
        <v>0</v>
      </c>
      <c r="CT24" s="71">
        <f t="shared" si="23"/>
        <v>0</v>
      </c>
      <c r="CU24" s="199">
        <f>[2]AFRPRE200!CU26</f>
        <v>0</v>
      </c>
      <c r="CV24" s="199">
        <f>[2]AFRPRE200!CV26</f>
        <v>0</v>
      </c>
      <c r="CW24" s="199">
        <f>[2]AFRPRE200!CW26</f>
        <v>0</v>
      </c>
      <c r="CX24" s="199">
        <f>[2]AFRPRE200!CX26</f>
        <v>0</v>
      </c>
      <c r="CY24" s="68">
        <f t="shared" si="24"/>
        <v>0</v>
      </c>
      <c r="CZ24" s="199">
        <f>[2]AFRPRE200!CZ26</f>
        <v>0</v>
      </c>
      <c r="DA24" s="199">
        <f>[2]AFRPRE200!DA26</f>
        <v>0</v>
      </c>
      <c r="DB24" s="71">
        <f t="shared" si="25"/>
        <v>0</v>
      </c>
      <c r="DC24" s="199">
        <f>[2]AFRPRE200!DC26</f>
        <v>0</v>
      </c>
      <c r="DD24" s="199">
        <f>[2]AFRPRE200!DD26</f>
        <v>0</v>
      </c>
      <c r="DE24" s="199">
        <f>[2]AFRPRE200!DE26</f>
        <v>0</v>
      </c>
      <c r="DF24" s="199">
        <f>[2]AFRPRE200!DF26</f>
        <v>0</v>
      </c>
      <c r="DG24" s="68">
        <f t="shared" si="26"/>
        <v>0</v>
      </c>
      <c r="DH24" s="199">
        <f>[2]AFRPRE200!DH26</f>
        <v>0</v>
      </c>
      <c r="DI24" s="199">
        <f>[2]AFRPRE200!DI26</f>
        <v>0</v>
      </c>
      <c r="DJ24" s="71">
        <f t="shared" si="27"/>
        <v>0</v>
      </c>
      <c r="DK24" s="199">
        <f>[2]AFRPRE200!DK26</f>
        <v>45745</v>
      </c>
      <c r="DL24" s="199">
        <f>[2]AFRPRE200!DL26</f>
        <v>0</v>
      </c>
      <c r="DM24" s="199">
        <f>[2]AFRPRE200!DM26</f>
        <v>0</v>
      </c>
      <c r="DN24" s="199">
        <f>[2]AFRPRE200!DN26</f>
        <v>27745</v>
      </c>
      <c r="DO24" s="68">
        <f t="shared" si="28"/>
        <v>73490</v>
      </c>
      <c r="DP24" s="199">
        <f>[2]AFRPRE200!DP26</f>
        <v>37525</v>
      </c>
      <c r="DQ24" s="199">
        <f>[2]AFRPRE200!DQ26</f>
        <v>0</v>
      </c>
      <c r="DR24" s="71">
        <f t="shared" si="29"/>
        <v>111015</v>
      </c>
      <c r="DS24" s="199">
        <f>[2]AFRPRE200!DS26</f>
        <v>28000</v>
      </c>
      <c r="DT24" s="199">
        <f>[2]AFRPRE200!DT26</f>
        <v>0</v>
      </c>
      <c r="DU24" s="199">
        <f>[2]AFRPRE200!DU26</f>
        <v>0</v>
      </c>
      <c r="DV24" s="199">
        <f>[2]AFRPRE200!DV26</f>
        <v>0</v>
      </c>
      <c r="DW24" s="68">
        <f t="shared" si="30"/>
        <v>28000</v>
      </c>
      <c r="DX24" s="199">
        <f>[2]AFRPRE200!DX26</f>
        <v>0</v>
      </c>
      <c r="DY24" s="199">
        <f>[2]AFRPRE200!DY26</f>
        <v>28000</v>
      </c>
      <c r="DZ24" s="71">
        <f t="shared" si="31"/>
        <v>56000</v>
      </c>
      <c r="EA24" s="199">
        <f>[2]AFRPRE200!EA26</f>
        <v>0</v>
      </c>
      <c r="EB24" s="199">
        <f>[2]AFRPRE200!EB26</f>
        <v>0</v>
      </c>
      <c r="EC24" s="199">
        <f>[2]AFRPRE200!EC26</f>
        <v>0</v>
      </c>
      <c r="ED24" s="199">
        <f>[2]AFRPRE200!ED26</f>
        <v>0</v>
      </c>
      <c r="EE24" s="68">
        <f t="shared" si="32"/>
        <v>0</v>
      </c>
      <c r="EF24" s="199">
        <f>[2]AFRPRE200!EF26</f>
        <v>0</v>
      </c>
      <c r="EG24" s="199">
        <f>[2]AFRPRE200!EG26</f>
        <v>0</v>
      </c>
      <c r="EH24" s="71">
        <f t="shared" si="33"/>
        <v>0</v>
      </c>
      <c r="EI24" s="145"/>
    </row>
    <row r="25" spans="1:139" s="75" customFormat="1" x14ac:dyDescent="0.2">
      <c r="A25" s="146">
        <v>23</v>
      </c>
      <c r="B25" s="147" t="s">
        <v>217</v>
      </c>
      <c r="C25" s="199">
        <f>[2]AFRPRE200!C27</f>
        <v>2726037</v>
      </c>
      <c r="D25" s="199">
        <f>[2]AFRPRE200!D27</f>
        <v>0</v>
      </c>
      <c r="E25" s="199">
        <f>[2]AFRPRE200!E27</f>
        <v>0</v>
      </c>
      <c r="F25" s="199">
        <f>[2]AFRPRE200!F27</f>
        <v>0</v>
      </c>
      <c r="G25" s="68">
        <f t="shared" si="0"/>
        <v>2726037</v>
      </c>
      <c r="H25" s="199">
        <f>[2]AFRPRE200!H27</f>
        <v>0</v>
      </c>
      <c r="I25" s="199">
        <f>[2]AFRPRE200!I27</f>
        <v>0</v>
      </c>
      <c r="J25" s="71">
        <f t="shared" si="1"/>
        <v>2726037</v>
      </c>
      <c r="K25" s="199">
        <f>[2]AFRPRE200!K27</f>
        <v>3750596</v>
      </c>
      <c r="L25" s="199">
        <f>[2]AFRPRE200!L27</f>
        <v>0</v>
      </c>
      <c r="M25" s="199">
        <f>[2]AFRPRE200!M27</f>
        <v>0</v>
      </c>
      <c r="N25" s="199">
        <f>[2]AFRPRE200!N27</f>
        <v>0</v>
      </c>
      <c r="O25" s="68">
        <f t="shared" si="2"/>
        <v>3750596</v>
      </c>
      <c r="P25" s="199">
        <f>[2]AFRPRE200!P27</f>
        <v>0</v>
      </c>
      <c r="Q25" s="199">
        <f>[2]AFRPRE200!Q27</f>
        <v>0</v>
      </c>
      <c r="R25" s="71">
        <f t="shared" si="3"/>
        <v>3750596</v>
      </c>
      <c r="S25" s="199">
        <f>[2]AFRPRE200!S27</f>
        <v>0</v>
      </c>
      <c r="T25" s="199">
        <f>[2]AFRPRE200!T27</f>
        <v>0</v>
      </c>
      <c r="U25" s="199">
        <f>[2]AFRPRE200!U27</f>
        <v>0</v>
      </c>
      <c r="V25" s="199">
        <f>[2]AFRPRE200!V27</f>
        <v>0</v>
      </c>
      <c r="W25" s="68">
        <f t="shared" si="4"/>
        <v>0</v>
      </c>
      <c r="X25" s="199">
        <f>[2]AFRPRE200!X27</f>
        <v>13355712</v>
      </c>
      <c r="Y25" s="199">
        <f>[2]AFRPRE200!Y27</f>
        <v>0</v>
      </c>
      <c r="Z25" s="71">
        <f t="shared" si="5"/>
        <v>13355712</v>
      </c>
      <c r="AA25" s="199">
        <f>[2]AFRPRE200!AA27</f>
        <v>430000</v>
      </c>
      <c r="AB25" s="199">
        <f>[2]AFRPRE200!AB27</f>
        <v>0</v>
      </c>
      <c r="AC25" s="199">
        <f>[2]AFRPRE200!AC27</f>
        <v>0</v>
      </c>
      <c r="AD25" s="199">
        <f>[2]AFRPRE200!AD27</f>
        <v>0</v>
      </c>
      <c r="AE25" s="68">
        <f t="shared" si="6"/>
        <v>430000</v>
      </c>
      <c r="AF25" s="199">
        <f>[2]AFRPRE200!AF27</f>
        <v>0</v>
      </c>
      <c r="AG25" s="199">
        <f>[2]AFRPRE200!AG27</f>
        <v>0</v>
      </c>
      <c r="AH25" s="71">
        <f t="shared" si="7"/>
        <v>430000</v>
      </c>
      <c r="AI25" s="199">
        <f>[2]AFRPRE200!AI27</f>
        <v>0</v>
      </c>
      <c r="AJ25" s="199">
        <f>[2]AFRPRE200!AJ27</f>
        <v>0</v>
      </c>
      <c r="AK25" s="199">
        <f>[2]AFRPRE200!AK27</f>
        <v>0</v>
      </c>
      <c r="AL25" s="199">
        <f>[2]AFRPRE200!AL27</f>
        <v>0</v>
      </c>
      <c r="AM25" s="68">
        <f t="shared" si="8"/>
        <v>0</v>
      </c>
      <c r="AN25" s="199">
        <f>[2]AFRPRE200!AN27</f>
        <v>0</v>
      </c>
      <c r="AO25" s="199">
        <f>[2]AFRPRE200!AO27</f>
        <v>0</v>
      </c>
      <c r="AP25" s="71">
        <f t="shared" si="9"/>
        <v>0</v>
      </c>
      <c r="AQ25" s="199">
        <f>[2]AFRPRE200!AQ27</f>
        <v>0</v>
      </c>
      <c r="AR25" s="199">
        <f>[2]AFRPRE200!AR27</f>
        <v>0</v>
      </c>
      <c r="AS25" s="199">
        <f>[2]AFRPRE200!AS27</f>
        <v>0</v>
      </c>
      <c r="AT25" s="199">
        <f>[2]AFRPRE200!AT27</f>
        <v>0</v>
      </c>
      <c r="AU25" s="68">
        <f t="shared" si="10"/>
        <v>0</v>
      </c>
      <c r="AV25" s="199">
        <f>[2]AFRPRE200!AV27</f>
        <v>0</v>
      </c>
      <c r="AW25" s="199">
        <f>[2]AFRPRE200!AW27</f>
        <v>0</v>
      </c>
      <c r="AX25" s="71">
        <f t="shared" si="11"/>
        <v>0</v>
      </c>
      <c r="AY25" s="199">
        <f>[2]AFRPRE200!AY27</f>
        <v>0</v>
      </c>
      <c r="AZ25" s="199">
        <f>[2]AFRPRE200!AZ27</f>
        <v>0</v>
      </c>
      <c r="BA25" s="199">
        <f>[2]AFRPRE200!BA27</f>
        <v>0</v>
      </c>
      <c r="BB25" s="199">
        <f>[2]AFRPRE200!BB27</f>
        <v>0</v>
      </c>
      <c r="BC25" s="68">
        <f t="shared" si="12"/>
        <v>0</v>
      </c>
      <c r="BD25" s="199">
        <f>[2]AFRPRE200!BD27</f>
        <v>0</v>
      </c>
      <c r="BE25" s="199">
        <f>[2]AFRPRE200!BE27</f>
        <v>0</v>
      </c>
      <c r="BF25" s="71">
        <f t="shared" si="13"/>
        <v>0</v>
      </c>
      <c r="BG25" s="199">
        <f>[2]AFRPRE200!BG27</f>
        <v>18891860</v>
      </c>
      <c r="BH25" s="199">
        <f>[2]AFRPRE200!BH27</f>
        <v>0</v>
      </c>
      <c r="BI25" s="199">
        <f>[2]AFRPRE200!BI27</f>
        <v>0</v>
      </c>
      <c r="BJ25" s="199">
        <f>[2]AFRPRE200!BJ27</f>
        <v>4356405</v>
      </c>
      <c r="BK25" s="68">
        <f t="shared" si="14"/>
        <v>23248265</v>
      </c>
      <c r="BL25" s="199">
        <f>[2]AFRPRE200!BL27</f>
        <v>0</v>
      </c>
      <c r="BM25" s="199">
        <f>[2]AFRPRE200!BM27</f>
        <v>0</v>
      </c>
      <c r="BN25" s="71">
        <f t="shared" si="15"/>
        <v>23248265</v>
      </c>
      <c r="BO25" s="199">
        <f>[2]AFRPRE200!BO27</f>
        <v>0</v>
      </c>
      <c r="BP25" s="199">
        <f>[2]AFRPRE200!BP27</f>
        <v>0</v>
      </c>
      <c r="BQ25" s="199">
        <f>[2]AFRPRE200!BQ27</f>
        <v>0</v>
      </c>
      <c r="BR25" s="199">
        <f>[2]AFRPRE200!BR27</f>
        <v>0</v>
      </c>
      <c r="BS25" s="68">
        <f t="shared" si="16"/>
        <v>0</v>
      </c>
      <c r="BT25" s="199">
        <f>[2]AFRPRE200!BT27</f>
        <v>0</v>
      </c>
      <c r="BU25" s="199">
        <f>[2]AFRPRE200!BU27</f>
        <v>0</v>
      </c>
      <c r="BV25" s="71">
        <f t="shared" si="17"/>
        <v>0</v>
      </c>
      <c r="BW25" s="199">
        <f>[2]AFRPRE200!BW27</f>
        <v>0</v>
      </c>
      <c r="BX25" s="199">
        <f>[2]AFRPRE200!BX27</f>
        <v>0</v>
      </c>
      <c r="BY25" s="199">
        <f>[2]AFRPRE200!BY27</f>
        <v>0</v>
      </c>
      <c r="BZ25" s="199">
        <f>[2]AFRPRE200!BZ27</f>
        <v>0</v>
      </c>
      <c r="CA25" s="68">
        <f t="shared" si="18"/>
        <v>0</v>
      </c>
      <c r="CB25" s="199">
        <f>[2]AFRPRE200!CB27</f>
        <v>0</v>
      </c>
      <c r="CC25" s="199">
        <f>[2]AFRPRE200!CC27</f>
        <v>0</v>
      </c>
      <c r="CD25" s="71">
        <f t="shared" si="19"/>
        <v>0</v>
      </c>
      <c r="CE25" s="199">
        <f>[2]AFRPRE200!CE27</f>
        <v>0</v>
      </c>
      <c r="CF25" s="199">
        <f>[2]AFRPRE200!CF27</f>
        <v>0</v>
      </c>
      <c r="CG25" s="199">
        <f>[2]AFRPRE200!CG27</f>
        <v>0</v>
      </c>
      <c r="CH25" s="199">
        <f>[2]AFRPRE200!CH27</f>
        <v>0</v>
      </c>
      <c r="CI25" s="68">
        <f t="shared" si="20"/>
        <v>0</v>
      </c>
      <c r="CJ25" s="199">
        <f>[2]AFRPRE200!CJ27</f>
        <v>0</v>
      </c>
      <c r="CK25" s="199">
        <f>[2]AFRPRE200!CK27</f>
        <v>0</v>
      </c>
      <c r="CL25" s="71">
        <f t="shared" si="21"/>
        <v>0</v>
      </c>
      <c r="CM25" s="199">
        <f>[2]AFRPRE200!CM27</f>
        <v>50000</v>
      </c>
      <c r="CN25" s="199">
        <f>[2]AFRPRE200!CN27</f>
        <v>0</v>
      </c>
      <c r="CO25" s="199">
        <f>[2]AFRPRE200!CO27</f>
        <v>0</v>
      </c>
      <c r="CP25" s="199">
        <f>[2]AFRPRE200!CP27</f>
        <v>0</v>
      </c>
      <c r="CQ25" s="68">
        <f t="shared" si="22"/>
        <v>50000</v>
      </c>
      <c r="CR25" s="199">
        <f>[2]AFRPRE200!CR27</f>
        <v>0</v>
      </c>
      <c r="CS25" s="199">
        <f>[2]AFRPRE200!CS27</f>
        <v>0</v>
      </c>
      <c r="CT25" s="71">
        <f t="shared" si="23"/>
        <v>50000</v>
      </c>
      <c r="CU25" s="199">
        <f>[2]AFRPRE200!CU27</f>
        <v>2000</v>
      </c>
      <c r="CV25" s="199">
        <f>[2]AFRPRE200!CV27</f>
        <v>0</v>
      </c>
      <c r="CW25" s="199">
        <f>[2]AFRPRE200!CW27</f>
        <v>0</v>
      </c>
      <c r="CX25" s="199">
        <f>[2]AFRPRE200!CX27</f>
        <v>0</v>
      </c>
      <c r="CY25" s="68">
        <f t="shared" si="24"/>
        <v>2000</v>
      </c>
      <c r="CZ25" s="199">
        <f>[2]AFRPRE200!CZ27</f>
        <v>0</v>
      </c>
      <c r="DA25" s="199">
        <f>[2]AFRPRE200!DA27</f>
        <v>0</v>
      </c>
      <c r="DB25" s="71">
        <f t="shared" si="25"/>
        <v>2000</v>
      </c>
      <c r="DC25" s="199">
        <f>[2]AFRPRE200!DC27</f>
        <v>0</v>
      </c>
      <c r="DD25" s="199">
        <f>[2]AFRPRE200!DD27</f>
        <v>0</v>
      </c>
      <c r="DE25" s="199">
        <f>[2]AFRPRE200!DE27</f>
        <v>0</v>
      </c>
      <c r="DF25" s="199">
        <f>[2]AFRPRE200!DF27</f>
        <v>0</v>
      </c>
      <c r="DG25" s="68">
        <f t="shared" si="26"/>
        <v>0</v>
      </c>
      <c r="DH25" s="199">
        <f>[2]AFRPRE200!DH27</f>
        <v>0</v>
      </c>
      <c r="DI25" s="199">
        <f>[2]AFRPRE200!DI27</f>
        <v>0</v>
      </c>
      <c r="DJ25" s="71">
        <f t="shared" si="27"/>
        <v>0</v>
      </c>
      <c r="DK25" s="199">
        <f>[2]AFRPRE200!DK27</f>
        <v>230000</v>
      </c>
      <c r="DL25" s="199">
        <f>[2]AFRPRE200!DL27</f>
        <v>0</v>
      </c>
      <c r="DM25" s="199">
        <f>[2]AFRPRE200!DM27</f>
        <v>0</v>
      </c>
      <c r="DN25" s="199">
        <f>[2]AFRPRE200!DN27</f>
        <v>0</v>
      </c>
      <c r="DO25" s="68">
        <f t="shared" si="28"/>
        <v>230000</v>
      </c>
      <c r="DP25" s="199">
        <f>[2]AFRPRE200!DP27</f>
        <v>480000</v>
      </c>
      <c r="DQ25" s="199">
        <f>[2]AFRPRE200!DQ27</f>
        <v>0</v>
      </c>
      <c r="DR25" s="71">
        <f t="shared" si="29"/>
        <v>710000</v>
      </c>
      <c r="DS25" s="199">
        <f>[2]AFRPRE200!DS27</f>
        <v>0</v>
      </c>
      <c r="DT25" s="199">
        <f>[2]AFRPRE200!DT27</f>
        <v>0</v>
      </c>
      <c r="DU25" s="199">
        <f>[2]AFRPRE200!DU27</f>
        <v>0</v>
      </c>
      <c r="DV25" s="199">
        <f>[2]AFRPRE200!DV27</f>
        <v>0</v>
      </c>
      <c r="DW25" s="68">
        <f t="shared" si="30"/>
        <v>0</v>
      </c>
      <c r="DX25" s="199">
        <f>[2]AFRPRE200!DX27</f>
        <v>0</v>
      </c>
      <c r="DY25" s="199">
        <f>[2]AFRPRE200!DY27</f>
        <v>0</v>
      </c>
      <c r="DZ25" s="71">
        <f t="shared" si="31"/>
        <v>0</v>
      </c>
      <c r="EA25" s="199">
        <f>[2]AFRPRE200!EA27</f>
        <v>0</v>
      </c>
      <c r="EB25" s="199">
        <f>[2]AFRPRE200!EB27</f>
        <v>0</v>
      </c>
      <c r="EC25" s="199">
        <f>[2]AFRPRE200!EC27</f>
        <v>0</v>
      </c>
      <c r="ED25" s="199">
        <f>[2]AFRPRE200!ED27</f>
        <v>0</v>
      </c>
      <c r="EE25" s="68">
        <f t="shared" si="32"/>
        <v>0</v>
      </c>
      <c r="EF25" s="199">
        <f>[2]AFRPRE200!EF27</f>
        <v>0</v>
      </c>
      <c r="EG25" s="199">
        <f>[2]AFRPRE200!EG27</f>
        <v>0</v>
      </c>
      <c r="EH25" s="71">
        <f t="shared" si="33"/>
        <v>0</v>
      </c>
      <c r="EI25" s="145"/>
    </row>
    <row r="26" spans="1:139" s="75" customFormat="1" x14ac:dyDescent="0.2">
      <c r="A26" s="146">
        <v>24</v>
      </c>
      <c r="B26" s="147" t="s">
        <v>218</v>
      </c>
      <c r="C26" s="199">
        <f>[2]AFRPRE200!C28</f>
        <v>1805000</v>
      </c>
      <c r="D26" s="199">
        <f>[2]AFRPRE200!D28</f>
        <v>0</v>
      </c>
      <c r="E26" s="199">
        <f>[2]AFRPRE200!E28</f>
        <v>0</v>
      </c>
      <c r="F26" s="199">
        <f>[2]AFRPRE200!F28</f>
        <v>0</v>
      </c>
      <c r="G26" s="68">
        <f t="shared" si="0"/>
        <v>1805000</v>
      </c>
      <c r="H26" s="199">
        <f>[2]AFRPRE200!H28</f>
        <v>0</v>
      </c>
      <c r="I26" s="199">
        <f>[2]AFRPRE200!I28</f>
        <v>0</v>
      </c>
      <c r="J26" s="71">
        <f t="shared" si="1"/>
        <v>1805000</v>
      </c>
      <c r="K26" s="199">
        <f>[2]AFRPRE200!K28</f>
        <v>20320000</v>
      </c>
      <c r="L26" s="199">
        <f>[2]AFRPRE200!L28</f>
        <v>0</v>
      </c>
      <c r="M26" s="199">
        <f>[2]AFRPRE200!M28</f>
        <v>0</v>
      </c>
      <c r="N26" s="199">
        <f>[2]AFRPRE200!N28</f>
        <v>7200000</v>
      </c>
      <c r="O26" s="68">
        <f t="shared" si="2"/>
        <v>27520000</v>
      </c>
      <c r="P26" s="199">
        <f>[2]AFRPRE200!P28</f>
        <v>3165000</v>
      </c>
      <c r="Q26" s="199">
        <f>[2]AFRPRE200!Q28</f>
        <v>0</v>
      </c>
      <c r="R26" s="71">
        <f t="shared" si="3"/>
        <v>30685000</v>
      </c>
      <c r="S26" s="199">
        <f>[2]AFRPRE200!S28</f>
        <v>0</v>
      </c>
      <c r="T26" s="199">
        <f>[2]AFRPRE200!T28</f>
        <v>0</v>
      </c>
      <c r="U26" s="199">
        <f>[2]AFRPRE200!U28</f>
        <v>0</v>
      </c>
      <c r="V26" s="199">
        <f>[2]AFRPRE200!V28</f>
        <v>0</v>
      </c>
      <c r="W26" s="68">
        <f t="shared" si="4"/>
        <v>0</v>
      </c>
      <c r="X26" s="199">
        <f>[2]AFRPRE200!X28</f>
        <v>0</v>
      </c>
      <c r="Y26" s="199">
        <f>[2]AFRPRE200!Y28</f>
        <v>0</v>
      </c>
      <c r="Z26" s="71">
        <f t="shared" si="5"/>
        <v>0</v>
      </c>
      <c r="AA26" s="199">
        <f>[2]AFRPRE200!AA28</f>
        <v>590000</v>
      </c>
      <c r="AB26" s="199">
        <f>[2]AFRPRE200!AB28</f>
        <v>0</v>
      </c>
      <c r="AC26" s="199">
        <f>[2]AFRPRE200!AC28</f>
        <v>0</v>
      </c>
      <c r="AD26" s="199">
        <f>[2]AFRPRE200!AD28</f>
        <v>0</v>
      </c>
      <c r="AE26" s="68">
        <f t="shared" si="6"/>
        <v>590000</v>
      </c>
      <c r="AF26" s="199">
        <f>[2]AFRPRE200!AF28</f>
        <v>0</v>
      </c>
      <c r="AG26" s="199">
        <f>[2]AFRPRE200!AG28</f>
        <v>0</v>
      </c>
      <c r="AH26" s="71">
        <f t="shared" si="7"/>
        <v>590000</v>
      </c>
      <c r="AI26" s="199">
        <f>[2]AFRPRE200!AI28</f>
        <v>0</v>
      </c>
      <c r="AJ26" s="199">
        <f>[2]AFRPRE200!AJ28</f>
        <v>0</v>
      </c>
      <c r="AK26" s="199">
        <f>[2]AFRPRE200!AK28</f>
        <v>0</v>
      </c>
      <c r="AL26" s="199">
        <f>[2]AFRPRE200!AL28</f>
        <v>0</v>
      </c>
      <c r="AM26" s="68">
        <f t="shared" si="8"/>
        <v>0</v>
      </c>
      <c r="AN26" s="199">
        <f>[2]AFRPRE200!AN28</f>
        <v>0</v>
      </c>
      <c r="AO26" s="199">
        <f>[2]AFRPRE200!AO28</f>
        <v>0</v>
      </c>
      <c r="AP26" s="71">
        <f t="shared" si="9"/>
        <v>0</v>
      </c>
      <c r="AQ26" s="199">
        <f>[2]AFRPRE200!AQ28</f>
        <v>30000</v>
      </c>
      <c r="AR26" s="199">
        <f>[2]AFRPRE200!AR28</f>
        <v>0</v>
      </c>
      <c r="AS26" s="199">
        <f>[2]AFRPRE200!AS28</f>
        <v>0</v>
      </c>
      <c r="AT26" s="199">
        <f>[2]AFRPRE200!AT28</f>
        <v>3500</v>
      </c>
      <c r="AU26" s="68">
        <f t="shared" si="10"/>
        <v>33500</v>
      </c>
      <c r="AV26" s="199">
        <f>[2]AFRPRE200!AV28</f>
        <v>0</v>
      </c>
      <c r="AW26" s="199">
        <f>[2]AFRPRE200!AW28</f>
        <v>0</v>
      </c>
      <c r="AX26" s="71">
        <f t="shared" si="11"/>
        <v>33500</v>
      </c>
      <c r="AY26" s="199">
        <f>[2]AFRPRE200!AY28</f>
        <v>0</v>
      </c>
      <c r="AZ26" s="199">
        <f>[2]AFRPRE200!AZ28</f>
        <v>0</v>
      </c>
      <c r="BA26" s="199">
        <f>[2]AFRPRE200!BA28</f>
        <v>0</v>
      </c>
      <c r="BB26" s="199">
        <f>[2]AFRPRE200!BB28</f>
        <v>0</v>
      </c>
      <c r="BC26" s="68">
        <f t="shared" si="12"/>
        <v>0</v>
      </c>
      <c r="BD26" s="199">
        <f>[2]AFRPRE200!BD28</f>
        <v>0</v>
      </c>
      <c r="BE26" s="199">
        <f>[2]AFRPRE200!BE28</f>
        <v>0</v>
      </c>
      <c r="BF26" s="71">
        <f t="shared" si="13"/>
        <v>0</v>
      </c>
      <c r="BG26" s="199">
        <f>[2]AFRPRE200!BG28</f>
        <v>16500000</v>
      </c>
      <c r="BH26" s="199">
        <f>[2]AFRPRE200!BH28</f>
        <v>0</v>
      </c>
      <c r="BI26" s="199">
        <f>[2]AFRPRE200!BI28</f>
        <v>0</v>
      </c>
      <c r="BJ26" s="199">
        <f>[2]AFRPRE200!BJ28</f>
        <v>6400000</v>
      </c>
      <c r="BK26" s="68">
        <f t="shared" si="14"/>
        <v>22900000</v>
      </c>
      <c r="BL26" s="199">
        <f>[2]AFRPRE200!BL28</f>
        <v>0</v>
      </c>
      <c r="BM26" s="199">
        <f>[2]AFRPRE200!BM28</f>
        <v>0</v>
      </c>
      <c r="BN26" s="71">
        <f t="shared" si="15"/>
        <v>22900000</v>
      </c>
      <c r="BO26" s="199">
        <f>[2]AFRPRE200!BO28</f>
        <v>0</v>
      </c>
      <c r="BP26" s="199">
        <f>[2]AFRPRE200!BP28</f>
        <v>0</v>
      </c>
      <c r="BQ26" s="199">
        <f>[2]AFRPRE200!BQ28</f>
        <v>0</v>
      </c>
      <c r="BR26" s="199">
        <f>[2]AFRPRE200!BR28</f>
        <v>0</v>
      </c>
      <c r="BS26" s="68">
        <f t="shared" si="16"/>
        <v>0</v>
      </c>
      <c r="BT26" s="199">
        <f>[2]AFRPRE200!BT28</f>
        <v>0</v>
      </c>
      <c r="BU26" s="199">
        <f>[2]AFRPRE200!BU28</f>
        <v>0</v>
      </c>
      <c r="BV26" s="71">
        <f t="shared" si="17"/>
        <v>0</v>
      </c>
      <c r="BW26" s="199">
        <f>[2]AFRPRE200!BW28</f>
        <v>0</v>
      </c>
      <c r="BX26" s="199">
        <f>[2]AFRPRE200!BX28</f>
        <v>0</v>
      </c>
      <c r="BY26" s="199">
        <f>[2]AFRPRE200!BY28</f>
        <v>0</v>
      </c>
      <c r="BZ26" s="199">
        <f>[2]AFRPRE200!BZ28</f>
        <v>0</v>
      </c>
      <c r="CA26" s="68">
        <f t="shared" si="18"/>
        <v>0</v>
      </c>
      <c r="CB26" s="199">
        <f>[2]AFRPRE200!CB28</f>
        <v>0</v>
      </c>
      <c r="CC26" s="199">
        <f>[2]AFRPRE200!CC28</f>
        <v>0</v>
      </c>
      <c r="CD26" s="71">
        <f t="shared" si="19"/>
        <v>0</v>
      </c>
      <c r="CE26" s="199">
        <f>[2]AFRPRE200!CE28</f>
        <v>0</v>
      </c>
      <c r="CF26" s="199">
        <f>[2]AFRPRE200!CF28</f>
        <v>0</v>
      </c>
      <c r="CG26" s="199">
        <f>[2]AFRPRE200!CG28</f>
        <v>0</v>
      </c>
      <c r="CH26" s="199">
        <f>[2]AFRPRE200!CH28</f>
        <v>0</v>
      </c>
      <c r="CI26" s="68">
        <f t="shared" si="20"/>
        <v>0</v>
      </c>
      <c r="CJ26" s="199">
        <f>[2]AFRPRE200!CJ28</f>
        <v>0</v>
      </c>
      <c r="CK26" s="199">
        <f>[2]AFRPRE200!CK28</f>
        <v>0</v>
      </c>
      <c r="CL26" s="71">
        <f t="shared" si="21"/>
        <v>0</v>
      </c>
      <c r="CM26" s="199">
        <f>[2]AFRPRE200!CM28</f>
        <v>0</v>
      </c>
      <c r="CN26" s="199">
        <f>[2]AFRPRE200!CN28</f>
        <v>0</v>
      </c>
      <c r="CO26" s="199">
        <f>[2]AFRPRE200!CO28</f>
        <v>0</v>
      </c>
      <c r="CP26" s="199">
        <f>[2]AFRPRE200!CP28</f>
        <v>0</v>
      </c>
      <c r="CQ26" s="68">
        <f t="shared" si="22"/>
        <v>0</v>
      </c>
      <c r="CR26" s="199">
        <f>[2]AFRPRE200!CR28</f>
        <v>0</v>
      </c>
      <c r="CS26" s="199">
        <f>[2]AFRPRE200!CS28</f>
        <v>0</v>
      </c>
      <c r="CT26" s="71">
        <f t="shared" si="23"/>
        <v>0</v>
      </c>
      <c r="CU26" s="199">
        <f>[2]AFRPRE200!CU28</f>
        <v>0</v>
      </c>
      <c r="CV26" s="199">
        <f>[2]AFRPRE200!CV28</f>
        <v>0</v>
      </c>
      <c r="CW26" s="199">
        <f>[2]AFRPRE200!CW28</f>
        <v>0</v>
      </c>
      <c r="CX26" s="199">
        <f>[2]AFRPRE200!CX28</f>
        <v>0</v>
      </c>
      <c r="CY26" s="68">
        <f t="shared" si="24"/>
        <v>0</v>
      </c>
      <c r="CZ26" s="199">
        <f>[2]AFRPRE200!CZ28</f>
        <v>0</v>
      </c>
      <c r="DA26" s="199">
        <f>[2]AFRPRE200!DA28</f>
        <v>0</v>
      </c>
      <c r="DB26" s="71">
        <f t="shared" si="25"/>
        <v>0</v>
      </c>
      <c r="DC26" s="199">
        <f>[2]AFRPRE200!DC28</f>
        <v>0</v>
      </c>
      <c r="DD26" s="199">
        <f>[2]AFRPRE200!DD28</f>
        <v>0</v>
      </c>
      <c r="DE26" s="199">
        <f>[2]AFRPRE200!DE28</f>
        <v>0</v>
      </c>
      <c r="DF26" s="199">
        <f>[2]AFRPRE200!DF28</f>
        <v>0</v>
      </c>
      <c r="DG26" s="68">
        <f t="shared" si="26"/>
        <v>0</v>
      </c>
      <c r="DH26" s="199">
        <f>[2]AFRPRE200!DH28</f>
        <v>0</v>
      </c>
      <c r="DI26" s="199">
        <f>[2]AFRPRE200!DI28</f>
        <v>0</v>
      </c>
      <c r="DJ26" s="71">
        <f t="shared" si="27"/>
        <v>0</v>
      </c>
      <c r="DK26" s="199">
        <f>[2]AFRPRE200!DK28</f>
        <v>707000</v>
      </c>
      <c r="DL26" s="199">
        <f>[2]AFRPRE200!DL28</f>
        <v>0</v>
      </c>
      <c r="DM26" s="199">
        <f>[2]AFRPRE200!DM28</f>
        <v>0</v>
      </c>
      <c r="DN26" s="199">
        <f>[2]AFRPRE200!DN28</f>
        <v>240000</v>
      </c>
      <c r="DO26" s="68">
        <f t="shared" si="28"/>
        <v>947000</v>
      </c>
      <c r="DP26" s="199">
        <f>[2]AFRPRE200!DP28</f>
        <v>120000</v>
      </c>
      <c r="DQ26" s="199">
        <f>[2]AFRPRE200!DQ28</f>
        <v>0</v>
      </c>
      <c r="DR26" s="71">
        <f t="shared" si="29"/>
        <v>1067000</v>
      </c>
      <c r="DS26" s="199">
        <f>[2]AFRPRE200!DS28</f>
        <v>0</v>
      </c>
      <c r="DT26" s="199">
        <f>[2]AFRPRE200!DT28</f>
        <v>0</v>
      </c>
      <c r="DU26" s="199">
        <f>[2]AFRPRE200!DU28</f>
        <v>0</v>
      </c>
      <c r="DV26" s="199">
        <f>[2]AFRPRE200!DV28</f>
        <v>0</v>
      </c>
      <c r="DW26" s="68">
        <f t="shared" si="30"/>
        <v>0</v>
      </c>
      <c r="DX26" s="199">
        <f>[2]AFRPRE200!DX28</f>
        <v>0</v>
      </c>
      <c r="DY26" s="199">
        <f>[2]AFRPRE200!DY28</f>
        <v>0</v>
      </c>
      <c r="DZ26" s="71">
        <f t="shared" si="31"/>
        <v>0</v>
      </c>
      <c r="EA26" s="199">
        <f>[2]AFRPRE200!EA28</f>
        <v>0</v>
      </c>
      <c r="EB26" s="199">
        <f>[2]AFRPRE200!EB28</f>
        <v>0</v>
      </c>
      <c r="EC26" s="199">
        <f>[2]AFRPRE200!EC28</f>
        <v>0</v>
      </c>
      <c r="ED26" s="199">
        <f>[2]AFRPRE200!ED28</f>
        <v>0</v>
      </c>
      <c r="EE26" s="68">
        <f t="shared" si="32"/>
        <v>0</v>
      </c>
      <c r="EF26" s="199">
        <f>[2]AFRPRE200!EF28</f>
        <v>0</v>
      </c>
      <c r="EG26" s="199">
        <f>[2]AFRPRE200!EG28</f>
        <v>0</v>
      </c>
      <c r="EH26" s="71">
        <f t="shared" si="33"/>
        <v>0</v>
      </c>
      <c r="EI26" s="145"/>
    </row>
    <row r="27" spans="1:139" s="75" customFormat="1" x14ac:dyDescent="0.2">
      <c r="A27" s="148">
        <v>25</v>
      </c>
      <c r="B27" s="149" t="s">
        <v>219</v>
      </c>
      <c r="C27" s="200">
        <f>[2]AFRPRE200!C29</f>
        <v>1100000</v>
      </c>
      <c r="D27" s="200">
        <f>[2]AFRPRE200!D29</f>
        <v>0</v>
      </c>
      <c r="E27" s="200">
        <f>[2]AFRPRE200!E29</f>
        <v>0</v>
      </c>
      <c r="F27" s="200">
        <f>[2]AFRPRE200!F29</f>
        <v>0</v>
      </c>
      <c r="G27" s="69">
        <f t="shared" si="0"/>
        <v>1100000</v>
      </c>
      <c r="H27" s="200">
        <f>[2]AFRPRE200!H29</f>
        <v>0</v>
      </c>
      <c r="I27" s="200">
        <f>[2]AFRPRE200!I29</f>
        <v>0</v>
      </c>
      <c r="J27" s="72">
        <f t="shared" si="1"/>
        <v>1100000</v>
      </c>
      <c r="K27" s="200">
        <f>[2]AFRPRE200!K29</f>
        <v>4700000</v>
      </c>
      <c r="L27" s="200">
        <f>[2]AFRPRE200!L29</f>
        <v>0</v>
      </c>
      <c r="M27" s="200">
        <f>[2]AFRPRE200!M29</f>
        <v>0</v>
      </c>
      <c r="N27" s="200">
        <f>[2]AFRPRE200!N29</f>
        <v>0</v>
      </c>
      <c r="O27" s="69">
        <f t="shared" si="2"/>
        <v>4700000</v>
      </c>
      <c r="P27" s="200">
        <f>[2]AFRPRE200!P29</f>
        <v>0</v>
      </c>
      <c r="Q27" s="200">
        <f>[2]AFRPRE200!Q29</f>
        <v>0</v>
      </c>
      <c r="R27" s="72">
        <f t="shared" si="3"/>
        <v>4700000</v>
      </c>
      <c r="S27" s="200">
        <f>[2]AFRPRE200!S29</f>
        <v>0</v>
      </c>
      <c r="T27" s="200">
        <f>[2]AFRPRE200!T29</f>
        <v>0</v>
      </c>
      <c r="U27" s="200">
        <f>[2]AFRPRE200!U29</f>
        <v>0</v>
      </c>
      <c r="V27" s="200">
        <f>[2]AFRPRE200!V29</f>
        <v>0</v>
      </c>
      <c r="W27" s="69">
        <f t="shared" si="4"/>
        <v>0</v>
      </c>
      <c r="X27" s="200">
        <f>[2]AFRPRE200!X29</f>
        <v>0</v>
      </c>
      <c r="Y27" s="200">
        <f>[2]AFRPRE200!Y29</f>
        <v>0</v>
      </c>
      <c r="Z27" s="72">
        <f t="shared" si="5"/>
        <v>0</v>
      </c>
      <c r="AA27" s="200">
        <f>[2]AFRPRE200!AA29</f>
        <v>244751</v>
      </c>
      <c r="AB27" s="200">
        <f>[2]AFRPRE200!AB29</f>
        <v>0</v>
      </c>
      <c r="AC27" s="200">
        <f>[2]AFRPRE200!AC29</f>
        <v>0</v>
      </c>
      <c r="AD27" s="200">
        <f>[2]AFRPRE200!AD29</f>
        <v>0</v>
      </c>
      <c r="AE27" s="69">
        <f t="shared" si="6"/>
        <v>244751</v>
      </c>
      <c r="AF27" s="200">
        <f>[2]AFRPRE200!AF29</f>
        <v>0</v>
      </c>
      <c r="AG27" s="200">
        <f>[2]AFRPRE200!AG29</f>
        <v>0</v>
      </c>
      <c r="AH27" s="72">
        <f t="shared" si="7"/>
        <v>244751</v>
      </c>
      <c r="AI27" s="200">
        <f>[2]AFRPRE200!AI29</f>
        <v>0</v>
      </c>
      <c r="AJ27" s="200">
        <f>[2]AFRPRE200!AJ29</f>
        <v>0</v>
      </c>
      <c r="AK27" s="200">
        <f>[2]AFRPRE200!AK29</f>
        <v>0</v>
      </c>
      <c r="AL27" s="200">
        <f>[2]AFRPRE200!AL29</f>
        <v>0</v>
      </c>
      <c r="AM27" s="69">
        <f t="shared" si="8"/>
        <v>0</v>
      </c>
      <c r="AN27" s="200">
        <f>[2]AFRPRE200!AN29</f>
        <v>0</v>
      </c>
      <c r="AO27" s="200">
        <f>[2]AFRPRE200!AO29</f>
        <v>0</v>
      </c>
      <c r="AP27" s="72">
        <f t="shared" si="9"/>
        <v>0</v>
      </c>
      <c r="AQ27" s="200">
        <f>[2]AFRPRE200!AQ29</f>
        <v>0</v>
      </c>
      <c r="AR27" s="200">
        <f>[2]AFRPRE200!AR29</f>
        <v>0</v>
      </c>
      <c r="AS27" s="200">
        <f>[2]AFRPRE200!AS29</f>
        <v>0</v>
      </c>
      <c r="AT27" s="200">
        <f>[2]AFRPRE200!AT29</f>
        <v>0</v>
      </c>
      <c r="AU27" s="69">
        <f t="shared" si="10"/>
        <v>0</v>
      </c>
      <c r="AV27" s="200">
        <f>[2]AFRPRE200!AV29</f>
        <v>0</v>
      </c>
      <c r="AW27" s="200">
        <f>[2]AFRPRE200!AW29</f>
        <v>0</v>
      </c>
      <c r="AX27" s="72">
        <f t="shared" si="11"/>
        <v>0</v>
      </c>
      <c r="AY27" s="200">
        <f>[2]AFRPRE200!AY29</f>
        <v>0</v>
      </c>
      <c r="AZ27" s="200">
        <f>[2]AFRPRE200!AZ29</f>
        <v>0</v>
      </c>
      <c r="BA27" s="200">
        <f>[2]AFRPRE200!BA29</f>
        <v>0</v>
      </c>
      <c r="BB27" s="200">
        <f>[2]AFRPRE200!BB29</f>
        <v>0</v>
      </c>
      <c r="BC27" s="69">
        <f t="shared" si="12"/>
        <v>0</v>
      </c>
      <c r="BD27" s="200">
        <f>[2]AFRPRE200!BD29</f>
        <v>0</v>
      </c>
      <c r="BE27" s="200">
        <f>[2]AFRPRE200!BE29</f>
        <v>0</v>
      </c>
      <c r="BF27" s="72">
        <f t="shared" si="13"/>
        <v>0</v>
      </c>
      <c r="BG27" s="200">
        <f>[2]AFRPRE200!BG29</f>
        <v>4701301</v>
      </c>
      <c r="BH27" s="200">
        <f>[2]AFRPRE200!BH29</f>
        <v>0</v>
      </c>
      <c r="BI27" s="200">
        <f>[2]AFRPRE200!BI29</f>
        <v>0</v>
      </c>
      <c r="BJ27" s="200">
        <f>[2]AFRPRE200!BJ29</f>
        <v>0</v>
      </c>
      <c r="BK27" s="69">
        <f t="shared" si="14"/>
        <v>4701301</v>
      </c>
      <c r="BL27" s="200">
        <f>[2]AFRPRE200!BL29</f>
        <v>0</v>
      </c>
      <c r="BM27" s="200">
        <f>[2]AFRPRE200!BM29</f>
        <v>0</v>
      </c>
      <c r="BN27" s="72">
        <f t="shared" si="15"/>
        <v>4701301</v>
      </c>
      <c r="BO27" s="200">
        <f>[2]AFRPRE200!BO29</f>
        <v>0</v>
      </c>
      <c r="BP27" s="200">
        <f>[2]AFRPRE200!BP29</f>
        <v>0</v>
      </c>
      <c r="BQ27" s="200">
        <f>[2]AFRPRE200!BQ29</f>
        <v>0</v>
      </c>
      <c r="BR27" s="200">
        <f>[2]AFRPRE200!BR29</f>
        <v>0</v>
      </c>
      <c r="BS27" s="69">
        <f t="shared" si="16"/>
        <v>0</v>
      </c>
      <c r="BT27" s="200">
        <f>[2]AFRPRE200!BT29</f>
        <v>0</v>
      </c>
      <c r="BU27" s="200">
        <f>[2]AFRPRE200!BU29</f>
        <v>0</v>
      </c>
      <c r="BV27" s="72">
        <f t="shared" si="17"/>
        <v>0</v>
      </c>
      <c r="BW27" s="200">
        <f>[2]AFRPRE200!BW29</f>
        <v>0</v>
      </c>
      <c r="BX27" s="200">
        <f>[2]AFRPRE200!BX29</f>
        <v>0</v>
      </c>
      <c r="BY27" s="200">
        <f>[2]AFRPRE200!BY29</f>
        <v>0</v>
      </c>
      <c r="BZ27" s="200">
        <f>[2]AFRPRE200!BZ29</f>
        <v>0</v>
      </c>
      <c r="CA27" s="69">
        <f t="shared" si="18"/>
        <v>0</v>
      </c>
      <c r="CB27" s="200">
        <f>[2]AFRPRE200!CB29</f>
        <v>0</v>
      </c>
      <c r="CC27" s="200">
        <f>[2]AFRPRE200!CC29</f>
        <v>0</v>
      </c>
      <c r="CD27" s="72">
        <f t="shared" si="19"/>
        <v>0</v>
      </c>
      <c r="CE27" s="200">
        <f>[2]AFRPRE200!CE29</f>
        <v>0</v>
      </c>
      <c r="CF27" s="200">
        <f>[2]AFRPRE200!CF29</f>
        <v>0</v>
      </c>
      <c r="CG27" s="200">
        <f>[2]AFRPRE200!CG29</f>
        <v>0</v>
      </c>
      <c r="CH27" s="200">
        <f>[2]AFRPRE200!CH29</f>
        <v>0</v>
      </c>
      <c r="CI27" s="69">
        <f t="shared" si="20"/>
        <v>0</v>
      </c>
      <c r="CJ27" s="200">
        <f>[2]AFRPRE200!CJ29</f>
        <v>0</v>
      </c>
      <c r="CK27" s="200">
        <f>[2]AFRPRE200!CK29</f>
        <v>0</v>
      </c>
      <c r="CL27" s="72">
        <f t="shared" si="21"/>
        <v>0</v>
      </c>
      <c r="CM27" s="200">
        <f>[2]AFRPRE200!CM29</f>
        <v>0</v>
      </c>
      <c r="CN27" s="200">
        <f>[2]AFRPRE200!CN29</f>
        <v>0</v>
      </c>
      <c r="CO27" s="200">
        <f>[2]AFRPRE200!CO29</f>
        <v>0</v>
      </c>
      <c r="CP27" s="200">
        <f>[2]AFRPRE200!CP29</f>
        <v>0</v>
      </c>
      <c r="CQ27" s="69">
        <f t="shared" si="22"/>
        <v>0</v>
      </c>
      <c r="CR27" s="200">
        <f>[2]AFRPRE200!CR29</f>
        <v>0</v>
      </c>
      <c r="CS27" s="200">
        <f>[2]AFRPRE200!CS29</f>
        <v>0</v>
      </c>
      <c r="CT27" s="72">
        <f t="shared" si="23"/>
        <v>0</v>
      </c>
      <c r="CU27" s="200">
        <f>[2]AFRPRE200!CU29</f>
        <v>0</v>
      </c>
      <c r="CV27" s="200">
        <f>[2]AFRPRE200!CV29</f>
        <v>0</v>
      </c>
      <c r="CW27" s="200">
        <f>[2]AFRPRE200!CW29</f>
        <v>0</v>
      </c>
      <c r="CX27" s="200">
        <f>[2]AFRPRE200!CX29</f>
        <v>0</v>
      </c>
      <c r="CY27" s="69">
        <f t="shared" si="24"/>
        <v>0</v>
      </c>
      <c r="CZ27" s="200">
        <f>[2]AFRPRE200!CZ29</f>
        <v>0</v>
      </c>
      <c r="DA27" s="200">
        <f>[2]AFRPRE200!DA29</f>
        <v>0</v>
      </c>
      <c r="DB27" s="72">
        <f t="shared" si="25"/>
        <v>0</v>
      </c>
      <c r="DC27" s="200">
        <f>[2]AFRPRE200!DC29</f>
        <v>0</v>
      </c>
      <c r="DD27" s="200">
        <f>[2]AFRPRE200!DD29</f>
        <v>0</v>
      </c>
      <c r="DE27" s="200">
        <f>[2]AFRPRE200!DE29</f>
        <v>0</v>
      </c>
      <c r="DF27" s="200">
        <f>[2]AFRPRE200!DF29</f>
        <v>0</v>
      </c>
      <c r="DG27" s="69">
        <f t="shared" si="26"/>
        <v>0</v>
      </c>
      <c r="DH27" s="200">
        <f>[2]AFRPRE200!DH29</f>
        <v>0</v>
      </c>
      <c r="DI27" s="200">
        <f>[2]AFRPRE200!DI29</f>
        <v>0</v>
      </c>
      <c r="DJ27" s="72">
        <f t="shared" si="27"/>
        <v>0</v>
      </c>
      <c r="DK27" s="200">
        <f>[2]AFRPRE200!DK29</f>
        <v>225000</v>
      </c>
      <c r="DL27" s="200">
        <f>[2]AFRPRE200!DL29</f>
        <v>0</v>
      </c>
      <c r="DM27" s="200">
        <f>[2]AFRPRE200!DM29</f>
        <v>0</v>
      </c>
      <c r="DN27" s="200">
        <f>[2]AFRPRE200!DN29</f>
        <v>0</v>
      </c>
      <c r="DO27" s="69">
        <f t="shared" si="28"/>
        <v>225000</v>
      </c>
      <c r="DP27" s="200">
        <f>[2]AFRPRE200!DP29</f>
        <v>0</v>
      </c>
      <c r="DQ27" s="200">
        <f>[2]AFRPRE200!DQ29</f>
        <v>0</v>
      </c>
      <c r="DR27" s="72">
        <f t="shared" si="29"/>
        <v>225000</v>
      </c>
      <c r="DS27" s="200">
        <f>[2]AFRPRE200!DS29</f>
        <v>55000</v>
      </c>
      <c r="DT27" s="200">
        <f>[2]AFRPRE200!DT29</f>
        <v>0</v>
      </c>
      <c r="DU27" s="200">
        <f>[2]AFRPRE200!DU29</f>
        <v>0</v>
      </c>
      <c r="DV27" s="200">
        <f>[2]AFRPRE200!DV29</f>
        <v>0</v>
      </c>
      <c r="DW27" s="69">
        <f t="shared" si="30"/>
        <v>55000</v>
      </c>
      <c r="DX27" s="200">
        <f>[2]AFRPRE200!DX29</f>
        <v>0</v>
      </c>
      <c r="DY27" s="200">
        <f>[2]AFRPRE200!DY29</f>
        <v>0</v>
      </c>
      <c r="DZ27" s="72">
        <f t="shared" si="31"/>
        <v>55000</v>
      </c>
      <c r="EA27" s="200">
        <f>[2]AFRPRE200!EA29</f>
        <v>5000</v>
      </c>
      <c r="EB27" s="200">
        <f>[2]AFRPRE200!EB29</f>
        <v>0</v>
      </c>
      <c r="EC27" s="200">
        <f>[2]AFRPRE200!EC29</f>
        <v>0</v>
      </c>
      <c r="ED27" s="200">
        <f>[2]AFRPRE200!ED29</f>
        <v>0</v>
      </c>
      <c r="EE27" s="69">
        <f t="shared" si="32"/>
        <v>5000</v>
      </c>
      <c r="EF27" s="200">
        <f>[2]AFRPRE200!EF29</f>
        <v>0</v>
      </c>
      <c r="EG27" s="200">
        <f>[2]AFRPRE200!EG29</f>
        <v>0</v>
      </c>
      <c r="EH27" s="72">
        <f t="shared" si="33"/>
        <v>5000</v>
      </c>
      <c r="EI27" s="145"/>
    </row>
    <row r="28" spans="1:139" s="75" customFormat="1" x14ac:dyDescent="0.2">
      <c r="A28" s="143">
        <v>26</v>
      </c>
      <c r="B28" s="144" t="s">
        <v>220</v>
      </c>
      <c r="C28" s="198">
        <f>[2]AFRPRE200!C30</f>
        <v>4776684</v>
      </c>
      <c r="D28" s="198">
        <f>[2]AFRPRE200!D30</f>
        <v>0</v>
      </c>
      <c r="E28" s="198">
        <f>[2]AFRPRE200!E30</f>
        <v>0</v>
      </c>
      <c r="F28" s="198">
        <f>[2]AFRPRE200!F30</f>
        <v>0</v>
      </c>
      <c r="G28" s="67">
        <f t="shared" si="0"/>
        <v>4776684</v>
      </c>
      <c r="H28" s="198">
        <f>[2]AFRPRE200!H30</f>
        <v>0</v>
      </c>
      <c r="I28" s="198">
        <f>[2]AFRPRE200!I30</f>
        <v>0</v>
      </c>
      <c r="J28" s="70">
        <f t="shared" si="1"/>
        <v>4776684</v>
      </c>
      <c r="K28" s="198">
        <f>[2]AFRPRE200!K30</f>
        <v>67201812</v>
      </c>
      <c r="L28" s="198">
        <f>[2]AFRPRE200!L30</f>
        <v>0</v>
      </c>
      <c r="M28" s="198">
        <f>[2]AFRPRE200!M30</f>
        <v>0</v>
      </c>
      <c r="N28" s="198">
        <f>[2]AFRPRE200!N30</f>
        <v>0</v>
      </c>
      <c r="O28" s="67">
        <f t="shared" si="2"/>
        <v>67201812</v>
      </c>
      <c r="P28" s="198">
        <f>[2]AFRPRE200!P30</f>
        <v>0</v>
      </c>
      <c r="Q28" s="198">
        <f>[2]AFRPRE200!Q30</f>
        <v>3500000</v>
      </c>
      <c r="R28" s="70">
        <f t="shared" si="3"/>
        <v>70701812</v>
      </c>
      <c r="S28" s="198">
        <f>[2]AFRPRE200!S30</f>
        <v>0</v>
      </c>
      <c r="T28" s="198">
        <f>[2]AFRPRE200!T30</f>
        <v>0</v>
      </c>
      <c r="U28" s="198">
        <f>[2]AFRPRE200!U30</f>
        <v>0</v>
      </c>
      <c r="V28" s="198">
        <f>[2]AFRPRE200!V30</f>
        <v>0</v>
      </c>
      <c r="W28" s="67">
        <f t="shared" si="4"/>
        <v>0</v>
      </c>
      <c r="X28" s="198">
        <f>[2]AFRPRE200!X30</f>
        <v>7147619</v>
      </c>
      <c r="Y28" s="198">
        <f>[2]AFRPRE200!Y30</f>
        <v>0</v>
      </c>
      <c r="Z28" s="70">
        <f t="shared" si="5"/>
        <v>7147619</v>
      </c>
      <c r="AA28" s="198">
        <f>[2]AFRPRE200!AA30</f>
        <v>3850763</v>
      </c>
      <c r="AB28" s="198">
        <f>[2]AFRPRE200!AB30</f>
        <v>0</v>
      </c>
      <c r="AC28" s="198">
        <f>[2]AFRPRE200!AC30</f>
        <v>0</v>
      </c>
      <c r="AD28" s="198">
        <f>[2]AFRPRE200!AD30</f>
        <v>0</v>
      </c>
      <c r="AE28" s="67">
        <f t="shared" si="6"/>
        <v>3850763</v>
      </c>
      <c r="AF28" s="198">
        <f>[2]AFRPRE200!AF30</f>
        <v>0</v>
      </c>
      <c r="AG28" s="198">
        <f>[2]AFRPRE200!AG30</f>
        <v>0</v>
      </c>
      <c r="AH28" s="70">
        <f t="shared" si="7"/>
        <v>3850763</v>
      </c>
      <c r="AI28" s="198">
        <f>[2]AFRPRE200!AI30</f>
        <v>0</v>
      </c>
      <c r="AJ28" s="198">
        <f>[2]AFRPRE200!AJ30</f>
        <v>0</v>
      </c>
      <c r="AK28" s="198">
        <f>[2]AFRPRE200!AK30</f>
        <v>0</v>
      </c>
      <c r="AL28" s="198">
        <f>[2]AFRPRE200!AL30</f>
        <v>0</v>
      </c>
      <c r="AM28" s="67">
        <f t="shared" si="8"/>
        <v>0</v>
      </c>
      <c r="AN28" s="198">
        <f>[2]AFRPRE200!AN30</f>
        <v>0</v>
      </c>
      <c r="AO28" s="198">
        <f>[2]AFRPRE200!AO30</f>
        <v>0</v>
      </c>
      <c r="AP28" s="70">
        <f t="shared" si="9"/>
        <v>0</v>
      </c>
      <c r="AQ28" s="198">
        <f>[2]AFRPRE200!AQ30</f>
        <v>311459</v>
      </c>
      <c r="AR28" s="198">
        <f>[2]AFRPRE200!AR30</f>
        <v>0</v>
      </c>
      <c r="AS28" s="198">
        <f>[2]AFRPRE200!AS30</f>
        <v>0</v>
      </c>
      <c r="AT28" s="198">
        <f>[2]AFRPRE200!AT30</f>
        <v>0</v>
      </c>
      <c r="AU28" s="67">
        <f t="shared" si="10"/>
        <v>311459</v>
      </c>
      <c r="AV28" s="198">
        <f>[2]AFRPRE200!AV30</f>
        <v>0</v>
      </c>
      <c r="AW28" s="198">
        <f>[2]AFRPRE200!AW30</f>
        <v>0</v>
      </c>
      <c r="AX28" s="70">
        <f t="shared" si="11"/>
        <v>311459</v>
      </c>
      <c r="AY28" s="198">
        <f>[2]AFRPRE200!AY30</f>
        <v>0</v>
      </c>
      <c r="AZ28" s="198">
        <f>[2]AFRPRE200!AZ30</f>
        <v>0</v>
      </c>
      <c r="BA28" s="198">
        <f>[2]AFRPRE200!BA30</f>
        <v>0</v>
      </c>
      <c r="BB28" s="198">
        <f>[2]AFRPRE200!BB30</f>
        <v>0</v>
      </c>
      <c r="BC28" s="67">
        <f t="shared" si="12"/>
        <v>0</v>
      </c>
      <c r="BD28" s="198">
        <f>[2]AFRPRE200!BD30</f>
        <v>0</v>
      </c>
      <c r="BE28" s="198">
        <f>[2]AFRPRE200!BE30</f>
        <v>0</v>
      </c>
      <c r="BF28" s="70">
        <f t="shared" si="13"/>
        <v>0</v>
      </c>
      <c r="BG28" s="198">
        <f>[2]AFRPRE200!BG30</f>
        <v>176281789</v>
      </c>
      <c r="BH28" s="198">
        <f>[2]AFRPRE200!BH30</f>
        <v>0</v>
      </c>
      <c r="BI28" s="198">
        <f>[2]AFRPRE200!BI30</f>
        <v>0</v>
      </c>
      <c r="BJ28" s="198">
        <f>[2]AFRPRE200!BJ30</f>
        <v>0</v>
      </c>
      <c r="BK28" s="67">
        <f t="shared" si="14"/>
        <v>176281789</v>
      </c>
      <c r="BL28" s="198">
        <f>[2]AFRPRE200!BL30</f>
        <v>11765275</v>
      </c>
      <c r="BM28" s="198">
        <f>[2]AFRPRE200!BM30</f>
        <v>5234725</v>
      </c>
      <c r="BN28" s="70">
        <f t="shared" si="15"/>
        <v>193281789</v>
      </c>
      <c r="BO28" s="198">
        <f>[2]AFRPRE200!BO30</f>
        <v>0</v>
      </c>
      <c r="BP28" s="198">
        <f>[2]AFRPRE200!BP30</f>
        <v>0</v>
      </c>
      <c r="BQ28" s="198">
        <f>[2]AFRPRE200!BQ30</f>
        <v>0</v>
      </c>
      <c r="BR28" s="198">
        <f>[2]AFRPRE200!BR30</f>
        <v>0</v>
      </c>
      <c r="BS28" s="67">
        <f t="shared" si="16"/>
        <v>0</v>
      </c>
      <c r="BT28" s="198">
        <f>[2]AFRPRE200!BT30</f>
        <v>0</v>
      </c>
      <c r="BU28" s="198">
        <f>[2]AFRPRE200!BU30</f>
        <v>0</v>
      </c>
      <c r="BV28" s="70">
        <f t="shared" si="17"/>
        <v>0</v>
      </c>
      <c r="BW28" s="198">
        <f>[2]AFRPRE200!BW30</f>
        <v>64985</v>
      </c>
      <c r="BX28" s="198">
        <f>[2]AFRPRE200!BX30</f>
        <v>0</v>
      </c>
      <c r="BY28" s="198">
        <f>[2]AFRPRE200!BY30</f>
        <v>0</v>
      </c>
      <c r="BZ28" s="198">
        <f>[2]AFRPRE200!BZ30</f>
        <v>0</v>
      </c>
      <c r="CA28" s="67">
        <f t="shared" si="18"/>
        <v>64985</v>
      </c>
      <c r="CB28" s="198">
        <f>[2]AFRPRE200!CB30</f>
        <v>0</v>
      </c>
      <c r="CC28" s="198">
        <f>[2]AFRPRE200!CC30</f>
        <v>0</v>
      </c>
      <c r="CD28" s="70">
        <f t="shared" si="19"/>
        <v>64985</v>
      </c>
      <c r="CE28" s="198">
        <f>[2]AFRPRE200!CE30</f>
        <v>0</v>
      </c>
      <c r="CF28" s="198">
        <f>[2]AFRPRE200!CF30</f>
        <v>0</v>
      </c>
      <c r="CG28" s="198">
        <f>[2]AFRPRE200!CG30</f>
        <v>0</v>
      </c>
      <c r="CH28" s="198">
        <f>[2]AFRPRE200!CH30</f>
        <v>0</v>
      </c>
      <c r="CI28" s="67">
        <f t="shared" si="20"/>
        <v>0</v>
      </c>
      <c r="CJ28" s="198">
        <f>[2]AFRPRE200!CJ30</f>
        <v>0</v>
      </c>
      <c r="CK28" s="198">
        <f>[2]AFRPRE200!CK30</f>
        <v>0</v>
      </c>
      <c r="CL28" s="70">
        <f t="shared" si="21"/>
        <v>0</v>
      </c>
      <c r="CM28" s="198">
        <f>[2]AFRPRE200!CM30</f>
        <v>59242</v>
      </c>
      <c r="CN28" s="198">
        <f>[2]AFRPRE200!CN30</f>
        <v>0</v>
      </c>
      <c r="CO28" s="198">
        <f>[2]AFRPRE200!CO30</f>
        <v>0</v>
      </c>
      <c r="CP28" s="198">
        <f>[2]AFRPRE200!CP30</f>
        <v>0</v>
      </c>
      <c r="CQ28" s="67">
        <f t="shared" si="22"/>
        <v>59242</v>
      </c>
      <c r="CR28" s="198">
        <f>[2]AFRPRE200!CR30</f>
        <v>0</v>
      </c>
      <c r="CS28" s="198">
        <f>[2]AFRPRE200!CS30</f>
        <v>0</v>
      </c>
      <c r="CT28" s="70">
        <f t="shared" si="23"/>
        <v>59242</v>
      </c>
      <c r="CU28" s="198">
        <f>[2]AFRPRE200!CU30</f>
        <v>1036086</v>
      </c>
      <c r="CV28" s="198">
        <f>[2]AFRPRE200!CV30</f>
        <v>0</v>
      </c>
      <c r="CW28" s="198">
        <f>[2]AFRPRE200!CW30</f>
        <v>0</v>
      </c>
      <c r="CX28" s="198">
        <f>[2]AFRPRE200!CX30</f>
        <v>0</v>
      </c>
      <c r="CY28" s="67">
        <f t="shared" si="24"/>
        <v>1036086</v>
      </c>
      <c r="CZ28" s="198">
        <f>[2]AFRPRE200!CZ30</f>
        <v>0</v>
      </c>
      <c r="DA28" s="198">
        <f>[2]AFRPRE200!DA30</f>
        <v>43937</v>
      </c>
      <c r="DB28" s="70">
        <f t="shared" si="25"/>
        <v>1080023</v>
      </c>
      <c r="DC28" s="198">
        <f>[2]AFRPRE200!DC30</f>
        <v>38510</v>
      </c>
      <c r="DD28" s="198">
        <f>[2]AFRPRE200!DD30</f>
        <v>0</v>
      </c>
      <c r="DE28" s="198">
        <f>[2]AFRPRE200!DE30</f>
        <v>0</v>
      </c>
      <c r="DF28" s="198">
        <f>[2]AFRPRE200!DF30</f>
        <v>0</v>
      </c>
      <c r="DG28" s="67">
        <f t="shared" si="26"/>
        <v>38510</v>
      </c>
      <c r="DH28" s="198">
        <f>[2]AFRPRE200!DH30</f>
        <v>0</v>
      </c>
      <c r="DI28" s="198">
        <f>[2]AFRPRE200!DI30</f>
        <v>0</v>
      </c>
      <c r="DJ28" s="70">
        <f t="shared" si="27"/>
        <v>38510</v>
      </c>
      <c r="DK28" s="198">
        <f>[2]AFRPRE200!DK30</f>
        <v>2435442</v>
      </c>
      <c r="DL28" s="198">
        <f>[2]AFRPRE200!DL30</f>
        <v>0</v>
      </c>
      <c r="DM28" s="198">
        <f>[2]AFRPRE200!DM30</f>
        <v>0</v>
      </c>
      <c r="DN28" s="198">
        <f>[2]AFRPRE200!DN30</f>
        <v>0</v>
      </c>
      <c r="DO28" s="67">
        <f t="shared" si="28"/>
        <v>2435442</v>
      </c>
      <c r="DP28" s="198">
        <f>[2]AFRPRE200!DP30</f>
        <v>0</v>
      </c>
      <c r="DQ28" s="198">
        <f>[2]AFRPRE200!DQ30</f>
        <v>107300</v>
      </c>
      <c r="DR28" s="70">
        <f t="shared" si="29"/>
        <v>2542742</v>
      </c>
      <c r="DS28" s="198">
        <f>[2]AFRPRE200!DS30</f>
        <v>16854499</v>
      </c>
      <c r="DT28" s="198">
        <f>[2]AFRPRE200!DT30</f>
        <v>0</v>
      </c>
      <c r="DU28" s="198">
        <f>[2]AFRPRE200!DU30</f>
        <v>0</v>
      </c>
      <c r="DV28" s="198">
        <f>[2]AFRPRE200!DV30</f>
        <v>0</v>
      </c>
      <c r="DW28" s="67">
        <f t="shared" si="30"/>
        <v>16854499</v>
      </c>
      <c r="DX28" s="198">
        <f>[2]AFRPRE200!DX30</f>
        <v>0</v>
      </c>
      <c r="DY28" s="198">
        <f>[2]AFRPRE200!DY30</f>
        <v>0</v>
      </c>
      <c r="DZ28" s="70">
        <f t="shared" si="31"/>
        <v>16854499</v>
      </c>
      <c r="EA28" s="198">
        <f>[2]AFRPRE200!EA30</f>
        <v>0</v>
      </c>
      <c r="EB28" s="198">
        <f>[2]AFRPRE200!EB30</f>
        <v>0</v>
      </c>
      <c r="EC28" s="198">
        <f>[2]AFRPRE200!EC30</f>
        <v>0</v>
      </c>
      <c r="ED28" s="198">
        <f>[2]AFRPRE200!ED30</f>
        <v>0</v>
      </c>
      <c r="EE28" s="67">
        <f t="shared" si="32"/>
        <v>0</v>
      </c>
      <c r="EF28" s="198">
        <f>[2]AFRPRE200!EF30</f>
        <v>0</v>
      </c>
      <c r="EG28" s="198">
        <f>[2]AFRPRE200!EG30</f>
        <v>0</v>
      </c>
      <c r="EH28" s="70">
        <f t="shared" si="33"/>
        <v>0</v>
      </c>
      <c r="EI28" s="145"/>
    </row>
    <row r="29" spans="1:139" s="75" customFormat="1" x14ac:dyDescent="0.2">
      <c r="A29" s="146">
        <v>27</v>
      </c>
      <c r="B29" s="147" t="s">
        <v>221</v>
      </c>
      <c r="C29" s="199">
        <f>[2]AFRPRE200!C31</f>
        <v>1380000</v>
      </c>
      <c r="D29" s="199">
        <f>[2]AFRPRE200!D31</f>
        <v>0</v>
      </c>
      <c r="E29" s="199">
        <f>[2]AFRPRE200!E31</f>
        <v>0</v>
      </c>
      <c r="F29" s="199">
        <f>[2]AFRPRE200!F31</f>
        <v>0</v>
      </c>
      <c r="G29" s="68">
        <f t="shared" si="0"/>
        <v>1380000</v>
      </c>
      <c r="H29" s="199">
        <f>[2]AFRPRE200!H31</f>
        <v>0</v>
      </c>
      <c r="I29" s="199">
        <f>[2]AFRPRE200!I31</f>
        <v>0</v>
      </c>
      <c r="J29" s="71">
        <f t="shared" si="1"/>
        <v>1380000</v>
      </c>
      <c r="K29" s="199">
        <f>[2]AFRPRE200!K31</f>
        <v>2300000</v>
      </c>
      <c r="L29" s="199">
        <f>[2]AFRPRE200!L31</f>
        <v>0</v>
      </c>
      <c r="M29" s="199">
        <f>[2]AFRPRE200!M31</f>
        <v>0</v>
      </c>
      <c r="N29" s="199">
        <f>[2]AFRPRE200!N31</f>
        <v>2463219</v>
      </c>
      <c r="O29" s="68">
        <f t="shared" si="2"/>
        <v>4763219</v>
      </c>
      <c r="P29" s="199">
        <f>[2]AFRPRE200!P31</f>
        <v>0</v>
      </c>
      <c r="Q29" s="199">
        <f>[2]AFRPRE200!Q31</f>
        <v>0</v>
      </c>
      <c r="R29" s="71">
        <f t="shared" si="3"/>
        <v>4763219</v>
      </c>
      <c r="S29" s="199">
        <f>[2]AFRPRE200!S31</f>
        <v>0</v>
      </c>
      <c r="T29" s="199">
        <f>[2]AFRPRE200!T31</f>
        <v>0</v>
      </c>
      <c r="U29" s="199">
        <f>[2]AFRPRE200!U31</f>
        <v>0</v>
      </c>
      <c r="V29" s="199">
        <f>[2]AFRPRE200!V31</f>
        <v>0</v>
      </c>
      <c r="W29" s="68">
        <f t="shared" si="4"/>
        <v>0</v>
      </c>
      <c r="X29" s="199">
        <f>[2]AFRPRE200!X31</f>
        <v>2273987</v>
      </c>
      <c r="Y29" s="199">
        <f>[2]AFRPRE200!Y31</f>
        <v>0</v>
      </c>
      <c r="Z29" s="71">
        <f t="shared" si="5"/>
        <v>2273987</v>
      </c>
      <c r="AA29" s="199">
        <f>[2]AFRPRE200!AA31</f>
        <v>216201</v>
      </c>
      <c r="AB29" s="199">
        <f>[2]AFRPRE200!AB31</f>
        <v>0</v>
      </c>
      <c r="AC29" s="199">
        <f>[2]AFRPRE200!AC31</f>
        <v>0</v>
      </c>
      <c r="AD29" s="199">
        <f>[2]AFRPRE200!AD31</f>
        <v>0</v>
      </c>
      <c r="AE29" s="68">
        <f t="shared" si="6"/>
        <v>216201</v>
      </c>
      <c r="AF29" s="199">
        <f>[2]AFRPRE200!AF31</f>
        <v>0</v>
      </c>
      <c r="AG29" s="199">
        <f>[2]AFRPRE200!AG31</f>
        <v>0</v>
      </c>
      <c r="AH29" s="71">
        <f t="shared" si="7"/>
        <v>216201</v>
      </c>
      <c r="AI29" s="199">
        <f>[2]AFRPRE200!AI31</f>
        <v>0</v>
      </c>
      <c r="AJ29" s="199">
        <f>[2]AFRPRE200!AJ31</f>
        <v>0</v>
      </c>
      <c r="AK29" s="199">
        <f>[2]AFRPRE200!AK31</f>
        <v>0</v>
      </c>
      <c r="AL29" s="199">
        <f>[2]AFRPRE200!AL31</f>
        <v>0</v>
      </c>
      <c r="AM29" s="68">
        <f t="shared" si="8"/>
        <v>0</v>
      </c>
      <c r="AN29" s="199">
        <f>[2]AFRPRE200!AN31</f>
        <v>0</v>
      </c>
      <c r="AO29" s="199">
        <f>[2]AFRPRE200!AO31</f>
        <v>0</v>
      </c>
      <c r="AP29" s="71">
        <f t="shared" si="9"/>
        <v>0</v>
      </c>
      <c r="AQ29" s="199">
        <f>[2]AFRPRE200!AQ31</f>
        <v>5020</v>
      </c>
      <c r="AR29" s="199">
        <f>[2]AFRPRE200!AR31</f>
        <v>0</v>
      </c>
      <c r="AS29" s="199">
        <f>[2]AFRPRE200!AS31</f>
        <v>0</v>
      </c>
      <c r="AT29" s="199">
        <f>[2]AFRPRE200!AT31</f>
        <v>3615</v>
      </c>
      <c r="AU29" s="68">
        <f t="shared" si="10"/>
        <v>8635</v>
      </c>
      <c r="AV29" s="199">
        <f>[2]AFRPRE200!AV31</f>
        <v>3417</v>
      </c>
      <c r="AW29" s="199">
        <f>[2]AFRPRE200!AW31</f>
        <v>0</v>
      </c>
      <c r="AX29" s="71">
        <f t="shared" si="11"/>
        <v>12052</v>
      </c>
      <c r="AY29" s="199">
        <f>[2]AFRPRE200!AY31</f>
        <v>0</v>
      </c>
      <c r="AZ29" s="199">
        <f>[2]AFRPRE200!AZ31</f>
        <v>0</v>
      </c>
      <c r="BA29" s="199">
        <f>[2]AFRPRE200!BA31</f>
        <v>0</v>
      </c>
      <c r="BB29" s="199">
        <f>[2]AFRPRE200!BB31</f>
        <v>0</v>
      </c>
      <c r="BC29" s="68">
        <f t="shared" si="12"/>
        <v>0</v>
      </c>
      <c r="BD29" s="199">
        <f>[2]AFRPRE200!BD31</f>
        <v>0</v>
      </c>
      <c r="BE29" s="199">
        <f>[2]AFRPRE200!BE31</f>
        <v>0</v>
      </c>
      <c r="BF29" s="71">
        <f t="shared" si="13"/>
        <v>0</v>
      </c>
      <c r="BG29" s="199">
        <f>[2]AFRPRE200!BG31</f>
        <v>9625000</v>
      </c>
      <c r="BH29" s="199">
        <f>[2]AFRPRE200!BH31</f>
        <v>0</v>
      </c>
      <c r="BI29" s="199">
        <f>[2]AFRPRE200!BI31</f>
        <v>0</v>
      </c>
      <c r="BJ29" s="199">
        <f>[2]AFRPRE200!BJ31</f>
        <v>0</v>
      </c>
      <c r="BK29" s="68">
        <f t="shared" si="14"/>
        <v>9625000</v>
      </c>
      <c r="BL29" s="199">
        <f>[2]AFRPRE200!BL31</f>
        <v>1330000</v>
      </c>
      <c r="BM29" s="199">
        <f>[2]AFRPRE200!BM31</f>
        <v>0</v>
      </c>
      <c r="BN29" s="71">
        <f t="shared" si="15"/>
        <v>10955000</v>
      </c>
      <c r="BO29" s="199">
        <f>[2]AFRPRE200!BO31</f>
        <v>0</v>
      </c>
      <c r="BP29" s="199">
        <f>[2]AFRPRE200!BP31</f>
        <v>0</v>
      </c>
      <c r="BQ29" s="199">
        <f>[2]AFRPRE200!BQ31</f>
        <v>0</v>
      </c>
      <c r="BR29" s="199">
        <f>[2]AFRPRE200!BR31</f>
        <v>0</v>
      </c>
      <c r="BS29" s="68">
        <f t="shared" si="16"/>
        <v>0</v>
      </c>
      <c r="BT29" s="199">
        <f>[2]AFRPRE200!BT31</f>
        <v>0</v>
      </c>
      <c r="BU29" s="199">
        <f>[2]AFRPRE200!BU31</f>
        <v>0</v>
      </c>
      <c r="BV29" s="71">
        <f t="shared" si="17"/>
        <v>0</v>
      </c>
      <c r="BW29" s="199">
        <f>[2]AFRPRE200!BW31</f>
        <v>103850</v>
      </c>
      <c r="BX29" s="199">
        <f>[2]AFRPRE200!BX31</f>
        <v>0</v>
      </c>
      <c r="BY29" s="199">
        <f>[2]AFRPRE200!BY31</f>
        <v>0</v>
      </c>
      <c r="BZ29" s="199">
        <f>[2]AFRPRE200!BZ31</f>
        <v>0</v>
      </c>
      <c r="CA29" s="68">
        <f t="shared" si="18"/>
        <v>103850</v>
      </c>
      <c r="CB29" s="199">
        <f>[2]AFRPRE200!CB31</f>
        <v>22360</v>
      </c>
      <c r="CC29" s="199">
        <f>[2]AFRPRE200!CC31</f>
        <v>0</v>
      </c>
      <c r="CD29" s="71">
        <f t="shared" si="19"/>
        <v>126210</v>
      </c>
      <c r="CE29" s="199">
        <f>[2]AFRPRE200!CE31</f>
        <v>0</v>
      </c>
      <c r="CF29" s="199">
        <f>[2]AFRPRE200!CF31</f>
        <v>0</v>
      </c>
      <c r="CG29" s="199">
        <f>[2]AFRPRE200!CG31</f>
        <v>0</v>
      </c>
      <c r="CH29" s="199">
        <f>[2]AFRPRE200!CH31</f>
        <v>0</v>
      </c>
      <c r="CI29" s="68">
        <f t="shared" si="20"/>
        <v>0</v>
      </c>
      <c r="CJ29" s="199">
        <f>[2]AFRPRE200!CJ31</f>
        <v>0</v>
      </c>
      <c r="CK29" s="199">
        <f>[2]AFRPRE200!CK31</f>
        <v>0</v>
      </c>
      <c r="CL29" s="71">
        <f t="shared" si="21"/>
        <v>0</v>
      </c>
      <c r="CM29" s="199">
        <f>[2]AFRPRE200!CM31</f>
        <v>30550</v>
      </c>
      <c r="CN29" s="199">
        <f>[2]AFRPRE200!CN31</f>
        <v>0</v>
      </c>
      <c r="CO29" s="199">
        <f>[2]AFRPRE200!CO31</f>
        <v>0</v>
      </c>
      <c r="CP29" s="199">
        <f>[2]AFRPRE200!CP31</f>
        <v>0</v>
      </c>
      <c r="CQ29" s="68">
        <f t="shared" si="22"/>
        <v>30550</v>
      </c>
      <c r="CR29" s="199">
        <f>[2]AFRPRE200!CR31</f>
        <v>0</v>
      </c>
      <c r="CS29" s="199">
        <f>[2]AFRPRE200!CS31</f>
        <v>0</v>
      </c>
      <c r="CT29" s="71">
        <f t="shared" si="23"/>
        <v>30550</v>
      </c>
      <c r="CU29" s="199">
        <f>[2]AFRPRE200!CU31</f>
        <v>0</v>
      </c>
      <c r="CV29" s="199">
        <f>[2]AFRPRE200!CV31</f>
        <v>0</v>
      </c>
      <c r="CW29" s="199">
        <f>[2]AFRPRE200!CW31</f>
        <v>0</v>
      </c>
      <c r="CX29" s="199">
        <f>[2]AFRPRE200!CX31</f>
        <v>0</v>
      </c>
      <c r="CY29" s="68">
        <f t="shared" si="24"/>
        <v>0</v>
      </c>
      <c r="CZ29" s="199">
        <f>[2]AFRPRE200!CZ31</f>
        <v>0</v>
      </c>
      <c r="DA29" s="199">
        <f>[2]AFRPRE200!DA31</f>
        <v>0</v>
      </c>
      <c r="DB29" s="71">
        <f t="shared" si="25"/>
        <v>0</v>
      </c>
      <c r="DC29" s="199">
        <f>[2]AFRPRE200!DC31</f>
        <v>0</v>
      </c>
      <c r="DD29" s="199">
        <f>[2]AFRPRE200!DD31</f>
        <v>0</v>
      </c>
      <c r="DE29" s="199">
        <f>[2]AFRPRE200!DE31</f>
        <v>0</v>
      </c>
      <c r="DF29" s="199">
        <f>[2]AFRPRE200!DF31</f>
        <v>0</v>
      </c>
      <c r="DG29" s="68">
        <f t="shared" si="26"/>
        <v>0</v>
      </c>
      <c r="DH29" s="199">
        <f>[2]AFRPRE200!DH31</f>
        <v>0</v>
      </c>
      <c r="DI29" s="199">
        <f>[2]AFRPRE200!DI31</f>
        <v>0</v>
      </c>
      <c r="DJ29" s="71">
        <f t="shared" si="27"/>
        <v>0</v>
      </c>
      <c r="DK29" s="199">
        <f>[2]AFRPRE200!DK31</f>
        <v>115339</v>
      </c>
      <c r="DL29" s="199">
        <f>[2]AFRPRE200!DL31</f>
        <v>0</v>
      </c>
      <c r="DM29" s="199">
        <f>[2]AFRPRE200!DM31</f>
        <v>0</v>
      </c>
      <c r="DN29" s="199">
        <f>[2]AFRPRE200!DN31</f>
        <v>78898</v>
      </c>
      <c r="DO29" s="68">
        <f t="shared" si="28"/>
        <v>194237</v>
      </c>
      <c r="DP29" s="199">
        <f>[2]AFRPRE200!DP31</f>
        <v>72792</v>
      </c>
      <c r="DQ29" s="199">
        <f>[2]AFRPRE200!DQ31</f>
        <v>0</v>
      </c>
      <c r="DR29" s="71">
        <f t="shared" si="29"/>
        <v>267029</v>
      </c>
      <c r="DS29" s="199">
        <f>[2]AFRPRE200!DS31</f>
        <v>137000</v>
      </c>
      <c r="DT29" s="199">
        <f>[2]AFRPRE200!DT31</f>
        <v>0</v>
      </c>
      <c r="DU29" s="199">
        <f>[2]AFRPRE200!DU31</f>
        <v>0</v>
      </c>
      <c r="DV29" s="199">
        <f>[2]AFRPRE200!DV31</f>
        <v>0</v>
      </c>
      <c r="DW29" s="68">
        <f t="shared" si="30"/>
        <v>137000</v>
      </c>
      <c r="DX29" s="199">
        <f>[2]AFRPRE200!DX31</f>
        <v>0</v>
      </c>
      <c r="DY29" s="199">
        <f>[2]AFRPRE200!DY31</f>
        <v>0</v>
      </c>
      <c r="DZ29" s="71">
        <f t="shared" si="31"/>
        <v>137000</v>
      </c>
      <c r="EA29" s="199">
        <f>[2]AFRPRE200!EA31</f>
        <v>14049</v>
      </c>
      <c r="EB29" s="199">
        <f>[2]AFRPRE200!EB31</f>
        <v>0</v>
      </c>
      <c r="EC29" s="199">
        <f>[2]AFRPRE200!EC31</f>
        <v>0</v>
      </c>
      <c r="ED29" s="199">
        <f>[2]AFRPRE200!ED31</f>
        <v>0</v>
      </c>
      <c r="EE29" s="68">
        <f t="shared" si="32"/>
        <v>14049</v>
      </c>
      <c r="EF29" s="199">
        <f>[2]AFRPRE200!EF31</f>
        <v>0</v>
      </c>
      <c r="EG29" s="199">
        <f>[2]AFRPRE200!EG31</f>
        <v>0</v>
      </c>
      <c r="EH29" s="71">
        <f t="shared" si="33"/>
        <v>14049</v>
      </c>
      <c r="EI29" s="145"/>
    </row>
    <row r="30" spans="1:139" s="75" customFormat="1" x14ac:dyDescent="0.2">
      <c r="A30" s="146">
        <v>28</v>
      </c>
      <c r="B30" s="147" t="s">
        <v>222</v>
      </c>
      <c r="C30" s="199">
        <f>[2]AFRPRE200!C32</f>
        <v>9965258</v>
      </c>
      <c r="D30" s="199">
        <f>[2]AFRPRE200!D32</f>
        <v>0</v>
      </c>
      <c r="E30" s="199">
        <f>[2]AFRPRE200!E32</f>
        <v>0</v>
      </c>
      <c r="F30" s="199">
        <f>[2]AFRPRE200!F32</f>
        <v>0</v>
      </c>
      <c r="G30" s="68">
        <f t="shared" si="0"/>
        <v>9965258</v>
      </c>
      <c r="H30" s="199">
        <f>[2]AFRPRE200!H32</f>
        <v>0</v>
      </c>
      <c r="I30" s="199">
        <f>[2]AFRPRE200!I32</f>
        <v>0</v>
      </c>
      <c r="J30" s="71">
        <f t="shared" si="1"/>
        <v>9965258</v>
      </c>
      <c r="K30" s="199">
        <f>[2]AFRPRE200!K32</f>
        <v>62825690</v>
      </c>
      <c r="L30" s="199">
        <f>[2]AFRPRE200!L32</f>
        <v>0</v>
      </c>
      <c r="M30" s="199">
        <f>[2]AFRPRE200!M32</f>
        <v>0</v>
      </c>
      <c r="N30" s="199">
        <f>[2]AFRPRE200!N32</f>
        <v>0</v>
      </c>
      <c r="O30" s="68">
        <f t="shared" si="2"/>
        <v>62825690</v>
      </c>
      <c r="P30" s="199">
        <f>[2]AFRPRE200!P32</f>
        <v>0</v>
      </c>
      <c r="Q30" s="199">
        <f>[2]AFRPRE200!Q32</f>
        <v>0</v>
      </c>
      <c r="R30" s="71">
        <f t="shared" si="3"/>
        <v>62825690</v>
      </c>
      <c r="S30" s="199">
        <f>[2]AFRPRE200!S32</f>
        <v>0</v>
      </c>
      <c r="T30" s="199">
        <f>[2]AFRPRE200!T32</f>
        <v>0</v>
      </c>
      <c r="U30" s="199">
        <f>[2]AFRPRE200!U32</f>
        <v>0</v>
      </c>
      <c r="V30" s="199">
        <f>[2]AFRPRE200!V32</f>
        <v>0</v>
      </c>
      <c r="W30" s="68">
        <f t="shared" si="4"/>
        <v>0</v>
      </c>
      <c r="X30" s="199">
        <f>[2]AFRPRE200!X32</f>
        <v>0</v>
      </c>
      <c r="Y30" s="199">
        <f>[2]AFRPRE200!Y32</f>
        <v>0</v>
      </c>
      <c r="Z30" s="71">
        <f t="shared" si="5"/>
        <v>0</v>
      </c>
      <c r="AA30" s="199">
        <f>[2]AFRPRE200!AA32</f>
        <v>1926040</v>
      </c>
      <c r="AB30" s="199">
        <f>[2]AFRPRE200!AB32</f>
        <v>0</v>
      </c>
      <c r="AC30" s="199">
        <f>[2]AFRPRE200!AC32</f>
        <v>0</v>
      </c>
      <c r="AD30" s="199">
        <f>[2]AFRPRE200!AD32</f>
        <v>0</v>
      </c>
      <c r="AE30" s="68">
        <f t="shared" si="6"/>
        <v>1926040</v>
      </c>
      <c r="AF30" s="199">
        <f>[2]AFRPRE200!AF32</f>
        <v>0</v>
      </c>
      <c r="AG30" s="199">
        <f>[2]AFRPRE200!AG32</f>
        <v>0</v>
      </c>
      <c r="AH30" s="71">
        <f t="shared" si="7"/>
        <v>1926040</v>
      </c>
      <c r="AI30" s="199">
        <f>[2]AFRPRE200!AI32</f>
        <v>0</v>
      </c>
      <c r="AJ30" s="199">
        <f>[2]AFRPRE200!AJ32</f>
        <v>0</v>
      </c>
      <c r="AK30" s="199">
        <f>[2]AFRPRE200!AK32</f>
        <v>0</v>
      </c>
      <c r="AL30" s="199">
        <f>[2]AFRPRE200!AL32</f>
        <v>0</v>
      </c>
      <c r="AM30" s="68">
        <f t="shared" si="8"/>
        <v>0</v>
      </c>
      <c r="AN30" s="199">
        <f>[2]AFRPRE200!AN32</f>
        <v>0</v>
      </c>
      <c r="AO30" s="199">
        <f>[2]AFRPRE200!AO32</f>
        <v>0</v>
      </c>
      <c r="AP30" s="71">
        <f t="shared" si="9"/>
        <v>0</v>
      </c>
      <c r="AQ30" s="199">
        <f>[2]AFRPRE200!AQ32</f>
        <v>131304</v>
      </c>
      <c r="AR30" s="199">
        <f>[2]AFRPRE200!AR32</f>
        <v>0</v>
      </c>
      <c r="AS30" s="199">
        <f>[2]AFRPRE200!AS32</f>
        <v>0</v>
      </c>
      <c r="AT30" s="199">
        <f>[2]AFRPRE200!AT32</f>
        <v>0</v>
      </c>
      <c r="AU30" s="68">
        <f t="shared" si="10"/>
        <v>131304</v>
      </c>
      <c r="AV30" s="199">
        <f>[2]AFRPRE200!AV32</f>
        <v>0</v>
      </c>
      <c r="AW30" s="199">
        <f>[2]AFRPRE200!AW32</f>
        <v>0</v>
      </c>
      <c r="AX30" s="71">
        <f t="shared" si="11"/>
        <v>131304</v>
      </c>
      <c r="AY30" s="199">
        <f>[2]AFRPRE200!AY32</f>
        <v>0</v>
      </c>
      <c r="AZ30" s="199">
        <f>[2]AFRPRE200!AZ32</f>
        <v>0</v>
      </c>
      <c r="BA30" s="199">
        <f>[2]AFRPRE200!BA32</f>
        <v>0</v>
      </c>
      <c r="BB30" s="199">
        <f>[2]AFRPRE200!BB32</f>
        <v>0</v>
      </c>
      <c r="BC30" s="68">
        <f t="shared" si="12"/>
        <v>0</v>
      </c>
      <c r="BD30" s="199">
        <f>[2]AFRPRE200!BD32</f>
        <v>0</v>
      </c>
      <c r="BE30" s="199">
        <f>[2]AFRPRE200!BE32</f>
        <v>0</v>
      </c>
      <c r="BF30" s="71">
        <f t="shared" si="13"/>
        <v>0</v>
      </c>
      <c r="BG30" s="199">
        <f>[2]AFRPRE200!BG32</f>
        <v>65023549</v>
      </c>
      <c r="BH30" s="199">
        <f>[2]AFRPRE200!BH32</f>
        <v>0</v>
      </c>
      <c r="BI30" s="199">
        <f>[2]AFRPRE200!BI32</f>
        <v>0</v>
      </c>
      <c r="BJ30" s="199">
        <f>[2]AFRPRE200!BJ32</f>
        <v>25353906</v>
      </c>
      <c r="BK30" s="68">
        <f t="shared" si="14"/>
        <v>90377455</v>
      </c>
      <c r="BL30" s="199">
        <f>[2]AFRPRE200!BL32</f>
        <v>7482321</v>
      </c>
      <c r="BM30" s="199">
        <f>[2]AFRPRE200!BM32</f>
        <v>6733056</v>
      </c>
      <c r="BN30" s="71">
        <f t="shared" si="15"/>
        <v>104592832</v>
      </c>
      <c r="BO30" s="199">
        <f>[2]AFRPRE200!BO32</f>
        <v>0</v>
      </c>
      <c r="BP30" s="199">
        <f>[2]AFRPRE200!BP32</f>
        <v>0</v>
      </c>
      <c r="BQ30" s="199">
        <f>[2]AFRPRE200!BQ32</f>
        <v>0</v>
      </c>
      <c r="BR30" s="199">
        <f>[2]AFRPRE200!BR32</f>
        <v>0</v>
      </c>
      <c r="BS30" s="68">
        <f t="shared" si="16"/>
        <v>0</v>
      </c>
      <c r="BT30" s="199">
        <f>[2]AFRPRE200!BT32</f>
        <v>0</v>
      </c>
      <c r="BU30" s="199">
        <f>[2]AFRPRE200!BU32</f>
        <v>0</v>
      </c>
      <c r="BV30" s="71">
        <f t="shared" si="17"/>
        <v>0</v>
      </c>
      <c r="BW30" s="199">
        <f>[2]AFRPRE200!BW32</f>
        <v>790869</v>
      </c>
      <c r="BX30" s="199">
        <f>[2]AFRPRE200!BX32</f>
        <v>0</v>
      </c>
      <c r="BY30" s="199">
        <f>[2]AFRPRE200!BY32</f>
        <v>0</v>
      </c>
      <c r="BZ30" s="199">
        <f>[2]AFRPRE200!BZ32</f>
        <v>150774</v>
      </c>
      <c r="CA30" s="68">
        <f t="shared" si="18"/>
        <v>941643</v>
      </c>
      <c r="CB30" s="199">
        <f>[2]AFRPRE200!CB32</f>
        <v>0</v>
      </c>
      <c r="CC30" s="199">
        <f>[2]AFRPRE200!CC32</f>
        <v>0</v>
      </c>
      <c r="CD30" s="71">
        <f t="shared" si="19"/>
        <v>941643</v>
      </c>
      <c r="CE30" s="199">
        <f>[2]AFRPRE200!CE32</f>
        <v>0</v>
      </c>
      <c r="CF30" s="199">
        <f>[2]AFRPRE200!CF32</f>
        <v>0</v>
      </c>
      <c r="CG30" s="199">
        <f>[2]AFRPRE200!CG32</f>
        <v>0</v>
      </c>
      <c r="CH30" s="199">
        <f>[2]AFRPRE200!CH32</f>
        <v>0</v>
      </c>
      <c r="CI30" s="68">
        <f t="shared" si="20"/>
        <v>0</v>
      </c>
      <c r="CJ30" s="199">
        <f>[2]AFRPRE200!CJ32</f>
        <v>0</v>
      </c>
      <c r="CK30" s="199">
        <f>[2]AFRPRE200!CK32</f>
        <v>0</v>
      </c>
      <c r="CL30" s="71">
        <f t="shared" si="21"/>
        <v>0</v>
      </c>
      <c r="CM30" s="199">
        <f>[2]AFRPRE200!CM32</f>
        <v>313289</v>
      </c>
      <c r="CN30" s="199">
        <f>[2]AFRPRE200!CN32</f>
        <v>0</v>
      </c>
      <c r="CO30" s="199">
        <f>[2]AFRPRE200!CO32</f>
        <v>0</v>
      </c>
      <c r="CP30" s="199">
        <f>[2]AFRPRE200!CP32</f>
        <v>0</v>
      </c>
      <c r="CQ30" s="68">
        <f t="shared" si="22"/>
        <v>313289</v>
      </c>
      <c r="CR30" s="199">
        <f>[2]AFRPRE200!CR32</f>
        <v>0</v>
      </c>
      <c r="CS30" s="199">
        <f>[2]AFRPRE200!CS32</f>
        <v>0</v>
      </c>
      <c r="CT30" s="71">
        <f t="shared" si="23"/>
        <v>313289</v>
      </c>
      <c r="CU30" s="199">
        <f>[2]AFRPRE200!CU32</f>
        <v>0</v>
      </c>
      <c r="CV30" s="199">
        <f>[2]AFRPRE200!CV32</f>
        <v>0</v>
      </c>
      <c r="CW30" s="199">
        <f>[2]AFRPRE200!CW32</f>
        <v>0</v>
      </c>
      <c r="CX30" s="199">
        <f>[2]AFRPRE200!CX32</f>
        <v>0</v>
      </c>
      <c r="CY30" s="68">
        <f t="shared" si="24"/>
        <v>0</v>
      </c>
      <c r="CZ30" s="199">
        <f>[2]AFRPRE200!CZ32</f>
        <v>0</v>
      </c>
      <c r="DA30" s="199">
        <f>[2]AFRPRE200!DA32</f>
        <v>0</v>
      </c>
      <c r="DB30" s="71">
        <f t="shared" si="25"/>
        <v>0</v>
      </c>
      <c r="DC30" s="199">
        <f>[2]AFRPRE200!DC32</f>
        <v>0</v>
      </c>
      <c r="DD30" s="199">
        <f>[2]AFRPRE200!DD32</f>
        <v>0</v>
      </c>
      <c r="DE30" s="199">
        <f>[2]AFRPRE200!DE32</f>
        <v>0</v>
      </c>
      <c r="DF30" s="199">
        <f>[2]AFRPRE200!DF32</f>
        <v>0</v>
      </c>
      <c r="DG30" s="68">
        <f t="shared" si="26"/>
        <v>0</v>
      </c>
      <c r="DH30" s="199">
        <f>[2]AFRPRE200!DH32</f>
        <v>0</v>
      </c>
      <c r="DI30" s="199">
        <f>[2]AFRPRE200!DI32</f>
        <v>0</v>
      </c>
      <c r="DJ30" s="71">
        <f t="shared" si="27"/>
        <v>0</v>
      </c>
      <c r="DK30" s="199">
        <f>[2]AFRPRE200!DK32</f>
        <v>797600</v>
      </c>
      <c r="DL30" s="199">
        <f>[2]AFRPRE200!DL32</f>
        <v>0</v>
      </c>
      <c r="DM30" s="199">
        <f>[2]AFRPRE200!DM32</f>
        <v>0</v>
      </c>
      <c r="DN30" s="199">
        <f>[2]AFRPRE200!DN32</f>
        <v>0</v>
      </c>
      <c r="DO30" s="68">
        <f t="shared" si="28"/>
        <v>797600</v>
      </c>
      <c r="DP30" s="199">
        <f>[2]AFRPRE200!DP32</f>
        <v>0</v>
      </c>
      <c r="DQ30" s="199">
        <f>[2]AFRPRE200!DQ32</f>
        <v>0</v>
      </c>
      <c r="DR30" s="71">
        <f t="shared" si="29"/>
        <v>797600</v>
      </c>
      <c r="DS30" s="199">
        <f>[2]AFRPRE200!DS32</f>
        <v>740294</v>
      </c>
      <c r="DT30" s="199">
        <f>[2]AFRPRE200!DT32</f>
        <v>0</v>
      </c>
      <c r="DU30" s="199">
        <f>[2]AFRPRE200!DU32</f>
        <v>0</v>
      </c>
      <c r="DV30" s="199">
        <f>[2]AFRPRE200!DV32</f>
        <v>233929</v>
      </c>
      <c r="DW30" s="68">
        <f t="shared" si="30"/>
        <v>974223</v>
      </c>
      <c r="DX30" s="199">
        <f>[2]AFRPRE200!DX32</f>
        <v>0</v>
      </c>
      <c r="DY30" s="199">
        <f>[2]AFRPRE200!DY32</f>
        <v>0</v>
      </c>
      <c r="DZ30" s="71">
        <f t="shared" si="31"/>
        <v>974223</v>
      </c>
      <c r="EA30" s="199">
        <f>[2]AFRPRE200!EA32</f>
        <v>0</v>
      </c>
      <c r="EB30" s="199">
        <f>[2]AFRPRE200!EB32</f>
        <v>0</v>
      </c>
      <c r="EC30" s="199">
        <f>[2]AFRPRE200!EC32</f>
        <v>0</v>
      </c>
      <c r="ED30" s="199">
        <f>[2]AFRPRE200!ED32</f>
        <v>0</v>
      </c>
      <c r="EE30" s="68">
        <f t="shared" si="32"/>
        <v>0</v>
      </c>
      <c r="EF30" s="199">
        <f>[2]AFRPRE200!EF32</f>
        <v>0</v>
      </c>
      <c r="EG30" s="199">
        <f>[2]AFRPRE200!EG32</f>
        <v>0</v>
      </c>
      <c r="EH30" s="71">
        <f t="shared" si="33"/>
        <v>0</v>
      </c>
      <c r="EI30" s="145"/>
    </row>
    <row r="31" spans="1:139" s="75" customFormat="1" x14ac:dyDescent="0.2">
      <c r="A31" s="146">
        <v>29</v>
      </c>
      <c r="B31" s="147" t="s">
        <v>223</v>
      </c>
      <c r="C31" s="199">
        <f>[2]AFRPRE200!C33</f>
        <v>3381681</v>
      </c>
      <c r="D31" s="199">
        <f>[2]AFRPRE200!D33</f>
        <v>0</v>
      </c>
      <c r="E31" s="199">
        <f>[2]AFRPRE200!E33</f>
        <v>0</v>
      </c>
      <c r="F31" s="199">
        <f>[2]AFRPRE200!F33</f>
        <v>0</v>
      </c>
      <c r="G31" s="68">
        <f t="shared" si="0"/>
        <v>3381681</v>
      </c>
      <c r="H31" s="199">
        <f>[2]AFRPRE200!H33</f>
        <v>0</v>
      </c>
      <c r="I31" s="199">
        <f>[2]AFRPRE200!I33</f>
        <v>0</v>
      </c>
      <c r="J31" s="71">
        <f t="shared" si="1"/>
        <v>3381681</v>
      </c>
      <c r="K31" s="199">
        <f>[2]AFRPRE200!K33</f>
        <v>6977627</v>
      </c>
      <c r="L31" s="199">
        <f>[2]AFRPRE200!L33</f>
        <v>0</v>
      </c>
      <c r="M31" s="199">
        <f>[2]AFRPRE200!M33</f>
        <v>0</v>
      </c>
      <c r="N31" s="199">
        <f>[2]AFRPRE200!N33</f>
        <v>19544891</v>
      </c>
      <c r="O31" s="68">
        <f t="shared" si="2"/>
        <v>26522518</v>
      </c>
      <c r="P31" s="199">
        <f>[2]AFRPRE200!P33</f>
        <v>0</v>
      </c>
      <c r="Q31" s="199">
        <f>[2]AFRPRE200!Q33</f>
        <v>0</v>
      </c>
      <c r="R31" s="71">
        <f t="shared" si="3"/>
        <v>26522518</v>
      </c>
      <c r="S31" s="199">
        <f>[2]AFRPRE200!S33</f>
        <v>0</v>
      </c>
      <c r="T31" s="199">
        <f>[2]AFRPRE200!T33</f>
        <v>0</v>
      </c>
      <c r="U31" s="199">
        <f>[2]AFRPRE200!U33</f>
        <v>0</v>
      </c>
      <c r="V31" s="199">
        <f>[2]AFRPRE200!V33</f>
        <v>0</v>
      </c>
      <c r="W31" s="68">
        <f t="shared" si="4"/>
        <v>0</v>
      </c>
      <c r="X31" s="199">
        <f>[2]AFRPRE200!X33</f>
        <v>10433750</v>
      </c>
      <c r="Y31" s="199">
        <f>[2]AFRPRE200!Y33</f>
        <v>0</v>
      </c>
      <c r="Z31" s="71">
        <f t="shared" si="5"/>
        <v>10433750</v>
      </c>
      <c r="AA31" s="199">
        <f>[2]AFRPRE200!AA33</f>
        <v>1217602</v>
      </c>
      <c r="AB31" s="199">
        <f>[2]AFRPRE200!AB33</f>
        <v>0</v>
      </c>
      <c r="AC31" s="199">
        <f>[2]AFRPRE200!AC33</f>
        <v>0</v>
      </c>
      <c r="AD31" s="199">
        <f>[2]AFRPRE200!AD33</f>
        <v>0</v>
      </c>
      <c r="AE31" s="68">
        <f t="shared" si="6"/>
        <v>1217602</v>
      </c>
      <c r="AF31" s="199">
        <f>[2]AFRPRE200!AF33</f>
        <v>0</v>
      </c>
      <c r="AG31" s="199">
        <f>[2]AFRPRE200!AG33</f>
        <v>0</v>
      </c>
      <c r="AH31" s="71">
        <f t="shared" si="7"/>
        <v>1217602</v>
      </c>
      <c r="AI31" s="199">
        <f>[2]AFRPRE200!AI33</f>
        <v>0</v>
      </c>
      <c r="AJ31" s="199">
        <f>[2]AFRPRE200!AJ33</f>
        <v>0</v>
      </c>
      <c r="AK31" s="199">
        <f>[2]AFRPRE200!AK33</f>
        <v>0</v>
      </c>
      <c r="AL31" s="199">
        <f>[2]AFRPRE200!AL33</f>
        <v>0</v>
      </c>
      <c r="AM31" s="68">
        <f t="shared" si="8"/>
        <v>0</v>
      </c>
      <c r="AN31" s="199">
        <f>[2]AFRPRE200!AN33</f>
        <v>0</v>
      </c>
      <c r="AO31" s="199">
        <f>[2]AFRPRE200!AO33</f>
        <v>0</v>
      </c>
      <c r="AP31" s="71">
        <f t="shared" si="9"/>
        <v>0</v>
      </c>
      <c r="AQ31" s="199">
        <f>[2]AFRPRE200!AQ33</f>
        <v>0</v>
      </c>
      <c r="AR31" s="199">
        <f>[2]AFRPRE200!AR33</f>
        <v>0</v>
      </c>
      <c r="AS31" s="199">
        <f>[2]AFRPRE200!AS33</f>
        <v>0</v>
      </c>
      <c r="AT31" s="199">
        <f>[2]AFRPRE200!AT33</f>
        <v>0</v>
      </c>
      <c r="AU31" s="68">
        <f t="shared" si="10"/>
        <v>0</v>
      </c>
      <c r="AV31" s="199">
        <f>[2]AFRPRE200!AV33</f>
        <v>0</v>
      </c>
      <c r="AW31" s="199">
        <f>[2]AFRPRE200!AW33</f>
        <v>0</v>
      </c>
      <c r="AX31" s="71">
        <f t="shared" si="11"/>
        <v>0</v>
      </c>
      <c r="AY31" s="199">
        <f>[2]AFRPRE200!AY33</f>
        <v>0</v>
      </c>
      <c r="AZ31" s="199">
        <f>[2]AFRPRE200!AZ33</f>
        <v>0</v>
      </c>
      <c r="BA31" s="199">
        <f>[2]AFRPRE200!BA33</f>
        <v>0</v>
      </c>
      <c r="BB31" s="199">
        <f>[2]AFRPRE200!BB33</f>
        <v>0</v>
      </c>
      <c r="BC31" s="68">
        <f t="shared" si="12"/>
        <v>0</v>
      </c>
      <c r="BD31" s="199">
        <f>[2]AFRPRE200!BD33</f>
        <v>0</v>
      </c>
      <c r="BE31" s="199">
        <f>[2]AFRPRE200!BE33</f>
        <v>0</v>
      </c>
      <c r="BF31" s="71">
        <f t="shared" si="13"/>
        <v>0</v>
      </c>
      <c r="BG31" s="199">
        <f>[2]AFRPRE200!BG33</f>
        <v>13958442</v>
      </c>
      <c r="BH31" s="199">
        <f>[2]AFRPRE200!BH33</f>
        <v>0</v>
      </c>
      <c r="BI31" s="199">
        <f>[2]AFRPRE200!BI33</f>
        <v>0</v>
      </c>
      <c r="BJ31" s="199">
        <f>[2]AFRPRE200!BJ33</f>
        <v>13958442</v>
      </c>
      <c r="BK31" s="68">
        <f t="shared" si="14"/>
        <v>27916884</v>
      </c>
      <c r="BL31" s="199">
        <f>[2]AFRPRE200!BL33</f>
        <v>0</v>
      </c>
      <c r="BM31" s="199">
        <f>[2]AFRPRE200!BM33</f>
        <v>0</v>
      </c>
      <c r="BN31" s="71">
        <f t="shared" si="15"/>
        <v>27916884</v>
      </c>
      <c r="BO31" s="199">
        <f>[2]AFRPRE200!BO33</f>
        <v>0</v>
      </c>
      <c r="BP31" s="199">
        <f>[2]AFRPRE200!BP33</f>
        <v>0</v>
      </c>
      <c r="BQ31" s="199">
        <f>[2]AFRPRE200!BQ33</f>
        <v>0</v>
      </c>
      <c r="BR31" s="199">
        <f>[2]AFRPRE200!BR33</f>
        <v>0</v>
      </c>
      <c r="BS31" s="68">
        <f t="shared" si="16"/>
        <v>0</v>
      </c>
      <c r="BT31" s="199">
        <f>[2]AFRPRE200!BT33</f>
        <v>0</v>
      </c>
      <c r="BU31" s="199">
        <f>[2]AFRPRE200!BU33</f>
        <v>0</v>
      </c>
      <c r="BV31" s="71">
        <f t="shared" si="17"/>
        <v>0</v>
      </c>
      <c r="BW31" s="199">
        <f>[2]AFRPRE200!BW33</f>
        <v>0</v>
      </c>
      <c r="BX31" s="199">
        <f>[2]AFRPRE200!BX33</f>
        <v>0</v>
      </c>
      <c r="BY31" s="199">
        <f>[2]AFRPRE200!BY33</f>
        <v>0</v>
      </c>
      <c r="BZ31" s="199">
        <f>[2]AFRPRE200!BZ33</f>
        <v>0</v>
      </c>
      <c r="CA31" s="68">
        <f t="shared" si="18"/>
        <v>0</v>
      </c>
      <c r="CB31" s="199">
        <f>[2]AFRPRE200!CB33</f>
        <v>0</v>
      </c>
      <c r="CC31" s="199">
        <f>[2]AFRPRE200!CC33</f>
        <v>0</v>
      </c>
      <c r="CD31" s="71">
        <f t="shared" si="19"/>
        <v>0</v>
      </c>
      <c r="CE31" s="199">
        <f>[2]AFRPRE200!CE33</f>
        <v>0</v>
      </c>
      <c r="CF31" s="199">
        <f>[2]AFRPRE200!CF33</f>
        <v>0</v>
      </c>
      <c r="CG31" s="199">
        <f>[2]AFRPRE200!CG33</f>
        <v>0</v>
      </c>
      <c r="CH31" s="199">
        <f>[2]AFRPRE200!CH33</f>
        <v>0</v>
      </c>
      <c r="CI31" s="68">
        <f t="shared" si="20"/>
        <v>0</v>
      </c>
      <c r="CJ31" s="199">
        <f>[2]AFRPRE200!CJ33</f>
        <v>0</v>
      </c>
      <c r="CK31" s="199">
        <f>[2]AFRPRE200!CK33</f>
        <v>0</v>
      </c>
      <c r="CL31" s="71">
        <f t="shared" si="21"/>
        <v>0</v>
      </c>
      <c r="CM31" s="199">
        <f>[2]AFRPRE200!CM33</f>
        <v>0</v>
      </c>
      <c r="CN31" s="199">
        <f>[2]AFRPRE200!CN33</f>
        <v>0</v>
      </c>
      <c r="CO31" s="199">
        <f>[2]AFRPRE200!CO33</f>
        <v>0</v>
      </c>
      <c r="CP31" s="199">
        <f>[2]AFRPRE200!CP33</f>
        <v>87857</v>
      </c>
      <c r="CQ31" s="68">
        <f t="shared" si="22"/>
        <v>87857</v>
      </c>
      <c r="CR31" s="199">
        <f>[2]AFRPRE200!CR33</f>
        <v>0</v>
      </c>
      <c r="CS31" s="199">
        <f>[2]AFRPRE200!CS33</f>
        <v>0</v>
      </c>
      <c r="CT31" s="71">
        <f t="shared" si="23"/>
        <v>87857</v>
      </c>
      <c r="CU31" s="199">
        <f>[2]AFRPRE200!CU33</f>
        <v>0</v>
      </c>
      <c r="CV31" s="199">
        <f>[2]AFRPRE200!CV33</f>
        <v>0</v>
      </c>
      <c r="CW31" s="199">
        <f>[2]AFRPRE200!CW33</f>
        <v>0</v>
      </c>
      <c r="CX31" s="199">
        <f>[2]AFRPRE200!CX33</f>
        <v>0</v>
      </c>
      <c r="CY31" s="68">
        <f t="shared" si="24"/>
        <v>0</v>
      </c>
      <c r="CZ31" s="199">
        <f>[2]AFRPRE200!CZ33</f>
        <v>0</v>
      </c>
      <c r="DA31" s="199">
        <f>[2]AFRPRE200!DA33</f>
        <v>0</v>
      </c>
      <c r="DB31" s="71">
        <f t="shared" si="25"/>
        <v>0</v>
      </c>
      <c r="DC31" s="199">
        <f>[2]AFRPRE200!DC33</f>
        <v>0</v>
      </c>
      <c r="DD31" s="199">
        <f>[2]AFRPRE200!DD33</f>
        <v>0</v>
      </c>
      <c r="DE31" s="199">
        <f>[2]AFRPRE200!DE33</f>
        <v>0</v>
      </c>
      <c r="DF31" s="199">
        <f>[2]AFRPRE200!DF33</f>
        <v>0</v>
      </c>
      <c r="DG31" s="68">
        <f t="shared" si="26"/>
        <v>0</v>
      </c>
      <c r="DH31" s="199">
        <f>[2]AFRPRE200!DH33</f>
        <v>0</v>
      </c>
      <c r="DI31" s="199">
        <f>[2]AFRPRE200!DI33</f>
        <v>0</v>
      </c>
      <c r="DJ31" s="71">
        <f t="shared" si="27"/>
        <v>0</v>
      </c>
      <c r="DK31" s="199">
        <f>[2]AFRPRE200!DK33</f>
        <v>331175</v>
      </c>
      <c r="DL31" s="199">
        <f>[2]AFRPRE200!DL33</f>
        <v>0</v>
      </c>
      <c r="DM31" s="199">
        <f>[2]AFRPRE200!DM33</f>
        <v>0</v>
      </c>
      <c r="DN31" s="199">
        <f>[2]AFRPRE200!DN33</f>
        <v>624826</v>
      </c>
      <c r="DO31" s="68">
        <f t="shared" si="28"/>
        <v>956001</v>
      </c>
      <c r="DP31" s="199">
        <f>[2]AFRPRE200!DP33</f>
        <v>333558</v>
      </c>
      <c r="DQ31" s="199">
        <f>[2]AFRPRE200!DQ33</f>
        <v>0</v>
      </c>
      <c r="DR31" s="71">
        <f t="shared" si="29"/>
        <v>1289559</v>
      </c>
      <c r="DS31" s="199">
        <f>[2]AFRPRE200!DS33</f>
        <v>0</v>
      </c>
      <c r="DT31" s="199">
        <f>[2]AFRPRE200!DT33</f>
        <v>0</v>
      </c>
      <c r="DU31" s="199">
        <f>[2]AFRPRE200!DU33</f>
        <v>0</v>
      </c>
      <c r="DV31" s="199">
        <f>[2]AFRPRE200!DV33</f>
        <v>0</v>
      </c>
      <c r="DW31" s="68">
        <f t="shared" si="30"/>
        <v>0</v>
      </c>
      <c r="DX31" s="199">
        <f>[2]AFRPRE200!DX33</f>
        <v>0</v>
      </c>
      <c r="DY31" s="199">
        <f>[2]AFRPRE200!DY33</f>
        <v>0</v>
      </c>
      <c r="DZ31" s="71">
        <f t="shared" si="31"/>
        <v>0</v>
      </c>
      <c r="EA31" s="199">
        <f>[2]AFRPRE200!EA33</f>
        <v>1573</v>
      </c>
      <c r="EB31" s="199">
        <f>[2]AFRPRE200!EB33</f>
        <v>0</v>
      </c>
      <c r="EC31" s="199">
        <f>[2]AFRPRE200!EC33</f>
        <v>0</v>
      </c>
      <c r="ED31" s="199">
        <f>[2]AFRPRE200!ED33</f>
        <v>0</v>
      </c>
      <c r="EE31" s="68">
        <f t="shared" si="32"/>
        <v>1573</v>
      </c>
      <c r="EF31" s="199">
        <f>[2]AFRPRE200!EF33</f>
        <v>0</v>
      </c>
      <c r="EG31" s="199">
        <f>[2]AFRPRE200!EG33</f>
        <v>0</v>
      </c>
      <c r="EH31" s="71">
        <f t="shared" si="33"/>
        <v>1573</v>
      </c>
      <c r="EI31" s="145"/>
    </row>
    <row r="32" spans="1:139" s="75" customFormat="1" x14ac:dyDescent="0.2">
      <c r="A32" s="148">
        <v>30</v>
      </c>
      <c r="B32" s="149" t="s">
        <v>275</v>
      </c>
      <c r="C32" s="200">
        <f>[2]AFRPRE200!C34</f>
        <v>345200</v>
      </c>
      <c r="D32" s="200">
        <f>[2]AFRPRE200!D34</f>
        <v>0</v>
      </c>
      <c r="E32" s="200">
        <f>[2]AFRPRE200!E34</f>
        <v>0</v>
      </c>
      <c r="F32" s="200">
        <f>[2]AFRPRE200!F34</f>
        <v>0</v>
      </c>
      <c r="G32" s="69">
        <f t="shared" si="0"/>
        <v>345200</v>
      </c>
      <c r="H32" s="200">
        <f>[2]AFRPRE200!H34</f>
        <v>0</v>
      </c>
      <c r="I32" s="200">
        <f>[2]AFRPRE200!I34</f>
        <v>0</v>
      </c>
      <c r="J32" s="72">
        <f t="shared" si="1"/>
        <v>345200</v>
      </c>
      <c r="K32" s="200">
        <f>[2]AFRPRE200!K34</f>
        <v>2100500</v>
      </c>
      <c r="L32" s="200">
        <f>[2]AFRPRE200!L34</f>
        <v>0</v>
      </c>
      <c r="M32" s="200">
        <f>[2]AFRPRE200!M34</f>
        <v>0</v>
      </c>
      <c r="N32" s="200">
        <f>[2]AFRPRE200!N34</f>
        <v>545500</v>
      </c>
      <c r="O32" s="69">
        <f t="shared" si="2"/>
        <v>2646000</v>
      </c>
      <c r="P32" s="200">
        <f>[2]AFRPRE200!P34</f>
        <v>0</v>
      </c>
      <c r="Q32" s="200">
        <f>[2]AFRPRE200!Q34</f>
        <v>365800</v>
      </c>
      <c r="R32" s="72">
        <f t="shared" si="3"/>
        <v>3011800</v>
      </c>
      <c r="S32" s="200">
        <f>[2]AFRPRE200!S34</f>
        <v>0</v>
      </c>
      <c r="T32" s="200">
        <f>[2]AFRPRE200!T34</f>
        <v>0</v>
      </c>
      <c r="U32" s="200">
        <f>[2]AFRPRE200!U34</f>
        <v>0</v>
      </c>
      <c r="V32" s="200">
        <f>[2]AFRPRE200!V34</f>
        <v>0</v>
      </c>
      <c r="W32" s="69">
        <f t="shared" si="4"/>
        <v>0</v>
      </c>
      <c r="X32" s="200">
        <f>[2]AFRPRE200!X34</f>
        <v>0</v>
      </c>
      <c r="Y32" s="200">
        <f>[2]AFRPRE200!Y34</f>
        <v>0</v>
      </c>
      <c r="Z32" s="72">
        <f t="shared" si="5"/>
        <v>0</v>
      </c>
      <c r="AA32" s="200">
        <f>[2]AFRPRE200!AA34</f>
        <v>125400</v>
      </c>
      <c r="AB32" s="200">
        <f>[2]AFRPRE200!AB34</f>
        <v>0</v>
      </c>
      <c r="AC32" s="200">
        <f>[2]AFRPRE200!AC34</f>
        <v>0</v>
      </c>
      <c r="AD32" s="200">
        <f>[2]AFRPRE200!AD34</f>
        <v>0</v>
      </c>
      <c r="AE32" s="69">
        <f t="shared" si="6"/>
        <v>125400</v>
      </c>
      <c r="AF32" s="200">
        <f>[2]AFRPRE200!AF34</f>
        <v>0</v>
      </c>
      <c r="AG32" s="200">
        <f>[2]AFRPRE200!AG34</f>
        <v>0</v>
      </c>
      <c r="AH32" s="72">
        <f t="shared" si="7"/>
        <v>125400</v>
      </c>
      <c r="AI32" s="200">
        <f>[2]AFRPRE200!AI34</f>
        <v>0</v>
      </c>
      <c r="AJ32" s="200">
        <f>[2]AFRPRE200!AJ34</f>
        <v>0</v>
      </c>
      <c r="AK32" s="200">
        <f>[2]AFRPRE200!AK34</f>
        <v>0</v>
      </c>
      <c r="AL32" s="200">
        <f>[2]AFRPRE200!AL34</f>
        <v>0</v>
      </c>
      <c r="AM32" s="69">
        <f t="shared" si="8"/>
        <v>0</v>
      </c>
      <c r="AN32" s="200">
        <f>[2]AFRPRE200!AN34</f>
        <v>0</v>
      </c>
      <c r="AO32" s="200">
        <f>[2]AFRPRE200!AO34</f>
        <v>0</v>
      </c>
      <c r="AP32" s="72">
        <f t="shared" si="9"/>
        <v>0</v>
      </c>
      <c r="AQ32" s="200">
        <f>[2]AFRPRE200!AQ34</f>
        <v>0</v>
      </c>
      <c r="AR32" s="200">
        <f>[2]AFRPRE200!AR34</f>
        <v>0</v>
      </c>
      <c r="AS32" s="200">
        <f>[2]AFRPRE200!AS34</f>
        <v>0</v>
      </c>
      <c r="AT32" s="200">
        <f>[2]AFRPRE200!AT34</f>
        <v>0</v>
      </c>
      <c r="AU32" s="69">
        <f t="shared" si="10"/>
        <v>0</v>
      </c>
      <c r="AV32" s="200">
        <f>[2]AFRPRE200!AV34</f>
        <v>0</v>
      </c>
      <c r="AW32" s="200">
        <f>[2]AFRPRE200!AW34</f>
        <v>0</v>
      </c>
      <c r="AX32" s="72">
        <f t="shared" si="11"/>
        <v>0</v>
      </c>
      <c r="AY32" s="200">
        <f>[2]AFRPRE200!AY34</f>
        <v>0</v>
      </c>
      <c r="AZ32" s="200">
        <f>[2]AFRPRE200!AZ34</f>
        <v>0</v>
      </c>
      <c r="BA32" s="200">
        <f>[2]AFRPRE200!BA34</f>
        <v>0</v>
      </c>
      <c r="BB32" s="200">
        <f>[2]AFRPRE200!BB34</f>
        <v>0</v>
      </c>
      <c r="BC32" s="69">
        <f t="shared" si="12"/>
        <v>0</v>
      </c>
      <c r="BD32" s="200">
        <f>[2]AFRPRE200!BD34</f>
        <v>0</v>
      </c>
      <c r="BE32" s="200">
        <f>[2]AFRPRE200!BE34</f>
        <v>0</v>
      </c>
      <c r="BF32" s="72">
        <f t="shared" si="13"/>
        <v>0</v>
      </c>
      <c r="BG32" s="200">
        <f>[2]AFRPRE200!BG34</f>
        <v>4350000</v>
      </c>
      <c r="BH32" s="200">
        <f>[2]AFRPRE200!BH34</f>
        <v>0</v>
      </c>
      <c r="BI32" s="200">
        <f>[2]AFRPRE200!BI34</f>
        <v>0</v>
      </c>
      <c r="BJ32" s="200">
        <f>[2]AFRPRE200!BJ34</f>
        <v>0</v>
      </c>
      <c r="BK32" s="69">
        <f t="shared" si="14"/>
        <v>4350000</v>
      </c>
      <c r="BL32" s="200">
        <f>[2]AFRPRE200!BL34</f>
        <v>1440200</v>
      </c>
      <c r="BM32" s="200">
        <f>[2]AFRPRE200!BM34</f>
        <v>696200</v>
      </c>
      <c r="BN32" s="72">
        <f t="shared" si="15"/>
        <v>6486400</v>
      </c>
      <c r="BO32" s="200">
        <f>[2]AFRPRE200!BO34</f>
        <v>0</v>
      </c>
      <c r="BP32" s="200">
        <f>[2]AFRPRE200!BP34</f>
        <v>0</v>
      </c>
      <c r="BQ32" s="200">
        <f>[2]AFRPRE200!BQ34</f>
        <v>0</v>
      </c>
      <c r="BR32" s="200">
        <f>[2]AFRPRE200!BR34</f>
        <v>0</v>
      </c>
      <c r="BS32" s="69">
        <f t="shared" si="16"/>
        <v>0</v>
      </c>
      <c r="BT32" s="200">
        <f>[2]AFRPRE200!BT34</f>
        <v>0</v>
      </c>
      <c r="BU32" s="200">
        <f>[2]AFRPRE200!BU34</f>
        <v>0</v>
      </c>
      <c r="BV32" s="72">
        <f t="shared" si="17"/>
        <v>0</v>
      </c>
      <c r="BW32" s="200">
        <f>[2]AFRPRE200!BW34</f>
        <v>0</v>
      </c>
      <c r="BX32" s="200">
        <f>[2]AFRPRE200!BX34</f>
        <v>0</v>
      </c>
      <c r="BY32" s="200">
        <f>[2]AFRPRE200!BY34</f>
        <v>0</v>
      </c>
      <c r="BZ32" s="200">
        <f>[2]AFRPRE200!BZ34</f>
        <v>0</v>
      </c>
      <c r="CA32" s="69">
        <f t="shared" si="18"/>
        <v>0</v>
      </c>
      <c r="CB32" s="200">
        <f>[2]AFRPRE200!CB34</f>
        <v>0</v>
      </c>
      <c r="CC32" s="200">
        <f>[2]AFRPRE200!CC34</f>
        <v>0</v>
      </c>
      <c r="CD32" s="72">
        <f t="shared" si="19"/>
        <v>0</v>
      </c>
      <c r="CE32" s="200">
        <f>[2]AFRPRE200!CE34</f>
        <v>0</v>
      </c>
      <c r="CF32" s="200">
        <f>[2]AFRPRE200!CF34</f>
        <v>0</v>
      </c>
      <c r="CG32" s="200">
        <f>[2]AFRPRE200!CG34</f>
        <v>0</v>
      </c>
      <c r="CH32" s="200">
        <f>[2]AFRPRE200!CH34</f>
        <v>0</v>
      </c>
      <c r="CI32" s="69">
        <f t="shared" si="20"/>
        <v>0</v>
      </c>
      <c r="CJ32" s="200">
        <f>[2]AFRPRE200!CJ34</f>
        <v>0</v>
      </c>
      <c r="CK32" s="200">
        <f>[2]AFRPRE200!CK34</f>
        <v>0</v>
      </c>
      <c r="CL32" s="72">
        <f t="shared" si="21"/>
        <v>0</v>
      </c>
      <c r="CM32" s="200">
        <f>[2]AFRPRE200!CM34</f>
        <v>0</v>
      </c>
      <c r="CN32" s="200">
        <f>[2]AFRPRE200!CN34</f>
        <v>0</v>
      </c>
      <c r="CO32" s="200">
        <f>[2]AFRPRE200!CO34</f>
        <v>0</v>
      </c>
      <c r="CP32" s="200">
        <f>[2]AFRPRE200!CP34</f>
        <v>0</v>
      </c>
      <c r="CQ32" s="69">
        <f t="shared" si="22"/>
        <v>0</v>
      </c>
      <c r="CR32" s="200">
        <f>[2]AFRPRE200!CR34</f>
        <v>0</v>
      </c>
      <c r="CS32" s="200">
        <f>[2]AFRPRE200!CS34</f>
        <v>0</v>
      </c>
      <c r="CT32" s="72">
        <f t="shared" si="23"/>
        <v>0</v>
      </c>
      <c r="CU32" s="200">
        <f>[2]AFRPRE200!CU34</f>
        <v>0</v>
      </c>
      <c r="CV32" s="200">
        <f>[2]AFRPRE200!CV34</f>
        <v>0</v>
      </c>
      <c r="CW32" s="200">
        <f>[2]AFRPRE200!CW34</f>
        <v>0</v>
      </c>
      <c r="CX32" s="200">
        <f>[2]AFRPRE200!CX34</f>
        <v>0</v>
      </c>
      <c r="CY32" s="69">
        <f t="shared" si="24"/>
        <v>0</v>
      </c>
      <c r="CZ32" s="200">
        <f>[2]AFRPRE200!CZ34</f>
        <v>0</v>
      </c>
      <c r="DA32" s="200">
        <f>[2]AFRPRE200!DA34</f>
        <v>0</v>
      </c>
      <c r="DB32" s="72">
        <f t="shared" si="25"/>
        <v>0</v>
      </c>
      <c r="DC32" s="200">
        <f>[2]AFRPRE200!DC34</f>
        <v>0</v>
      </c>
      <c r="DD32" s="200">
        <f>[2]AFRPRE200!DD34</f>
        <v>0</v>
      </c>
      <c r="DE32" s="200">
        <f>[2]AFRPRE200!DE34</f>
        <v>0</v>
      </c>
      <c r="DF32" s="200">
        <f>[2]AFRPRE200!DF34</f>
        <v>0</v>
      </c>
      <c r="DG32" s="69">
        <f t="shared" si="26"/>
        <v>0</v>
      </c>
      <c r="DH32" s="200">
        <f>[2]AFRPRE200!DH34</f>
        <v>0</v>
      </c>
      <c r="DI32" s="200">
        <f>[2]AFRPRE200!DI34</f>
        <v>0</v>
      </c>
      <c r="DJ32" s="72">
        <f t="shared" si="27"/>
        <v>0</v>
      </c>
      <c r="DK32" s="200">
        <f>[2]AFRPRE200!DK34</f>
        <v>82800</v>
      </c>
      <c r="DL32" s="200">
        <f>[2]AFRPRE200!DL34</f>
        <v>0</v>
      </c>
      <c r="DM32" s="200">
        <f>[2]AFRPRE200!DM34</f>
        <v>0</v>
      </c>
      <c r="DN32" s="200">
        <f>[2]AFRPRE200!DN34</f>
        <v>18000</v>
      </c>
      <c r="DO32" s="69">
        <f t="shared" si="28"/>
        <v>100800</v>
      </c>
      <c r="DP32" s="200">
        <f>[2]AFRPRE200!DP34</f>
        <v>0</v>
      </c>
      <c r="DQ32" s="200">
        <f>[2]AFRPRE200!DQ34</f>
        <v>12100</v>
      </c>
      <c r="DR32" s="72">
        <f t="shared" si="29"/>
        <v>112900</v>
      </c>
      <c r="DS32" s="200">
        <f>[2]AFRPRE200!DS34</f>
        <v>81000</v>
      </c>
      <c r="DT32" s="200">
        <f>[2]AFRPRE200!DT34</f>
        <v>0</v>
      </c>
      <c r="DU32" s="200">
        <f>[2]AFRPRE200!DU34</f>
        <v>0</v>
      </c>
      <c r="DV32" s="200">
        <f>[2]AFRPRE200!DV34</f>
        <v>0</v>
      </c>
      <c r="DW32" s="69">
        <f t="shared" si="30"/>
        <v>81000</v>
      </c>
      <c r="DX32" s="200">
        <f>[2]AFRPRE200!DX34</f>
        <v>0</v>
      </c>
      <c r="DY32" s="200">
        <f>[2]AFRPRE200!DY34</f>
        <v>33500</v>
      </c>
      <c r="DZ32" s="72">
        <f t="shared" si="31"/>
        <v>114500</v>
      </c>
      <c r="EA32" s="200">
        <f>[2]AFRPRE200!EA34</f>
        <v>16000</v>
      </c>
      <c r="EB32" s="200">
        <f>[2]AFRPRE200!EB34</f>
        <v>0</v>
      </c>
      <c r="EC32" s="200">
        <f>[2]AFRPRE200!EC34</f>
        <v>0</v>
      </c>
      <c r="ED32" s="200">
        <f>[2]AFRPRE200!ED34</f>
        <v>0</v>
      </c>
      <c r="EE32" s="69">
        <f t="shared" si="32"/>
        <v>16000</v>
      </c>
      <c r="EF32" s="200">
        <f>[2]AFRPRE200!EF34</f>
        <v>0</v>
      </c>
      <c r="EG32" s="200">
        <f>[2]AFRPRE200!EG34</f>
        <v>0</v>
      </c>
      <c r="EH32" s="72">
        <f t="shared" si="33"/>
        <v>16000</v>
      </c>
      <c r="EI32" s="145"/>
    </row>
    <row r="33" spans="1:139" s="75" customFormat="1" x14ac:dyDescent="0.2">
      <c r="A33" s="143">
        <v>31</v>
      </c>
      <c r="B33" s="144" t="s">
        <v>224</v>
      </c>
      <c r="C33" s="198">
        <f>[2]AFRPRE200!C35</f>
        <v>1780563</v>
      </c>
      <c r="D33" s="198">
        <f>[2]AFRPRE200!D35</f>
        <v>0</v>
      </c>
      <c r="E33" s="198">
        <f>[2]AFRPRE200!E35</f>
        <v>0</v>
      </c>
      <c r="F33" s="198">
        <f>[2]AFRPRE200!F35</f>
        <v>0</v>
      </c>
      <c r="G33" s="67">
        <f t="shared" si="0"/>
        <v>1780563</v>
      </c>
      <c r="H33" s="198">
        <f>[2]AFRPRE200!H35</f>
        <v>0</v>
      </c>
      <c r="I33" s="198">
        <f>[2]AFRPRE200!I35</f>
        <v>0</v>
      </c>
      <c r="J33" s="70">
        <f t="shared" si="1"/>
        <v>1780563</v>
      </c>
      <c r="K33" s="198">
        <f>[2]AFRPRE200!K35</f>
        <v>6382254</v>
      </c>
      <c r="L33" s="198">
        <f>[2]AFRPRE200!L35</f>
        <v>0</v>
      </c>
      <c r="M33" s="198">
        <f>[2]AFRPRE200!M35</f>
        <v>0</v>
      </c>
      <c r="N33" s="198">
        <f>[2]AFRPRE200!N35</f>
        <v>6786966</v>
      </c>
      <c r="O33" s="67">
        <f t="shared" si="2"/>
        <v>13169220</v>
      </c>
      <c r="P33" s="198">
        <f>[2]AFRPRE200!P35</f>
        <v>0</v>
      </c>
      <c r="Q33" s="198">
        <f>[2]AFRPRE200!Q35</f>
        <v>0</v>
      </c>
      <c r="R33" s="70">
        <f t="shared" si="3"/>
        <v>13169220</v>
      </c>
      <c r="S33" s="198">
        <f>[2]AFRPRE200!S35</f>
        <v>0</v>
      </c>
      <c r="T33" s="198">
        <f>[2]AFRPRE200!T35</f>
        <v>0</v>
      </c>
      <c r="U33" s="198">
        <f>[2]AFRPRE200!U35</f>
        <v>0</v>
      </c>
      <c r="V33" s="198">
        <f>[2]AFRPRE200!V35</f>
        <v>0</v>
      </c>
      <c r="W33" s="67">
        <f t="shared" si="4"/>
        <v>0</v>
      </c>
      <c r="X33" s="198">
        <f>[2]AFRPRE200!X35</f>
        <v>822203</v>
      </c>
      <c r="Y33" s="198">
        <f>[2]AFRPRE200!Y35</f>
        <v>0</v>
      </c>
      <c r="Z33" s="70">
        <f t="shared" si="5"/>
        <v>822203</v>
      </c>
      <c r="AA33" s="198">
        <f>[2]AFRPRE200!AA35</f>
        <v>333164</v>
      </c>
      <c r="AB33" s="198">
        <f>[2]AFRPRE200!AB35</f>
        <v>0</v>
      </c>
      <c r="AC33" s="198">
        <f>[2]AFRPRE200!AC35</f>
        <v>0</v>
      </c>
      <c r="AD33" s="198">
        <f>[2]AFRPRE200!AD35</f>
        <v>0</v>
      </c>
      <c r="AE33" s="67">
        <f t="shared" si="6"/>
        <v>333164</v>
      </c>
      <c r="AF33" s="198">
        <f>[2]AFRPRE200!AF35</f>
        <v>0</v>
      </c>
      <c r="AG33" s="198">
        <f>[2]AFRPRE200!AG35</f>
        <v>0</v>
      </c>
      <c r="AH33" s="70">
        <f t="shared" si="7"/>
        <v>333164</v>
      </c>
      <c r="AI33" s="198">
        <f>[2]AFRPRE200!AI35</f>
        <v>0</v>
      </c>
      <c r="AJ33" s="198">
        <f>[2]AFRPRE200!AJ35</f>
        <v>0</v>
      </c>
      <c r="AK33" s="198">
        <f>[2]AFRPRE200!AK35</f>
        <v>0</v>
      </c>
      <c r="AL33" s="198">
        <f>[2]AFRPRE200!AL35</f>
        <v>0</v>
      </c>
      <c r="AM33" s="67">
        <f t="shared" si="8"/>
        <v>0</v>
      </c>
      <c r="AN33" s="198">
        <f>[2]AFRPRE200!AN35</f>
        <v>0</v>
      </c>
      <c r="AO33" s="198">
        <f>[2]AFRPRE200!AO35</f>
        <v>0</v>
      </c>
      <c r="AP33" s="70">
        <f t="shared" si="9"/>
        <v>0</v>
      </c>
      <c r="AQ33" s="198">
        <f>[2]AFRPRE200!AQ35</f>
        <v>0</v>
      </c>
      <c r="AR33" s="198">
        <f>[2]AFRPRE200!AR35</f>
        <v>0</v>
      </c>
      <c r="AS33" s="198">
        <f>[2]AFRPRE200!AS35</f>
        <v>0</v>
      </c>
      <c r="AT33" s="198">
        <f>[2]AFRPRE200!AT35</f>
        <v>0</v>
      </c>
      <c r="AU33" s="67">
        <f t="shared" si="10"/>
        <v>0</v>
      </c>
      <c r="AV33" s="198">
        <f>[2]AFRPRE200!AV35</f>
        <v>0</v>
      </c>
      <c r="AW33" s="198">
        <f>[2]AFRPRE200!AW35</f>
        <v>0</v>
      </c>
      <c r="AX33" s="70">
        <f t="shared" si="11"/>
        <v>0</v>
      </c>
      <c r="AY33" s="198">
        <f>[2]AFRPRE200!AY35</f>
        <v>0</v>
      </c>
      <c r="AZ33" s="198">
        <f>[2]AFRPRE200!AZ35</f>
        <v>0</v>
      </c>
      <c r="BA33" s="198">
        <f>[2]AFRPRE200!BA35</f>
        <v>0</v>
      </c>
      <c r="BB33" s="198">
        <f>[2]AFRPRE200!BB35</f>
        <v>0</v>
      </c>
      <c r="BC33" s="67">
        <f t="shared" si="12"/>
        <v>0</v>
      </c>
      <c r="BD33" s="198">
        <f>[2]AFRPRE200!BD35</f>
        <v>0</v>
      </c>
      <c r="BE33" s="198">
        <f>[2]AFRPRE200!BE35</f>
        <v>0</v>
      </c>
      <c r="BF33" s="70">
        <f t="shared" si="13"/>
        <v>0</v>
      </c>
      <c r="BG33" s="198">
        <f>[2]AFRPRE200!BG35</f>
        <v>9543184</v>
      </c>
      <c r="BH33" s="198">
        <f>[2]AFRPRE200!BH35</f>
        <v>0</v>
      </c>
      <c r="BI33" s="198">
        <f>[2]AFRPRE200!BI35</f>
        <v>0</v>
      </c>
      <c r="BJ33" s="198">
        <f>[2]AFRPRE200!BJ35</f>
        <v>9543184</v>
      </c>
      <c r="BK33" s="67">
        <f t="shared" si="14"/>
        <v>19086368</v>
      </c>
      <c r="BL33" s="198">
        <f>[2]AFRPRE200!BL35</f>
        <v>0</v>
      </c>
      <c r="BM33" s="198">
        <f>[2]AFRPRE200!BM35</f>
        <v>0</v>
      </c>
      <c r="BN33" s="70">
        <f t="shared" si="15"/>
        <v>19086368</v>
      </c>
      <c r="BO33" s="198">
        <f>[2]AFRPRE200!BO35</f>
        <v>0</v>
      </c>
      <c r="BP33" s="198">
        <f>[2]AFRPRE200!BP35</f>
        <v>0</v>
      </c>
      <c r="BQ33" s="198">
        <f>[2]AFRPRE200!BQ35</f>
        <v>0</v>
      </c>
      <c r="BR33" s="198">
        <f>[2]AFRPRE200!BR35</f>
        <v>0</v>
      </c>
      <c r="BS33" s="67">
        <f t="shared" si="16"/>
        <v>0</v>
      </c>
      <c r="BT33" s="198">
        <f>[2]AFRPRE200!BT35</f>
        <v>0</v>
      </c>
      <c r="BU33" s="198">
        <f>[2]AFRPRE200!BU35</f>
        <v>0</v>
      </c>
      <c r="BV33" s="70">
        <f t="shared" si="17"/>
        <v>0</v>
      </c>
      <c r="BW33" s="198">
        <f>[2]AFRPRE200!BW35</f>
        <v>0</v>
      </c>
      <c r="BX33" s="198">
        <f>[2]AFRPRE200!BX35</f>
        <v>0</v>
      </c>
      <c r="BY33" s="198">
        <f>[2]AFRPRE200!BY35</f>
        <v>0</v>
      </c>
      <c r="BZ33" s="198">
        <f>[2]AFRPRE200!BZ35</f>
        <v>0</v>
      </c>
      <c r="CA33" s="67">
        <f t="shared" si="18"/>
        <v>0</v>
      </c>
      <c r="CB33" s="198">
        <f>[2]AFRPRE200!CB35</f>
        <v>0</v>
      </c>
      <c r="CC33" s="198">
        <f>[2]AFRPRE200!CC35</f>
        <v>0</v>
      </c>
      <c r="CD33" s="70">
        <f t="shared" si="19"/>
        <v>0</v>
      </c>
      <c r="CE33" s="198">
        <f>[2]AFRPRE200!CE35</f>
        <v>0</v>
      </c>
      <c r="CF33" s="198">
        <f>[2]AFRPRE200!CF35</f>
        <v>0</v>
      </c>
      <c r="CG33" s="198">
        <f>[2]AFRPRE200!CG35</f>
        <v>0</v>
      </c>
      <c r="CH33" s="198">
        <f>[2]AFRPRE200!CH35</f>
        <v>0</v>
      </c>
      <c r="CI33" s="67">
        <f t="shared" si="20"/>
        <v>0</v>
      </c>
      <c r="CJ33" s="198">
        <f>[2]AFRPRE200!CJ35</f>
        <v>0</v>
      </c>
      <c r="CK33" s="198">
        <f>[2]AFRPRE200!CK35</f>
        <v>0</v>
      </c>
      <c r="CL33" s="70">
        <f t="shared" si="21"/>
        <v>0</v>
      </c>
      <c r="CM33" s="198">
        <f>[2]AFRPRE200!CM35</f>
        <v>0</v>
      </c>
      <c r="CN33" s="198">
        <f>[2]AFRPRE200!CN35</f>
        <v>0</v>
      </c>
      <c r="CO33" s="198">
        <f>[2]AFRPRE200!CO35</f>
        <v>0</v>
      </c>
      <c r="CP33" s="198">
        <f>[2]AFRPRE200!CP35</f>
        <v>0</v>
      </c>
      <c r="CQ33" s="67">
        <f t="shared" si="22"/>
        <v>0</v>
      </c>
      <c r="CR33" s="198">
        <f>[2]AFRPRE200!CR35</f>
        <v>0</v>
      </c>
      <c r="CS33" s="198">
        <f>[2]AFRPRE200!CS35</f>
        <v>0</v>
      </c>
      <c r="CT33" s="70">
        <f t="shared" si="23"/>
        <v>0</v>
      </c>
      <c r="CU33" s="198">
        <f>[2]AFRPRE200!CU35</f>
        <v>0</v>
      </c>
      <c r="CV33" s="198">
        <f>[2]AFRPRE200!CV35</f>
        <v>0</v>
      </c>
      <c r="CW33" s="198">
        <f>[2]AFRPRE200!CW35</f>
        <v>0</v>
      </c>
      <c r="CX33" s="198">
        <f>[2]AFRPRE200!CX35</f>
        <v>0</v>
      </c>
      <c r="CY33" s="67">
        <f t="shared" si="24"/>
        <v>0</v>
      </c>
      <c r="CZ33" s="198">
        <f>[2]AFRPRE200!CZ35</f>
        <v>0</v>
      </c>
      <c r="DA33" s="198">
        <f>[2]AFRPRE200!DA35</f>
        <v>0</v>
      </c>
      <c r="DB33" s="70">
        <f t="shared" si="25"/>
        <v>0</v>
      </c>
      <c r="DC33" s="198">
        <f>[2]AFRPRE200!DC35</f>
        <v>0</v>
      </c>
      <c r="DD33" s="198">
        <f>[2]AFRPRE200!DD35</f>
        <v>0</v>
      </c>
      <c r="DE33" s="198">
        <f>[2]AFRPRE200!DE35</f>
        <v>0</v>
      </c>
      <c r="DF33" s="198">
        <f>[2]AFRPRE200!DF35</f>
        <v>0</v>
      </c>
      <c r="DG33" s="67">
        <f t="shared" si="26"/>
        <v>0</v>
      </c>
      <c r="DH33" s="198">
        <f>[2]AFRPRE200!DH35</f>
        <v>0</v>
      </c>
      <c r="DI33" s="198">
        <f>[2]AFRPRE200!DI35</f>
        <v>0</v>
      </c>
      <c r="DJ33" s="70">
        <f t="shared" si="27"/>
        <v>0</v>
      </c>
      <c r="DK33" s="198">
        <f>[2]AFRPRE200!DK35</f>
        <v>250132</v>
      </c>
      <c r="DL33" s="198">
        <f>[2]AFRPRE200!DL35</f>
        <v>0</v>
      </c>
      <c r="DM33" s="198">
        <f>[2]AFRPRE200!DM35</f>
        <v>0</v>
      </c>
      <c r="DN33" s="198">
        <f>[2]AFRPRE200!DN35</f>
        <v>208049</v>
      </c>
      <c r="DO33" s="67">
        <f t="shared" si="28"/>
        <v>458181</v>
      </c>
      <c r="DP33" s="198">
        <f>[2]AFRPRE200!DP35</f>
        <v>25422</v>
      </c>
      <c r="DQ33" s="198">
        <f>[2]AFRPRE200!DQ35</f>
        <v>0</v>
      </c>
      <c r="DR33" s="70">
        <f t="shared" si="29"/>
        <v>483603</v>
      </c>
      <c r="DS33" s="198">
        <f>[2]AFRPRE200!DS35</f>
        <v>32368</v>
      </c>
      <c r="DT33" s="198">
        <f>[2]AFRPRE200!DT35</f>
        <v>0</v>
      </c>
      <c r="DU33" s="198">
        <f>[2]AFRPRE200!DU35</f>
        <v>0</v>
      </c>
      <c r="DV33" s="198">
        <f>[2]AFRPRE200!DV35</f>
        <v>32368</v>
      </c>
      <c r="DW33" s="67">
        <f t="shared" si="30"/>
        <v>64736</v>
      </c>
      <c r="DX33" s="198">
        <f>[2]AFRPRE200!DX35</f>
        <v>0</v>
      </c>
      <c r="DY33" s="198">
        <f>[2]AFRPRE200!DY35</f>
        <v>0</v>
      </c>
      <c r="DZ33" s="70">
        <f t="shared" si="31"/>
        <v>64736</v>
      </c>
      <c r="EA33" s="198">
        <f>[2]AFRPRE200!EA35</f>
        <v>45106</v>
      </c>
      <c r="EB33" s="198">
        <f>[2]AFRPRE200!EB35</f>
        <v>0</v>
      </c>
      <c r="EC33" s="198">
        <f>[2]AFRPRE200!EC35</f>
        <v>0</v>
      </c>
      <c r="ED33" s="198">
        <f>[2]AFRPRE200!ED35</f>
        <v>0</v>
      </c>
      <c r="EE33" s="67">
        <f t="shared" si="32"/>
        <v>45106</v>
      </c>
      <c r="EF33" s="198">
        <f>[2]AFRPRE200!EF35</f>
        <v>0</v>
      </c>
      <c r="EG33" s="198">
        <f>[2]AFRPRE200!EG35</f>
        <v>0</v>
      </c>
      <c r="EH33" s="70">
        <f t="shared" si="33"/>
        <v>45106</v>
      </c>
      <c r="EI33" s="145"/>
    </row>
    <row r="34" spans="1:139" s="75" customFormat="1" x14ac:dyDescent="0.2">
      <c r="A34" s="146">
        <v>32</v>
      </c>
      <c r="B34" s="147" t="s">
        <v>225</v>
      </c>
      <c r="C34" s="199">
        <f>[2]AFRPRE200!C36</f>
        <v>1605000</v>
      </c>
      <c r="D34" s="199">
        <f>[2]AFRPRE200!D36</f>
        <v>0</v>
      </c>
      <c r="E34" s="199">
        <f>[2]AFRPRE200!E36</f>
        <v>0</v>
      </c>
      <c r="F34" s="199">
        <f>[2]AFRPRE200!F36</f>
        <v>0</v>
      </c>
      <c r="G34" s="68">
        <f t="shared" si="0"/>
        <v>1605000</v>
      </c>
      <c r="H34" s="199">
        <f>[2]AFRPRE200!H36</f>
        <v>0</v>
      </c>
      <c r="I34" s="199">
        <f>[2]AFRPRE200!I36</f>
        <v>0</v>
      </c>
      <c r="J34" s="71">
        <f t="shared" si="1"/>
        <v>1605000</v>
      </c>
      <c r="K34" s="199">
        <f>[2]AFRPRE200!K36</f>
        <v>3500000</v>
      </c>
      <c r="L34" s="199">
        <f>[2]AFRPRE200!L36</f>
        <v>0</v>
      </c>
      <c r="M34" s="199">
        <f>[2]AFRPRE200!M36</f>
        <v>0</v>
      </c>
      <c r="N34" s="199">
        <f>[2]AFRPRE200!N36</f>
        <v>3375000</v>
      </c>
      <c r="O34" s="68">
        <f t="shared" si="2"/>
        <v>6875000</v>
      </c>
      <c r="P34" s="199">
        <f>[2]AFRPRE200!P36</f>
        <v>0</v>
      </c>
      <c r="Q34" s="199">
        <f>[2]AFRPRE200!Q36</f>
        <v>2400000</v>
      </c>
      <c r="R34" s="71">
        <f t="shared" si="3"/>
        <v>9275000</v>
      </c>
      <c r="S34" s="199">
        <f>[2]AFRPRE200!S36</f>
        <v>0</v>
      </c>
      <c r="T34" s="199">
        <f>[2]AFRPRE200!T36</f>
        <v>0</v>
      </c>
      <c r="U34" s="199">
        <f>[2]AFRPRE200!U36</f>
        <v>0</v>
      </c>
      <c r="V34" s="199">
        <f>[2]AFRPRE200!V36</f>
        <v>0</v>
      </c>
      <c r="W34" s="68">
        <f t="shared" si="4"/>
        <v>0</v>
      </c>
      <c r="X34" s="199">
        <f>[2]AFRPRE200!X36</f>
        <v>6336000</v>
      </c>
      <c r="Y34" s="199">
        <f>[2]AFRPRE200!Y36</f>
        <v>0</v>
      </c>
      <c r="Z34" s="71">
        <f t="shared" si="5"/>
        <v>6336000</v>
      </c>
      <c r="AA34" s="199">
        <f>[2]AFRPRE200!AA36</f>
        <v>540000</v>
      </c>
      <c r="AB34" s="199">
        <f>[2]AFRPRE200!AB36</f>
        <v>0</v>
      </c>
      <c r="AC34" s="199">
        <f>[2]AFRPRE200!AC36</f>
        <v>0</v>
      </c>
      <c r="AD34" s="199">
        <f>[2]AFRPRE200!AD36</f>
        <v>0</v>
      </c>
      <c r="AE34" s="68">
        <f t="shared" si="6"/>
        <v>540000</v>
      </c>
      <c r="AF34" s="199">
        <f>[2]AFRPRE200!AF36</f>
        <v>0</v>
      </c>
      <c r="AG34" s="199">
        <f>[2]AFRPRE200!AG36</f>
        <v>0</v>
      </c>
      <c r="AH34" s="71">
        <f t="shared" si="7"/>
        <v>540000</v>
      </c>
      <c r="AI34" s="199">
        <f>[2]AFRPRE200!AI36</f>
        <v>0</v>
      </c>
      <c r="AJ34" s="199">
        <f>[2]AFRPRE200!AJ36</f>
        <v>0</v>
      </c>
      <c r="AK34" s="199">
        <f>[2]AFRPRE200!AK36</f>
        <v>0</v>
      </c>
      <c r="AL34" s="199">
        <f>[2]AFRPRE200!AL36</f>
        <v>0</v>
      </c>
      <c r="AM34" s="68">
        <f t="shared" si="8"/>
        <v>0</v>
      </c>
      <c r="AN34" s="199">
        <f>[2]AFRPRE200!AN36</f>
        <v>0</v>
      </c>
      <c r="AO34" s="199">
        <f>[2]AFRPRE200!AO36</f>
        <v>0</v>
      </c>
      <c r="AP34" s="71">
        <f t="shared" si="9"/>
        <v>0</v>
      </c>
      <c r="AQ34" s="199">
        <f>[2]AFRPRE200!AQ36</f>
        <v>20000</v>
      </c>
      <c r="AR34" s="199">
        <f>[2]AFRPRE200!AR36</f>
        <v>0</v>
      </c>
      <c r="AS34" s="199">
        <f>[2]AFRPRE200!AS36</f>
        <v>0</v>
      </c>
      <c r="AT34" s="199">
        <f>[2]AFRPRE200!AT36</f>
        <v>15000</v>
      </c>
      <c r="AU34" s="68">
        <f t="shared" si="10"/>
        <v>35000</v>
      </c>
      <c r="AV34" s="199">
        <f>[2]AFRPRE200!AV36</f>
        <v>33000</v>
      </c>
      <c r="AW34" s="199">
        <f>[2]AFRPRE200!AW36</f>
        <v>13000</v>
      </c>
      <c r="AX34" s="71">
        <f t="shared" si="11"/>
        <v>81000</v>
      </c>
      <c r="AY34" s="199">
        <f>[2]AFRPRE200!AY36</f>
        <v>0</v>
      </c>
      <c r="AZ34" s="199">
        <f>[2]AFRPRE200!AZ36</f>
        <v>0</v>
      </c>
      <c r="BA34" s="199">
        <f>[2]AFRPRE200!BA36</f>
        <v>0</v>
      </c>
      <c r="BB34" s="199">
        <f>[2]AFRPRE200!BB36</f>
        <v>0</v>
      </c>
      <c r="BC34" s="68">
        <f t="shared" si="12"/>
        <v>0</v>
      </c>
      <c r="BD34" s="199">
        <f>[2]AFRPRE200!BD36</f>
        <v>0</v>
      </c>
      <c r="BE34" s="199">
        <f>[2]AFRPRE200!BE36</f>
        <v>0</v>
      </c>
      <c r="BF34" s="71">
        <f t="shared" si="13"/>
        <v>0</v>
      </c>
      <c r="BG34" s="199">
        <f>[2]AFRPRE200!BG36</f>
        <v>46370000</v>
      </c>
      <c r="BH34" s="199">
        <f>[2]AFRPRE200!BH36</f>
        <v>0</v>
      </c>
      <c r="BI34" s="199">
        <f>[2]AFRPRE200!BI36</f>
        <v>0</v>
      </c>
      <c r="BJ34" s="199">
        <f>[2]AFRPRE200!BJ36</f>
        <v>0</v>
      </c>
      <c r="BK34" s="68">
        <f t="shared" si="14"/>
        <v>46370000</v>
      </c>
      <c r="BL34" s="199">
        <f>[2]AFRPRE200!BL36</f>
        <v>1930000</v>
      </c>
      <c r="BM34" s="199">
        <f>[2]AFRPRE200!BM36</f>
        <v>0</v>
      </c>
      <c r="BN34" s="71">
        <f t="shared" si="15"/>
        <v>48300000</v>
      </c>
      <c r="BO34" s="199">
        <f>[2]AFRPRE200!BO36</f>
        <v>0</v>
      </c>
      <c r="BP34" s="199">
        <f>[2]AFRPRE200!BP36</f>
        <v>0</v>
      </c>
      <c r="BQ34" s="199">
        <f>[2]AFRPRE200!BQ36</f>
        <v>0</v>
      </c>
      <c r="BR34" s="199">
        <f>[2]AFRPRE200!BR36</f>
        <v>0</v>
      </c>
      <c r="BS34" s="68">
        <f t="shared" si="16"/>
        <v>0</v>
      </c>
      <c r="BT34" s="199">
        <f>[2]AFRPRE200!BT36</f>
        <v>0</v>
      </c>
      <c r="BU34" s="199">
        <f>[2]AFRPRE200!BU36</f>
        <v>0</v>
      </c>
      <c r="BV34" s="71">
        <f t="shared" si="17"/>
        <v>0</v>
      </c>
      <c r="BW34" s="199">
        <f>[2]AFRPRE200!BW36</f>
        <v>0</v>
      </c>
      <c r="BX34" s="199">
        <f>[2]AFRPRE200!BX36</f>
        <v>0</v>
      </c>
      <c r="BY34" s="199">
        <f>[2]AFRPRE200!BY36</f>
        <v>0</v>
      </c>
      <c r="BZ34" s="199">
        <f>[2]AFRPRE200!BZ36</f>
        <v>0</v>
      </c>
      <c r="CA34" s="68">
        <f t="shared" si="18"/>
        <v>0</v>
      </c>
      <c r="CB34" s="199">
        <f>[2]AFRPRE200!CB36</f>
        <v>0</v>
      </c>
      <c r="CC34" s="199">
        <f>[2]AFRPRE200!CC36</f>
        <v>0</v>
      </c>
      <c r="CD34" s="71">
        <f t="shared" si="19"/>
        <v>0</v>
      </c>
      <c r="CE34" s="199">
        <f>[2]AFRPRE200!CE36</f>
        <v>1460000</v>
      </c>
      <c r="CF34" s="199">
        <f>[2]AFRPRE200!CF36</f>
        <v>0</v>
      </c>
      <c r="CG34" s="199">
        <f>[2]AFRPRE200!CG36</f>
        <v>0</v>
      </c>
      <c r="CH34" s="199">
        <f>[2]AFRPRE200!CH36</f>
        <v>0</v>
      </c>
      <c r="CI34" s="68">
        <f t="shared" si="20"/>
        <v>1460000</v>
      </c>
      <c r="CJ34" s="199">
        <f>[2]AFRPRE200!CJ36</f>
        <v>0</v>
      </c>
      <c r="CK34" s="199">
        <f>[2]AFRPRE200!CK36</f>
        <v>0</v>
      </c>
      <c r="CL34" s="71">
        <f t="shared" si="21"/>
        <v>1460000</v>
      </c>
      <c r="CM34" s="199">
        <f>[2]AFRPRE200!CM36</f>
        <v>5000</v>
      </c>
      <c r="CN34" s="199">
        <f>[2]AFRPRE200!CN36</f>
        <v>0</v>
      </c>
      <c r="CO34" s="199">
        <f>[2]AFRPRE200!CO36</f>
        <v>0</v>
      </c>
      <c r="CP34" s="199">
        <f>[2]AFRPRE200!CP36</f>
        <v>0</v>
      </c>
      <c r="CQ34" s="68">
        <f t="shared" si="22"/>
        <v>5000</v>
      </c>
      <c r="CR34" s="199">
        <f>[2]AFRPRE200!CR36</f>
        <v>0</v>
      </c>
      <c r="CS34" s="199">
        <f>[2]AFRPRE200!CS36</f>
        <v>0</v>
      </c>
      <c r="CT34" s="71">
        <f t="shared" si="23"/>
        <v>5000</v>
      </c>
      <c r="CU34" s="199">
        <f>[2]AFRPRE200!CU36</f>
        <v>0</v>
      </c>
      <c r="CV34" s="199">
        <f>[2]AFRPRE200!CV36</f>
        <v>0</v>
      </c>
      <c r="CW34" s="199">
        <f>[2]AFRPRE200!CW36</f>
        <v>0</v>
      </c>
      <c r="CX34" s="199">
        <f>[2]AFRPRE200!CX36</f>
        <v>0</v>
      </c>
      <c r="CY34" s="68">
        <f t="shared" si="24"/>
        <v>0</v>
      </c>
      <c r="CZ34" s="199">
        <f>[2]AFRPRE200!CZ36</f>
        <v>0</v>
      </c>
      <c r="DA34" s="199">
        <f>[2]AFRPRE200!DA36</f>
        <v>0</v>
      </c>
      <c r="DB34" s="71">
        <f t="shared" si="25"/>
        <v>0</v>
      </c>
      <c r="DC34" s="199">
        <f>[2]AFRPRE200!DC36</f>
        <v>0</v>
      </c>
      <c r="DD34" s="199">
        <f>[2]AFRPRE200!DD36</f>
        <v>0</v>
      </c>
      <c r="DE34" s="199">
        <f>[2]AFRPRE200!DE36</f>
        <v>0</v>
      </c>
      <c r="DF34" s="199">
        <f>[2]AFRPRE200!DF36</f>
        <v>0</v>
      </c>
      <c r="DG34" s="68">
        <f t="shared" si="26"/>
        <v>0</v>
      </c>
      <c r="DH34" s="199">
        <f>[2]AFRPRE200!DH36</f>
        <v>0</v>
      </c>
      <c r="DI34" s="199">
        <f>[2]AFRPRE200!DI36</f>
        <v>0</v>
      </c>
      <c r="DJ34" s="71">
        <f t="shared" si="27"/>
        <v>0</v>
      </c>
      <c r="DK34" s="199">
        <f>[2]AFRPRE200!DK36</f>
        <v>208600</v>
      </c>
      <c r="DL34" s="199">
        <f>[2]AFRPRE200!DL36</f>
        <v>0</v>
      </c>
      <c r="DM34" s="199">
        <f>[2]AFRPRE200!DM36</f>
        <v>0</v>
      </c>
      <c r="DN34" s="199">
        <f>[2]AFRPRE200!DN36</f>
        <v>139440</v>
      </c>
      <c r="DO34" s="68">
        <f t="shared" si="28"/>
        <v>348040</v>
      </c>
      <c r="DP34" s="199">
        <f>[2]AFRPRE200!DP36</f>
        <v>260896</v>
      </c>
      <c r="DQ34" s="199">
        <f>[2]AFRPRE200!DQ36</f>
        <v>99600</v>
      </c>
      <c r="DR34" s="71">
        <f t="shared" si="29"/>
        <v>708536</v>
      </c>
      <c r="DS34" s="199">
        <f>[2]AFRPRE200!DS36</f>
        <v>40000</v>
      </c>
      <c r="DT34" s="199">
        <f>[2]AFRPRE200!DT36</f>
        <v>0</v>
      </c>
      <c r="DU34" s="199">
        <f>[2]AFRPRE200!DU36</f>
        <v>0</v>
      </c>
      <c r="DV34" s="199">
        <f>[2]AFRPRE200!DV36</f>
        <v>0</v>
      </c>
      <c r="DW34" s="68">
        <f t="shared" si="30"/>
        <v>40000</v>
      </c>
      <c r="DX34" s="199">
        <f>[2]AFRPRE200!DX36</f>
        <v>0</v>
      </c>
      <c r="DY34" s="199">
        <f>[2]AFRPRE200!DY36</f>
        <v>0</v>
      </c>
      <c r="DZ34" s="71">
        <f t="shared" si="31"/>
        <v>40000</v>
      </c>
      <c r="EA34" s="199">
        <f>[2]AFRPRE200!EA36</f>
        <v>7100</v>
      </c>
      <c r="EB34" s="199">
        <f>[2]AFRPRE200!EB36</f>
        <v>0</v>
      </c>
      <c r="EC34" s="199">
        <f>[2]AFRPRE200!EC36</f>
        <v>0</v>
      </c>
      <c r="ED34" s="199">
        <f>[2]AFRPRE200!ED36</f>
        <v>0</v>
      </c>
      <c r="EE34" s="68">
        <f t="shared" si="32"/>
        <v>7100</v>
      </c>
      <c r="EF34" s="199">
        <f>[2]AFRPRE200!EF36</f>
        <v>0</v>
      </c>
      <c r="EG34" s="199">
        <f>[2]AFRPRE200!EG36</f>
        <v>0</v>
      </c>
      <c r="EH34" s="71">
        <f t="shared" si="33"/>
        <v>7100</v>
      </c>
      <c r="EI34" s="145"/>
    </row>
    <row r="35" spans="1:139" s="75" customFormat="1" x14ac:dyDescent="0.2">
      <c r="A35" s="146">
        <v>33</v>
      </c>
      <c r="B35" s="147" t="s">
        <v>226</v>
      </c>
      <c r="C35" s="199">
        <f>[2]AFRPRE200!C37</f>
        <v>491784</v>
      </c>
      <c r="D35" s="199">
        <f>[2]AFRPRE200!D37</f>
        <v>0</v>
      </c>
      <c r="E35" s="199">
        <f>[2]AFRPRE200!E37</f>
        <v>0</v>
      </c>
      <c r="F35" s="199">
        <f>[2]AFRPRE200!F37</f>
        <v>0</v>
      </c>
      <c r="G35" s="68">
        <f t="shared" ref="G35:G66" si="68">SUM(C35:F35)</f>
        <v>491784</v>
      </c>
      <c r="H35" s="199">
        <f>[2]AFRPRE200!H37</f>
        <v>0</v>
      </c>
      <c r="I35" s="199">
        <f>[2]AFRPRE200!I37</f>
        <v>0</v>
      </c>
      <c r="J35" s="71">
        <f t="shared" ref="J35:J66" si="69">SUM(G35:I35)</f>
        <v>491784</v>
      </c>
      <c r="K35" s="199">
        <f>[2]AFRPRE200!K37</f>
        <v>563731</v>
      </c>
      <c r="L35" s="199">
        <f>[2]AFRPRE200!L37</f>
        <v>0</v>
      </c>
      <c r="M35" s="199">
        <f>[2]AFRPRE200!M37</f>
        <v>0</v>
      </c>
      <c r="N35" s="199">
        <f>[2]AFRPRE200!N37</f>
        <v>0</v>
      </c>
      <c r="O35" s="68">
        <f t="shared" ref="O35:O66" si="70">SUM(K35:N35)</f>
        <v>563731</v>
      </c>
      <c r="P35" s="199">
        <f>[2]AFRPRE200!P37</f>
        <v>0</v>
      </c>
      <c r="Q35" s="199">
        <f>[2]AFRPRE200!Q37</f>
        <v>0</v>
      </c>
      <c r="R35" s="71">
        <f t="shared" ref="R35:R66" si="71">SUM(O35:Q35)</f>
        <v>563731</v>
      </c>
      <c r="S35" s="199">
        <f>[2]AFRPRE200!S37</f>
        <v>0</v>
      </c>
      <c r="T35" s="199">
        <f>[2]AFRPRE200!T37</f>
        <v>0</v>
      </c>
      <c r="U35" s="199">
        <f>[2]AFRPRE200!U37</f>
        <v>0</v>
      </c>
      <c r="V35" s="199">
        <f>[2]AFRPRE200!V37</f>
        <v>0</v>
      </c>
      <c r="W35" s="68">
        <f t="shared" ref="W35:W66" si="72">SUM(S35:V35)</f>
        <v>0</v>
      </c>
      <c r="X35" s="199">
        <f>[2]AFRPRE200!X37</f>
        <v>1287453</v>
      </c>
      <c r="Y35" s="199">
        <f>[2]AFRPRE200!Y37</f>
        <v>0</v>
      </c>
      <c r="Z35" s="71">
        <f t="shared" ref="Z35:Z66" si="73">SUM(W35:Y35)</f>
        <v>1287453</v>
      </c>
      <c r="AA35" s="199">
        <f>[2]AFRPRE200!AA37</f>
        <v>119000</v>
      </c>
      <c r="AB35" s="199">
        <f>[2]AFRPRE200!AB37</f>
        <v>0</v>
      </c>
      <c r="AC35" s="199">
        <f>[2]AFRPRE200!AC37</f>
        <v>0</v>
      </c>
      <c r="AD35" s="199">
        <f>[2]AFRPRE200!AD37</f>
        <v>0</v>
      </c>
      <c r="AE35" s="68">
        <f t="shared" ref="AE35:AE66" si="74">SUM(AA35:AD35)</f>
        <v>119000</v>
      </c>
      <c r="AF35" s="199">
        <f>[2]AFRPRE200!AF37</f>
        <v>0</v>
      </c>
      <c r="AG35" s="199">
        <f>[2]AFRPRE200!AG37</f>
        <v>0</v>
      </c>
      <c r="AH35" s="71">
        <f t="shared" ref="AH35:AH66" si="75">SUM(AE35:AG35)</f>
        <v>119000</v>
      </c>
      <c r="AI35" s="199">
        <f>[2]AFRPRE200!AI37</f>
        <v>0</v>
      </c>
      <c r="AJ35" s="199">
        <f>[2]AFRPRE200!AJ37</f>
        <v>0</v>
      </c>
      <c r="AK35" s="199">
        <f>[2]AFRPRE200!AK37</f>
        <v>0</v>
      </c>
      <c r="AL35" s="199">
        <f>[2]AFRPRE200!AL37</f>
        <v>0</v>
      </c>
      <c r="AM35" s="68">
        <f t="shared" ref="AM35:AM66" si="76">SUM(AI35:AL35)</f>
        <v>0</v>
      </c>
      <c r="AN35" s="199">
        <f>[2]AFRPRE200!AN37</f>
        <v>0</v>
      </c>
      <c r="AO35" s="199">
        <f>[2]AFRPRE200!AO37</f>
        <v>0</v>
      </c>
      <c r="AP35" s="71">
        <f t="shared" ref="AP35:AP66" si="77">SUM(AM35:AO35)</f>
        <v>0</v>
      </c>
      <c r="AQ35" s="199">
        <f>[2]AFRPRE200!AQ37</f>
        <v>0</v>
      </c>
      <c r="AR35" s="199">
        <f>[2]AFRPRE200!AR37</f>
        <v>0</v>
      </c>
      <c r="AS35" s="199">
        <f>[2]AFRPRE200!AS37</f>
        <v>0</v>
      </c>
      <c r="AT35" s="199">
        <f>[2]AFRPRE200!AT37</f>
        <v>0</v>
      </c>
      <c r="AU35" s="68">
        <f t="shared" ref="AU35:AU66" si="78">SUM(AQ35:AT35)</f>
        <v>0</v>
      </c>
      <c r="AV35" s="199">
        <f>[2]AFRPRE200!AV37</f>
        <v>0</v>
      </c>
      <c r="AW35" s="199">
        <f>[2]AFRPRE200!AW37</f>
        <v>0</v>
      </c>
      <c r="AX35" s="71">
        <f t="shared" ref="AX35:AX66" si="79">SUM(AU35:AW35)</f>
        <v>0</v>
      </c>
      <c r="AY35" s="199">
        <f>[2]AFRPRE200!AY37</f>
        <v>0</v>
      </c>
      <c r="AZ35" s="199">
        <f>[2]AFRPRE200!AZ37</f>
        <v>0</v>
      </c>
      <c r="BA35" s="199">
        <f>[2]AFRPRE200!BA37</f>
        <v>0</v>
      </c>
      <c r="BB35" s="199">
        <f>[2]AFRPRE200!BB37</f>
        <v>0</v>
      </c>
      <c r="BC35" s="68">
        <f t="shared" ref="BC35:BC66" si="80">SUM(AY35:BB35)</f>
        <v>0</v>
      </c>
      <c r="BD35" s="199">
        <f>[2]AFRPRE200!BD37</f>
        <v>0</v>
      </c>
      <c r="BE35" s="199">
        <f>[2]AFRPRE200!BE37</f>
        <v>0</v>
      </c>
      <c r="BF35" s="71">
        <f t="shared" ref="BF35:BF66" si="81">SUM(BC35:BE35)</f>
        <v>0</v>
      </c>
      <c r="BG35" s="199">
        <f>[2]AFRPRE200!BG37</f>
        <v>2046794</v>
      </c>
      <c r="BH35" s="199">
        <f>[2]AFRPRE200!BH37</f>
        <v>0</v>
      </c>
      <c r="BI35" s="199">
        <f>[2]AFRPRE200!BI37</f>
        <v>0</v>
      </c>
      <c r="BJ35" s="199">
        <f>[2]AFRPRE200!BJ37</f>
        <v>0</v>
      </c>
      <c r="BK35" s="68">
        <f t="shared" ref="BK35:BK66" si="82">SUM(BG35:BJ35)</f>
        <v>2046794</v>
      </c>
      <c r="BL35" s="199">
        <f>[2]AFRPRE200!BL37</f>
        <v>1047733</v>
      </c>
      <c r="BM35" s="199">
        <f>[2]AFRPRE200!BM37</f>
        <v>0</v>
      </c>
      <c r="BN35" s="71">
        <f t="shared" ref="BN35:BN66" si="83">SUM(BK35:BM35)</f>
        <v>3094527</v>
      </c>
      <c r="BO35" s="199">
        <f>[2]AFRPRE200!BO37</f>
        <v>0</v>
      </c>
      <c r="BP35" s="199">
        <f>[2]AFRPRE200!BP37</f>
        <v>0</v>
      </c>
      <c r="BQ35" s="199">
        <f>[2]AFRPRE200!BQ37</f>
        <v>0</v>
      </c>
      <c r="BR35" s="199">
        <f>[2]AFRPRE200!BR37</f>
        <v>0</v>
      </c>
      <c r="BS35" s="68">
        <f t="shared" ref="BS35:BS66" si="84">SUM(BO35:BR35)</f>
        <v>0</v>
      </c>
      <c r="BT35" s="199">
        <f>[2]AFRPRE200!BT37</f>
        <v>0</v>
      </c>
      <c r="BU35" s="199">
        <f>[2]AFRPRE200!BU37</f>
        <v>0</v>
      </c>
      <c r="BV35" s="71">
        <f t="shared" ref="BV35:BV66" si="85">SUM(BS35:BU35)</f>
        <v>0</v>
      </c>
      <c r="BW35" s="199">
        <f>[2]AFRPRE200!BW37</f>
        <v>0</v>
      </c>
      <c r="BX35" s="199">
        <f>[2]AFRPRE200!BX37</f>
        <v>0</v>
      </c>
      <c r="BY35" s="199">
        <f>[2]AFRPRE200!BY37</f>
        <v>0</v>
      </c>
      <c r="BZ35" s="199">
        <f>[2]AFRPRE200!BZ37</f>
        <v>0</v>
      </c>
      <c r="CA35" s="68">
        <f t="shared" ref="CA35:CA66" si="86">SUM(BW35:BZ35)</f>
        <v>0</v>
      </c>
      <c r="CB35" s="199">
        <f>[2]AFRPRE200!CB37</f>
        <v>0</v>
      </c>
      <c r="CC35" s="199">
        <f>[2]AFRPRE200!CC37</f>
        <v>0</v>
      </c>
      <c r="CD35" s="71">
        <f t="shared" ref="CD35:CD66" si="87">SUM(CA35:CC35)</f>
        <v>0</v>
      </c>
      <c r="CE35" s="199">
        <f>[2]AFRPRE200!CE37</f>
        <v>0</v>
      </c>
      <c r="CF35" s="199">
        <f>[2]AFRPRE200!CF37</f>
        <v>0</v>
      </c>
      <c r="CG35" s="199">
        <f>[2]AFRPRE200!CG37</f>
        <v>0</v>
      </c>
      <c r="CH35" s="199">
        <f>[2]AFRPRE200!CH37</f>
        <v>0</v>
      </c>
      <c r="CI35" s="68">
        <f t="shared" ref="CI35:CI66" si="88">SUM(CE35:CH35)</f>
        <v>0</v>
      </c>
      <c r="CJ35" s="199">
        <f>[2]AFRPRE200!CJ37</f>
        <v>0</v>
      </c>
      <c r="CK35" s="199">
        <f>[2]AFRPRE200!CK37</f>
        <v>0</v>
      </c>
      <c r="CL35" s="71">
        <f t="shared" ref="CL35:CL66" si="89">SUM(CI35:CK35)</f>
        <v>0</v>
      </c>
      <c r="CM35" s="199">
        <f>[2]AFRPRE200!CM37</f>
        <v>20300</v>
      </c>
      <c r="CN35" s="199">
        <f>[2]AFRPRE200!CN37</f>
        <v>0</v>
      </c>
      <c r="CO35" s="199">
        <f>[2]AFRPRE200!CO37</f>
        <v>0</v>
      </c>
      <c r="CP35" s="199">
        <f>[2]AFRPRE200!CP37</f>
        <v>0</v>
      </c>
      <c r="CQ35" s="68">
        <f t="shared" ref="CQ35:CQ66" si="90">SUM(CM35:CP35)</f>
        <v>20300</v>
      </c>
      <c r="CR35" s="199">
        <f>[2]AFRPRE200!CR37</f>
        <v>0</v>
      </c>
      <c r="CS35" s="199">
        <f>[2]AFRPRE200!CS37</f>
        <v>0</v>
      </c>
      <c r="CT35" s="71">
        <f t="shared" ref="CT35:CT66" si="91">SUM(CQ35:CS35)</f>
        <v>20300</v>
      </c>
      <c r="CU35" s="199">
        <f>[2]AFRPRE200!CU37</f>
        <v>0</v>
      </c>
      <c r="CV35" s="199">
        <f>[2]AFRPRE200!CV37</f>
        <v>0</v>
      </c>
      <c r="CW35" s="199">
        <f>[2]AFRPRE200!CW37</f>
        <v>0</v>
      </c>
      <c r="CX35" s="199">
        <f>[2]AFRPRE200!CX37</f>
        <v>0</v>
      </c>
      <c r="CY35" s="68">
        <f t="shared" ref="CY35:CY66" si="92">SUM(CU35:CX35)</f>
        <v>0</v>
      </c>
      <c r="CZ35" s="199">
        <f>[2]AFRPRE200!CZ37</f>
        <v>0</v>
      </c>
      <c r="DA35" s="199">
        <f>[2]AFRPRE200!DA37</f>
        <v>0</v>
      </c>
      <c r="DB35" s="71">
        <f t="shared" ref="DB35:DB66" si="93">SUM(CY35:DA35)</f>
        <v>0</v>
      </c>
      <c r="DC35" s="199">
        <f>[2]AFRPRE200!DC37</f>
        <v>0</v>
      </c>
      <c r="DD35" s="199">
        <f>[2]AFRPRE200!DD37</f>
        <v>0</v>
      </c>
      <c r="DE35" s="199">
        <f>[2]AFRPRE200!DE37</f>
        <v>0</v>
      </c>
      <c r="DF35" s="199">
        <f>[2]AFRPRE200!DF37</f>
        <v>0</v>
      </c>
      <c r="DG35" s="68">
        <f t="shared" ref="DG35:DG66" si="94">SUM(DC35:DF35)</f>
        <v>0</v>
      </c>
      <c r="DH35" s="199">
        <f>[2]AFRPRE200!DH37</f>
        <v>0</v>
      </c>
      <c r="DI35" s="199">
        <f>[2]AFRPRE200!DI37</f>
        <v>0</v>
      </c>
      <c r="DJ35" s="71">
        <f t="shared" ref="DJ35:DJ66" si="95">SUM(DG35:DI35)</f>
        <v>0</v>
      </c>
      <c r="DK35" s="199">
        <f>[2]AFRPRE200!DK37</f>
        <v>33866</v>
      </c>
      <c r="DL35" s="199">
        <f>[2]AFRPRE200!DL37</f>
        <v>0</v>
      </c>
      <c r="DM35" s="199">
        <f>[2]AFRPRE200!DM37</f>
        <v>0</v>
      </c>
      <c r="DN35" s="199">
        <f>[2]AFRPRE200!DN37</f>
        <v>0</v>
      </c>
      <c r="DO35" s="68">
        <f t="shared" ref="DO35:DO66" si="96">SUM(DK35:DN35)</f>
        <v>33866</v>
      </c>
      <c r="DP35" s="199">
        <f>[2]AFRPRE200!DP37</f>
        <v>41342</v>
      </c>
      <c r="DQ35" s="199">
        <f>[2]AFRPRE200!DQ37</f>
        <v>0</v>
      </c>
      <c r="DR35" s="71">
        <f t="shared" ref="DR35:DR66" si="97">SUM(DO35:DQ35)</f>
        <v>75208</v>
      </c>
      <c r="DS35" s="199">
        <f>[2]AFRPRE200!DS37</f>
        <v>0</v>
      </c>
      <c r="DT35" s="199">
        <f>[2]AFRPRE200!DT37</f>
        <v>0</v>
      </c>
      <c r="DU35" s="199">
        <f>[2]AFRPRE200!DU37</f>
        <v>0</v>
      </c>
      <c r="DV35" s="199">
        <f>[2]AFRPRE200!DV37</f>
        <v>0</v>
      </c>
      <c r="DW35" s="68">
        <f t="shared" ref="DW35:DW66" si="98">SUM(DS35:DV35)</f>
        <v>0</v>
      </c>
      <c r="DX35" s="199">
        <f>[2]AFRPRE200!DX37</f>
        <v>0</v>
      </c>
      <c r="DY35" s="199">
        <f>[2]AFRPRE200!DY37</f>
        <v>0</v>
      </c>
      <c r="DZ35" s="71">
        <f t="shared" ref="DZ35:DZ66" si="99">SUM(DW35:DY35)</f>
        <v>0</v>
      </c>
      <c r="EA35" s="199">
        <f>[2]AFRPRE200!EA37</f>
        <v>0</v>
      </c>
      <c r="EB35" s="199">
        <f>[2]AFRPRE200!EB37</f>
        <v>0</v>
      </c>
      <c r="EC35" s="199">
        <f>[2]AFRPRE200!EC37</f>
        <v>0</v>
      </c>
      <c r="ED35" s="199">
        <f>[2]AFRPRE200!ED37</f>
        <v>0</v>
      </c>
      <c r="EE35" s="68">
        <f t="shared" ref="EE35:EE66" si="100">SUM(EA35:ED35)</f>
        <v>0</v>
      </c>
      <c r="EF35" s="199">
        <f>[2]AFRPRE200!EF37</f>
        <v>0</v>
      </c>
      <c r="EG35" s="199">
        <f>[2]AFRPRE200!EG37</f>
        <v>0</v>
      </c>
      <c r="EH35" s="71">
        <f t="shared" ref="EH35:EH66" si="101">SUM(EE35:EG35)</f>
        <v>0</v>
      </c>
      <c r="EI35" s="145"/>
    </row>
    <row r="36" spans="1:139" s="75" customFormat="1" x14ac:dyDescent="0.2">
      <c r="A36" s="146">
        <v>34</v>
      </c>
      <c r="B36" s="147" t="s">
        <v>227</v>
      </c>
      <c r="C36" s="199">
        <f>[2]AFRPRE200!C38</f>
        <v>839926</v>
      </c>
      <c r="D36" s="199">
        <f>[2]AFRPRE200!D38</f>
        <v>0</v>
      </c>
      <c r="E36" s="199">
        <f>[2]AFRPRE200!E38</f>
        <v>0</v>
      </c>
      <c r="F36" s="199">
        <f>[2]AFRPRE200!F38</f>
        <v>0</v>
      </c>
      <c r="G36" s="68">
        <f t="shared" si="68"/>
        <v>839926</v>
      </c>
      <c r="H36" s="199">
        <f>[2]AFRPRE200!H38</f>
        <v>0</v>
      </c>
      <c r="I36" s="199">
        <f>[2]AFRPRE200!I38</f>
        <v>0</v>
      </c>
      <c r="J36" s="71">
        <f t="shared" si="69"/>
        <v>839926</v>
      </c>
      <c r="K36" s="199">
        <f>[2]AFRPRE200!K38</f>
        <v>3128650</v>
      </c>
      <c r="L36" s="199">
        <f>[2]AFRPRE200!L38</f>
        <v>0</v>
      </c>
      <c r="M36" s="199">
        <f>[2]AFRPRE200!M38</f>
        <v>0</v>
      </c>
      <c r="N36" s="199">
        <f>[2]AFRPRE200!N38</f>
        <v>0</v>
      </c>
      <c r="O36" s="68">
        <f t="shared" si="70"/>
        <v>3128650</v>
      </c>
      <c r="P36" s="199">
        <f>[2]AFRPRE200!P38</f>
        <v>0</v>
      </c>
      <c r="Q36" s="199">
        <f>[2]AFRPRE200!Q38</f>
        <v>0</v>
      </c>
      <c r="R36" s="71">
        <f t="shared" si="71"/>
        <v>3128650</v>
      </c>
      <c r="S36" s="199">
        <f>[2]AFRPRE200!S38</f>
        <v>0</v>
      </c>
      <c r="T36" s="199">
        <f>[2]AFRPRE200!T38</f>
        <v>0</v>
      </c>
      <c r="U36" s="199">
        <f>[2]AFRPRE200!U38</f>
        <v>0</v>
      </c>
      <c r="V36" s="199">
        <f>[2]AFRPRE200!V38</f>
        <v>0</v>
      </c>
      <c r="W36" s="68">
        <f t="shared" si="72"/>
        <v>0</v>
      </c>
      <c r="X36" s="199">
        <f>[2]AFRPRE200!X38</f>
        <v>0</v>
      </c>
      <c r="Y36" s="199">
        <f>[2]AFRPRE200!Y38</f>
        <v>0</v>
      </c>
      <c r="Z36" s="71">
        <f t="shared" si="73"/>
        <v>0</v>
      </c>
      <c r="AA36" s="199">
        <f>[2]AFRPRE200!AA38</f>
        <v>121945</v>
      </c>
      <c r="AB36" s="199">
        <f>[2]AFRPRE200!AB38</f>
        <v>0</v>
      </c>
      <c r="AC36" s="199">
        <f>[2]AFRPRE200!AC38</f>
        <v>0</v>
      </c>
      <c r="AD36" s="199">
        <f>[2]AFRPRE200!AD38</f>
        <v>0</v>
      </c>
      <c r="AE36" s="68">
        <f t="shared" si="74"/>
        <v>121945</v>
      </c>
      <c r="AF36" s="199">
        <f>[2]AFRPRE200!AF38</f>
        <v>0</v>
      </c>
      <c r="AG36" s="199">
        <f>[2]AFRPRE200!AG38</f>
        <v>0</v>
      </c>
      <c r="AH36" s="71">
        <f t="shared" si="75"/>
        <v>121945</v>
      </c>
      <c r="AI36" s="199">
        <f>[2]AFRPRE200!AI38</f>
        <v>0</v>
      </c>
      <c r="AJ36" s="199">
        <f>[2]AFRPRE200!AJ38</f>
        <v>0</v>
      </c>
      <c r="AK36" s="199">
        <f>[2]AFRPRE200!AK38</f>
        <v>0</v>
      </c>
      <c r="AL36" s="199">
        <f>[2]AFRPRE200!AL38</f>
        <v>0</v>
      </c>
      <c r="AM36" s="68">
        <f t="shared" si="76"/>
        <v>0</v>
      </c>
      <c r="AN36" s="199">
        <f>[2]AFRPRE200!AN38</f>
        <v>0</v>
      </c>
      <c r="AO36" s="199">
        <f>[2]AFRPRE200!AO38</f>
        <v>0</v>
      </c>
      <c r="AP36" s="71">
        <f t="shared" si="77"/>
        <v>0</v>
      </c>
      <c r="AQ36" s="199">
        <f>[2]AFRPRE200!AQ38</f>
        <v>0</v>
      </c>
      <c r="AR36" s="199">
        <f>[2]AFRPRE200!AR38</f>
        <v>0</v>
      </c>
      <c r="AS36" s="199">
        <f>[2]AFRPRE200!AS38</f>
        <v>0</v>
      </c>
      <c r="AT36" s="199">
        <f>[2]AFRPRE200!AT38</f>
        <v>0</v>
      </c>
      <c r="AU36" s="68">
        <f t="shared" si="78"/>
        <v>0</v>
      </c>
      <c r="AV36" s="199">
        <f>[2]AFRPRE200!AV38</f>
        <v>0</v>
      </c>
      <c r="AW36" s="199">
        <f>[2]AFRPRE200!AW38</f>
        <v>0</v>
      </c>
      <c r="AX36" s="71">
        <f t="shared" si="79"/>
        <v>0</v>
      </c>
      <c r="AY36" s="199">
        <f>[2]AFRPRE200!AY38</f>
        <v>0</v>
      </c>
      <c r="AZ36" s="199">
        <f>[2]AFRPRE200!AZ38</f>
        <v>0</v>
      </c>
      <c r="BA36" s="199">
        <f>[2]AFRPRE200!BA38</f>
        <v>0</v>
      </c>
      <c r="BB36" s="199">
        <f>[2]AFRPRE200!BB38</f>
        <v>0</v>
      </c>
      <c r="BC36" s="68">
        <f t="shared" si="80"/>
        <v>0</v>
      </c>
      <c r="BD36" s="199">
        <f>[2]AFRPRE200!BD38</f>
        <v>0</v>
      </c>
      <c r="BE36" s="199">
        <f>[2]AFRPRE200!BE38</f>
        <v>0</v>
      </c>
      <c r="BF36" s="71">
        <f t="shared" si="81"/>
        <v>0</v>
      </c>
      <c r="BG36" s="199">
        <f>[2]AFRPRE200!BG38</f>
        <v>3294376</v>
      </c>
      <c r="BH36" s="199">
        <f>[2]AFRPRE200!BH38</f>
        <v>0</v>
      </c>
      <c r="BI36" s="199">
        <f>[2]AFRPRE200!BI38</f>
        <v>0</v>
      </c>
      <c r="BJ36" s="199">
        <f>[2]AFRPRE200!BJ38</f>
        <v>0</v>
      </c>
      <c r="BK36" s="68">
        <f t="shared" si="82"/>
        <v>3294376</v>
      </c>
      <c r="BL36" s="199">
        <f>[2]AFRPRE200!BL38</f>
        <v>0</v>
      </c>
      <c r="BM36" s="199">
        <f>[2]AFRPRE200!BM38</f>
        <v>0</v>
      </c>
      <c r="BN36" s="71">
        <f t="shared" si="83"/>
        <v>3294376</v>
      </c>
      <c r="BO36" s="199">
        <f>[2]AFRPRE200!BO38</f>
        <v>0</v>
      </c>
      <c r="BP36" s="199">
        <f>[2]AFRPRE200!BP38</f>
        <v>0</v>
      </c>
      <c r="BQ36" s="199">
        <f>[2]AFRPRE200!BQ38</f>
        <v>0</v>
      </c>
      <c r="BR36" s="199">
        <f>[2]AFRPRE200!BR38</f>
        <v>0</v>
      </c>
      <c r="BS36" s="68">
        <f t="shared" si="84"/>
        <v>0</v>
      </c>
      <c r="BT36" s="199">
        <f>[2]AFRPRE200!BT38</f>
        <v>0</v>
      </c>
      <c r="BU36" s="199">
        <f>[2]AFRPRE200!BU38</f>
        <v>0</v>
      </c>
      <c r="BV36" s="71">
        <f t="shared" si="85"/>
        <v>0</v>
      </c>
      <c r="BW36" s="199">
        <f>[2]AFRPRE200!BW38</f>
        <v>0</v>
      </c>
      <c r="BX36" s="199">
        <f>[2]AFRPRE200!BX38</f>
        <v>0</v>
      </c>
      <c r="BY36" s="199">
        <f>[2]AFRPRE200!BY38</f>
        <v>0</v>
      </c>
      <c r="BZ36" s="199">
        <f>[2]AFRPRE200!BZ38</f>
        <v>0</v>
      </c>
      <c r="CA36" s="68">
        <f t="shared" si="86"/>
        <v>0</v>
      </c>
      <c r="CB36" s="199">
        <f>[2]AFRPRE200!CB38</f>
        <v>0</v>
      </c>
      <c r="CC36" s="199">
        <f>[2]AFRPRE200!CC38</f>
        <v>0</v>
      </c>
      <c r="CD36" s="71">
        <f t="shared" si="87"/>
        <v>0</v>
      </c>
      <c r="CE36" s="199">
        <f>[2]AFRPRE200!CE38</f>
        <v>0</v>
      </c>
      <c r="CF36" s="199">
        <f>[2]AFRPRE200!CF38</f>
        <v>0</v>
      </c>
      <c r="CG36" s="199">
        <f>[2]AFRPRE200!CG38</f>
        <v>0</v>
      </c>
      <c r="CH36" s="199">
        <f>[2]AFRPRE200!CH38</f>
        <v>0</v>
      </c>
      <c r="CI36" s="68">
        <f t="shared" si="88"/>
        <v>0</v>
      </c>
      <c r="CJ36" s="199">
        <f>[2]AFRPRE200!CJ38</f>
        <v>0</v>
      </c>
      <c r="CK36" s="199">
        <f>[2]AFRPRE200!CK38</f>
        <v>0</v>
      </c>
      <c r="CL36" s="71">
        <f t="shared" si="89"/>
        <v>0</v>
      </c>
      <c r="CM36" s="199">
        <f>[2]AFRPRE200!CM38</f>
        <v>0</v>
      </c>
      <c r="CN36" s="199">
        <f>[2]AFRPRE200!CN38</f>
        <v>0</v>
      </c>
      <c r="CO36" s="199">
        <f>[2]AFRPRE200!CO38</f>
        <v>0</v>
      </c>
      <c r="CP36" s="199">
        <f>[2]AFRPRE200!CP38</f>
        <v>0</v>
      </c>
      <c r="CQ36" s="68">
        <f t="shared" si="90"/>
        <v>0</v>
      </c>
      <c r="CR36" s="199">
        <f>[2]AFRPRE200!CR38</f>
        <v>0</v>
      </c>
      <c r="CS36" s="199">
        <f>[2]AFRPRE200!CS38</f>
        <v>0</v>
      </c>
      <c r="CT36" s="71">
        <f t="shared" si="91"/>
        <v>0</v>
      </c>
      <c r="CU36" s="199">
        <f>[2]AFRPRE200!CU38</f>
        <v>0</v>
      </c>
      <c r="CV36" s="199">
        <f>[2]AFRPRE200!CV38</f>
        <v>0</v>
      </c>
      <c r="CW36" s="199">
        <f>[2]AFRPRE200!CW38</f>
        <v>0</v>
      </c>
      <c r="CX36" s="199">
        <f>[2]AFRPRE200!CX38</f>
        <v>0</v>
      </c>
      <c r="CY36" s="68">
        <f t="shared" si="92"/>
        <v>0</v>
      </c>
      <c r="CZ36" s="199">
        <f>[2]AFRPRE200!CZ38</f>
        <v>0</v>
      </c>
      <c r="DA36" s="199">
        <f>[2]AFRPRE200!DA38</f>
        <v>0</v>
      </c>
      <c r="DB36" s="71">
        <f t="shared" si="93"/>
        <v>0</v>
      </c>
      <c r="DC36" s="199">
        <f>[2]AFRPRE200!DC38</f>
        <v>0</v>
      </c>
      <c r="DD36" s="199">
        <f>[2]AFRPRE200!DD38</f>
        <v>0</v>
      </c>
      <c r="DE36" s="199">
        <f>[2]AFRPRE200!DE38</f>
        <v>0</v>
      </c>
      <c r="DF36" s="199">
        <f>[2]AFRPRE200!DF38</f>
        <v>0</v>
      </c>
      <c r="DG36" s="68">
        <f t="shared" si="94"/>
        <v>0</v>
      </c>
      <c r="DH36" s="199">
        <f>[2]AFRPRE200!DH38</f>
        <v>0</v>
      </c>
      <c r="DI36" s="199">
        <f>[2]AFRPRE200!DI38</f>
        <v>0</v>
      </c>
      <c r="DJ36" s="71">
        <f t="shared" si="95"/>
        <v>0</v>
      </c>
      <c r="DK36" s="199">
        <f>[2]AFRPRE200!DK38</f>
        <v>0</v>
      </c>
      <c r="DL36" s="199">
        <f>[2]AFRPRE200!DL38</f>
        <v>0</v>
      </c>
      <c r="DM36" s="199">
        <f>[2]AFRPRE200!DM38</f>
        <v>0</v>
      </c>
      <c r="DN36" s="199">
        <f>[2]AFRPRE200!DN38</f>
        <v>0</v>
      </c>
      <c r="DO36" s="68">
        <f t="shared" si="96"/>
        <v>0</v>
      </c>
      <c r="DP36" s="199">
        <f>[2]AFRPRE200!DP38</f>
        <v>0</v>
      </c>
      <c r="DQ36" s="199">
        <f>[2]AFRPRE200!DQ38</f>
        <v>0</v>
      </c>
      <c r="DR36" s="71">
        <f t="shared" si="97"/>
        <v>0</v>
      </c>
      <c r="DS36" s="199">
        <f>[2]AFRPRE200!DS38</f>
        <v>0</v>
      </c>
      <c r="DT36" s="199">
        <f>[2]AFRPRE200!DT38</f>
        <v>0</v>
      </c>
      <c r="DU36" s="199">
        <f>[2]AFRPRE200!DU38</f>
        <v>0</v>
      </c>
      <c r="DV36" s="199">
        <f>[2]AFRPRE200!DV38</f>
        <v>0</v>
      </c>
      <c r="DW36" s="68">
        <f t="shared" si="98"/>
        <v>0</v>
      </c>
      <c r="DX36" s="199">
        <f>[2]AFRPRE200!DX38</f>
        <v>0</v>
      </c>
      <c r="DY36" s="199">
        <f>[2]AFRPRE200!DY38</f>
        <v>0</v>
      </c>
      <c r="DZ36" s="71">
        <f t="shared" si="99"/>
        <v>0</v>
      </c>
      <c r="EA36" s="199">
        <f>[2]AFRPRE200!EA38</f>
        <v>0</v>
      </c>
      <c r="EB36" s="199">
        <f>[2]AFRPRE200!EB38</f>
        <v>0</v>
      </c>
      <c r="EC36" s="199">
        <f>[2]AFRPRE200!EC38</f>
        <v>0</v>
      </c>
      <c r="ED36" s="199">
        <f>[2]AFRPRE200!ED38</f>
        <v>0</v>
      </c>
      <c r="EE36" s="68">
        <f t="shared" si="100"/>
        <v>0</v>
      </c>
      <c r="EF36" s="199">
        <f>[2]AFRPRE200!EF38</f>
        <v>0</v>
      </c>
      <c r="EG36" s="199">
        <f>[2]AFRPRE200!EG38</f>
        <v>0</v>
      </c>
      <c r="EH36" s="71">
        <f t="shared" si="101"/>
        <v>0</v>
      </c>
      <c r="EI36" s="145"/>
    </row>
    <row r="37" spans="1:139" s="75" customFormat="1" x14ac:dyDescent="0.2">
      <c r="A37" s="148">
        <v>35</v>
      </c>
      <c r="B37" s="149" t="s">
        <v>228</v>
      </c>
      <c r="C37" s="200">
        <f>[2]AFRPRE200!C39</f>
        <v>1507229</v>
      </c>
      <c r="D37" s="200">
        <f>[2]AFRPRE200!D39</f>
        <v>0</v>
      </c>
      <c r="E37" s="200">
        <f>[2]AFRPRE200!E39</f>
        <v>0</v>
      </c>
      <c r="F37" s="200">
        <f>[2]AFRPRE200!F39</f>
        <v>0</v>
      </c>
      <c r="G37" s="69">
        <f t="shared" si="68"/>
        <v>1507229</v>
      </c>
      <c r="H37" s="200">
        <f>[2]AFRPRE200!H39</f>
        <v>0</v>
      </c>
      <c r="I37" s="200">
        <f>[2]AFRPRE200!I39</f>
        <v>0</v>
      </c>
      <c r="J37" s="72">
        <f t="shared" si="69"/>
        <v>1507229</v>
      </c>
      <c r="K37" s="200">
        <f>[2]AFRPRE200!K39</f>
        <v>2268946</v>
      </c>
      <c r="L37" s="200">
        <f>[2]AFRPRE200!L39</f>
        <v>0</v>
      </c>
      <c r="M37" s="200">
        <f>[2]AFRPRE200!M39</f>
        <v>0</v>
      </c>
      <c r="N37" s="200">
        <f>[2]AFRPRE200!N39</f>
        <v>2817162</v>
      </c>
      <c r="O37" s="69">
        <f t="shared" si="70"/>
        <v>5086108</v>
      </c>
      <c r="P37" s="200">
        <f>[2]AFRPRE200!P39</f>
        <v>0</v>
      </c>
      <c r="Q37" s="200">
        <f>[2]AFRPRE200!Q39</f>
        <v>570804</v>
      </c>
      <c r="R37" s="72">
        <f t="shared" si="71"/>
        <v>5656912</v>
      </c>
      <c r="S37" s="200">
        <f>[2]AFRPRE200!S39</f>
        <v>0</v>
      </c>
      <c r="T37" s="200">
        <f>[2]AFRPRE200!T39</f>
        <v>0</v>
      </c>
      <c r="U37" s="200">
        <f>[2]AFRPRE200!U39</f>
        <v>0</v>
      </c>
      <c r="V37" s="200">
        <f>[2]AFRPRE200!V39</f>
        <v>0</v>
      </c>
      <c r="W37" s="69">
        <f t="shared" si="72"/>
        <v>0</v>
      </c>
      <c r="X37" s="200">
        <f>[2]AFRPRE200!X39</f>
        <v>790512</v>
      </c>
      <c r="Y37" s="200">
        <f>[2]AFRPRE200!Y39</f>
        <v>0</v>
      </c>
      <c r="Z37" s="72">
        <f t="shared" si="73"/>
        <v>790512</v>
      </c>
      <c r="AA37" s="200">
        <f>[2]AFRPRE200!AA39</f>
        <v>148052</v>
      </c>
      <c r="AB37" s="200">
        <f>[2]AFRPRE200!AB39</f>
        <v>0</v>
      </c>
      <c r="AC37" s="200">
        <f>[2]AFRPRE200!AC39</f>
        <v>0</v>
      </c>
      <c r="AD37" s="200">
        <f>[2]AFRPRE200!AD39</f>
        <v>81694</v>
      </c>
      <c r="AE37" s="69">
        <f t="shared" si="74"/>
        <v>229746</v>
      </c>
      <c r="AF37" s="200">
        <f>[2]AFRPRE200!AF39</f>
        <v>58807</v>
      </c>
      <c r="AG37" s="200">
        <f>[2]AFRPRE200!AG39</f>
        <v>25055</v>
      </c>
      <c r="AH37" s="72">
        <f t="shared" si="75"/>
        <v>313608</v>
      </c>
      <c r="AI37" s="200">
        <f>[2]AFRPRE200!AI39</f>
        <v>0</v>
      </c>
      <c r="AJ37" s="200">
        <f>[2]AFRPRE200!AJ39</f>
        <v>0</v>
      </c>
      <c r="AK37" s="200">
        <f>[2]AFRPRE200!AK39</f>
        <v>0</v>
      </c>
      <c r="AL37" s="200">
        <f>[2]AFRPRE200!AL39</f>
        <v>0</v>
      </c>
      <c r="AM37" s="69">
        <f t="shared" si="76"/>
        <v>0</v>
      </c>
      <c r="AN37" s="200">
        <f>[2]AFRPRE200!AN39</f>
        <v>0</v>
      </c>
      <c r="AO37" s="200">
        <f>[2]AFRPRE200!AO39</f>
        <v>0</v>
      </c>
      <c r="AP37" s="72">
        <f t="shared" si="77"/>
        <v>0</v>
      </c>
      <c r="AQ37" s="200">
        <f>[2]AFRPRE200!AQ39</f>
        <v>1985</v>
      </c>
      <c r="AR37" s="200">
        <f>[2]AFRPRE200!AR39</f>
        <v>0</v>
      </c>
      <c r="AS37" s="200">
        <f>[2]AFRPRE200!AS39</f>
        <v>0</v>
      </c>
      <c r="AT37" s="200">
        <f>[2]AFRPRE200!AT39</f>
        <v>1308</v>
      </c>
      <c r="AU37" s="69">
        <f t="shared" si="78"/>
        <v>3293</v>
      </c>
      <c r="AV37" s="200">
        <f>[2]AFRPRE200!AV39</f>
        <v>483</v>
      </c>
      <c r="AW37" s="200">
        <f>[2]AFRPRE200!AW39</f>
        <v>0</v>
      </c>
      <c r="AX37" s="72">
        <f t="shared" si="79"/>
        <v>3776</v>
      </c>
      <c r="AY37" s="200">
        <f>[2]AFRPRE200!AY39</f>
        <v>0</v>
      </c>
      <c r="AZ37" s="200">
        <f>[2]AFRPRE200!AZ39</f>
        <v>0</v>
      </c>
      <c r="BA37" s="200">
        <f>[2]AFRPRE200!BA39</f>
        <v>0</v>
      </c>
      <c r="BB37" s="200">
        <f>[2]AFRPRE200!BB39</f>
        <v>0</v>
      </c>
      <c r="BC37" s="69">
        <f t="shared" si="80"/>
        <v>0</v>
      </c>
      <c r="BD37" s="200">
        <f>[2]AFRPRE200!BD39</f>
        <v>0</v>
      </c>
      <c r="BE37" s="200">
        <f>[2]AFRPRE200!BE39</f>
        <v>0</v>
      </c>
      <c r="BF37" s="72">
        <f t="shared" si="81"/>
        <v>0</v>
      </c>
      <c r="BG37" s="200">
        <f>[2]AFRPRE200!BG39</f>
        <v>14072321</v>
      </c>
      <c r="BH37" s="200">
        <f>[2]AFRPRE200!BH39</f>
        <v>0</v>
      </c>
      <c r="BI37" s="200">
        <f>[2]AFRPRE200!BI39</f>
        <v>0</v>
      </c>
      <c r="BJ37" s="200">
        <f>[2]AFRPRE200!BJ39</f>
        <v>0</v>
      </c>
      <c r="BK37" s="69">
        <f t="shared" si="82"/>
        <v>14072321</v>
      </c>
      <c r="BL37" s="200">
        <f>[2]AFRPRE200!BL39</f>
        <v>0</v>
      </c>
      <c r="BM37" s="200">
        <f>[2]AFRPRE200!BM39</f>
        <v>0</v>
      </c>
      <c r="BN37" s="72">
        <f t="shared" si="83"/>
        <v>14072321</v>
      </c>
      <c r="BO37" s="200">
        <f>[2]AFRPRE200!BO39</f>
        <v>0</v>
      </c>
      <c r="BP37" s="200">
        <f>[2]AFRPRE200!BP39</f>
        <v>0</v>
      </c>
      <c r="BQ37" s="200">
        <f>[2]AFRPRE200!BQ39</f>
        <v>0</v>
      </c>
      <c r="BR37" s="200">
        <f>[2]AFRPRE200!BR39</f>
        <v>0</v>
      </c>
      <c r="BS37" s="69">
        <f t="shared" si="84"/>
        <v>0</v>
      </c>
      <c r="BT37" s="200">
        <f>[2]AFRPRE200!BT39</f>
        <v>0</v>
      </c>
      <c r="BU37" s="200">
        <f>[2]AFRPRE200!BU39</f>
        <v>0</v>
      </c>
      <c r="BV37" s="72">
        <f t="shared" si="85"/>
        <v>0</v>
      </c>
      <c r="BW37" s="200">
        <f>[2]AFRPRE200!BW39</f>
        <v>0</v>
      </c>
      <c r="BX37" s="200">
        <f>[2]AFRPRE200!BX39</f>
        <v>0</v>
      </c>
      <c r="BY37" s="200">
        <f>[2]AFRPRE200!BY39</f>
        <v>0</v>
      </c>
      <c r="BZ37" s="200">
        <f>[2]AFRPRE200!BZ39</f>
        <v>0</v>
      </c>
      <c r="CA37" s="69">
        <f t="shared" si="86"/>
        <v>0</v>
      </c>
      <c r="CB37" s="200">
        <f>[2]AFRPRE200!CB39</f>
        <v>0</v>
      </c>
      <c r="CC37" s="200">
        <f>[2]AFRPRE200!CC39</f>
        <v>0</v>
      </c>
      <c r="CD37" s="72">
        <f t="shared" si="87"/>
        <v>0</v>
      </c>
      <c r="CE37" s="200">
        <f>[2]AFRPRE200!CE39</f>
        <v>0</v>
      </c>
      <c r="CF37" s="200">
        <f>[2]AFRPRE200!CF39</f>
        <v>0</v>
      </c>
      <c r="CG37" s="200">
        <f>[2]AFRPRE200!CG39</f>
        <v>0</v>
      </c>
      <c r="CH37" s="200">
        <f>[2]AFRPRE200!CH39</f>
        <v>0</v>
      </c>
      <c r="CI37" s="69">
        <f t="shared" si="88"/>
        <v>0</v>
      </c>
      <c r="CJ37" s="200">
        <f>[2]AFRPRE200!CJ39</f>
        <v>0</v>
      </c>
      <c r="CK37" s="200">
        <f>[2]AFRPRE200!CK39</f>
        <v>0</v>
      </c>
      <c r="CL37" s="72">
        <f t="shared" si="89"/>
        <v>0</v>
      </c>
      <c r="CM37" s="200">
        <f>[2]AFRPRE200!CM39</f>
        <v>0</v>
      </c>
      <c r="CN37" s="200">
        <f>[2]AFRPRE200!CN39</f>
        <v>0</v>
      </c>
      <c r="CO37" s="200">
        <f>[2]AFRPRE200!CO39</f>
        <v>0</v>
      </c>
      <c r="CP37" s="200">
        <f>[2]AFRPRE200!CP39</f>
        <v>0</v>
      </c>
      <c r="CQ37" s="69">
        <f t="shared" si="90"/>
        <v>0</v>
      </c>
      <c r="CR37" s="200">
        <f>[2]AFRPRE200!CR39</f>
        <v>0</v>
      </c>
      <c r="CS37" s="200">
        <f>[2]AFRPRE200!CS39</f>
        <v>0</v>
      </c>
      <c r="CT37" s="72">
        <f t="shared" si="91"/>
        <v>0</v>
      </c>
      <c r="CU37" s="200">
        <f>[2]AFRPRE200!CU39</f>
        <v>0</v>
      </c>
      <c r="CV37" s="200">
        <f>[2]AFRPRE200!CV39</f>
        <v>0</v>
      </c>
      <c r="CW37" s="200">
        <f>[2]AFRPRE200!CW39</f>
        <v>0</v>
      </c>
      <c r="CX37" s="200">
        <f>[2]AFRPRE200!CX39</f>
        <v>0</v>
      </c>
      <c r="CY37" s="69">
        <f t="shared" si="92"/>
        <v>0</v>
      </c>
      <c r="CZ37" s="200">
        <f>[2]AFRPRE200!CZ39</f>
        <v>0</v>
      </c>
      <c r="DA37" s="200">
        <f>[2]AFRPRE200!DA39</f>
        <v>0</v>
      </c>
      <c r="DB37" s="72">
        <f t="shared" si="93"/>
        <v>0</v>
      </c>
      <c r="DC37" s="200">
        <f>[2]AFRPRE200!DC39</f>
        <v>0</v>
      </c>
      <c r="DD37" s="200">
        <f>[2]AFRPRE200!DD39</f>
        <v>0</v>
      </c>
      <c r="DE37" s="200">
        <f>[2]AFRPRE200!DE39</f>
        <v>0</v>
      </c>
      <c r="DF37" s="200">
        <f>[2]AFRPRE200!DF39</f>
        <v>0</v>
      </c>
      <c r="DG37" s="69">
        <f t="shared" si="94"/>
        <v>0</v>
      </c>
      <c r="DH37" s="200">
        <f>[2]AFRPRE200!DH39</f>
        <v>0</v>
      </c>
      <c r="DI37" s="200">
        <f>[2]AFRPRE200!DI39</f>
        <v>0</v>
      </c>
      <c r="DJ37" s="72">
        <f t="shared" si="95"/>
        <v>0</v>
      </c>
      <c r="DK37" s="200">
        <f>[2]AFRPRE200!DK39</f>
        <v>313608</v>
      </c>
      <c r="DL37" s="200">
        <f>[2]AFRPRE200!DL39</f>
        <v>0</v>
      </c>
      <c r="DM37" s="200">
        <f>[2]AFRPRE200!DM39</f>
        <v>0</v>
      </c>
      <c r="DN37" s="200">
        <f>[2]AFRPRE200!DN39</f>
        <v>0</v>
      </c>
      <c r="DO37" s="69">
        <f t="shared" si="96"/>
        <v>313608</v>
      </c>
      <c r="DP37" s="200">
        <f>[2]AFRPRE200!DP39</f>
        <v>0</v>
      </c>
      <c r="DQ37" s="200">
        <f>[2]AFRPRE200!DQ39</f>
        <v>0</v>
      </c>
      <c r="DR37" s="72">
        <f t="shared" si="97"/>
        <v>313608</v>
      </c>
      <c r="DS37" s="200">
        <f>[2]AFRPRE200!DS39</f>
        <v>165315</v>
      </c>
      <c r="DT37" s="200">
        <f>[2]AFRPRE200!DT39</f>
        <v>0</v>
      </c>
      <c r="DU37" s="200">
        <f>[2]AFRPRE200!DU39</f>
        <v>0</v>
      </c>
      <c r="DV37" s="200">
        <f>[2]AFRPRE200!DV39</f>
        <v>0</v>
      </c>
      <c r="DW37" s="69">
        <f t="shared" si="98"/>
        <v>165315</v>
      </c>
      <c r="DX37" s="200">
        <f>[2]AFRPRE200!DX39</f>
        <v>0</v>
      </c>
      <c r="DY37" s="200">
        <f>[2]AFRPRE200!DY39</f>
        <v>0</v>
      </c>
      <c r="DZ37" s="72">
        <f t="shared" si="99"/>
        <v>165315</v>
      </c>
      <c r="EA37" s="200">
        <f>[2]AFRPRE200!EA39</f>
        <v>4363</v>
      </c>
      <c r="EB37" s="200">
        <f>[2]AFRPRE200!EB39</f>
        <v>0</v>
      </c>
      <c r="EC37" s="200">
        <f>[2]AFRPRE200!EC39</f>
        <v>0</v>
      </c>
      <c r="ED37" s="200">
        <f>[2]AFRPRE200!ED39</f>
        <v>0</v>
      </c>
      <c r="EE37" s="69">
        <f t="shared" si="100"/>
        <v>4363</v>
      </c>
      <c r="EF37" s="200">
        <f>[2]AFRPRE200!EF39</f>
        <v>0</v>
      </c>
      <c r="EG37" s="200">
        <f>[2]AFRPRE200!EG39</f>
        <v>0</v>
      </c>
      <c r="EH37" s="72">
        <f t="shared" si="101"/>
        <v>4363</v>
      </c>
      <c r="EI37" s="145"/>
    </row>
    <row r="38" spans="1:139" s="75" customFormat="1" x14ac:dyDescent="0.2">
      <c r="A38" s="143">
        <v>36</v>
      </c>
      <c r="B38" s="144" t="s">
        <v>271</v>
      </c>
      <c r="C38" s="198">
        <f>[2]AFRPRE200!C40</f>
        <v>103588850</v>
      </c>
      <c r="D38" s="198">
        <f>[2]AFRPRE200!D40</f>
        <v>0</v>
      </c>
      <c r="E38" s="198">
        <f>[2]AFRPRE200!E40</f>
        <v>0</v>
      </c>
      <c r="F38" s="198">
        <f>[2]AFRPRE200!F40</f>
        <v>0</v>
      </c>
      <c r="G38" s="67">
        <f t="shared" ref="G38" si="102">SUM(C38:F38)</f>
        <v>103588850</v>
      </c>
      <c r="H38" s="198">
        <f>[2]AFRPRE200!H40</f>
        <v>0</v>
      </c>
      <c r="I38" s="198">
        <f>[2]AFRPRE200!I40</f>
        <v>0</v>
      </c>
      <c r="J38" s="70">
        <f t="shared" ref="J38" si="103">SUM(G38:I38)</f>
        <v>103588850</v>
      </c>
      <c r="K38" s="198">
        <f>[2]AFRPRE200!K40</f>
        <v>46539918</v>
      </c>
      <c r="L38" s="198">
        <f>[2]AFRPRE200!L40</f>
        <v>0</v>
      </c>
      <c r="M38" s="198">
        <f>[2]AFRPRE200!M40</f>
        <v>0</v>
      </c>
      <c r="N38" s="198">
        <f>[2]AFRPRE200!N40</f>
        <v>0</v>
      </c>
      <c r="O38" s="67">
        <f t="shared" ref="O38" si="104">SUM(K38:N38)</f>
        <v>46539918</v>
      </c>
      <c r="P38" s="198">
        <f>[2]AFRPRE200!P40</f>
        <v>0</v>
      </c>
      <c r="Q38" s="198">
        <f>[2]AFRPRE200!Q40</f>
        <v>7808555</v>
      </c>
      <c r="R38" s="70">
        <f t="shared" ref="R38" si="105">SUM(O38:Q38)</f>
        <v>54348473</v>
      </c>
      <c r="S38" s="198">
        <f>[2]AFRPRE200!S40</f>
        <v>0</v>
      </c>
      <c r="T38" s="198">
        <f>[2]AFRPRE200!T40</f>
        <v>0</v>
      </c>
      <c r="U38" s="198">
        <f>[2]AFRPRE200!U40</f>
        <v>0</v>
      </c>
      <c r="V38" s="198">
        <f>[2]AFRPRE200!V40</f>
        <v>0</v>
      </c>
      <c r="W38" s="67">
        <f t="shared" ref="W38" si="106">SUM(S38:V38)</f>
        <v>0</v>
      </c>
      <c r="X38" s="198">
        <f>[2]AFRPRE200!X40</f>
        <v>10514290</v>
      </c>
      <c r="Y38" s="198">
        <f>[2]AFRPRE200!Y40</f>
        <v>0</v>
      </c>
      <c r="Z38" s="70">
        <f t="shared" ref="Z38" si="107">SUM(W38:Y38)</f>
        <v>10514290</v>
      </c>
      <c r="AA38" s="198">
        <f>[2]AFRPRE200!AA40</f>
        <v>0</v>
      </c>
      <c r="AB38" s="198">
        <f>[2]AFRPRE200!AB40</f>
        <v>0</v>
      </c>
      <c r="AC38" s="198">
        <f>[2]AFRPRE200!AC40</f>
        <v>0</v>
      </c>
      <c r="AD38" s="198">
        <f>[2]AFRPRE200!AD40</f>
        <v>0</v>
      </c>
      <c r="AE38" s="67">
        <f t="shared" ref="AE38" si="108">SUM(AA38:AD38)</f>
        <v>0</v>
      </c>
      <c r="AF38" s="198">
        <f>[2]AFRPRE200!AF40</f>
        <v>0</v>
      </c>
      <c r="AG38" s="198">
        <f>[2]AFRPRE200!AG40</f>
        <v>0</v>
      </c>
      <c r="AH38" s="70">
        <f t="shared" ref="AH38" si="109">SUM(AE38:AG38)</f>
        <v>0</v>
      </c>
      <c r="AI38" s="198">
        <f>[2]AFRPRE200!AI40</f>
        <v>0</v>
      </c>
      <c r="AJ38" s="198">
        <f>[2]AFRPRE200!AJ40</f>
        <v>0</v>
      </c>
      <c r="AK38" s="198">
        <f>[2]AFRPRE200!AK40</f>
        <v>0</v>
      </c>
      <c r="AL38" s="198">
        <f>[2]AFRPRE200!AL40</f>
        <v>0</v>
      </c>
      <c r="AM38" s="67">
        <f t="shared" ref="AM38" si="110">SUM(AI38:AL38)</f>
        <v>0</v>
      </c>
      <c r="AN38" s="198">
        <f>[2]AFRPRE200!AN40</f>
        <v>0</v>
      </c>
      <c r="AO38" s="198">
        <f>[2]AFRPRE200!AO40</f>
        <v>0</v>
      </c>
      <c r="AP38" s="70">
        <f t="shared" ref="AP38" si="111">SUM(AM38:AO38)</f>
        <v>0</v>
      </c>
      <c r="AQ38" s="198">
        <f>[2]AFRPRE200!AQ40</f>
        <v>0</v>
      </c>
      <c r="AR38" s="198">
        <f>[2]AFRPRE200!AR40</f>
        <v>0</v>
      </c>
      <c r="AS38" s="198">
        <f>[2]AFRPRE200!AS40</f>
        <v>0</v>
      </c>
      <c r="AT38" s="198">
        <f>[2]AFRPRE200!AT40</f>
        <v>0</v>
      </c>
      <c r="AU38" s="67">
        <f t="shared" ref="AU38" si="112">SUM(AQ38:AT38)</f>
        <v>0</v>
      </c>
      <c r="AV38" s="198">
        <f>[2]AFRPRE200!AV40</f>
        <v>0</v>
      </c>
      <c r="AW38" s="198">
        <f>[2]AFRPRE200!AW40</f>
        <v>0</v>
      </c>
      <c r="AX38" s="70">
        <f t="shared" ref="AX38" si="113">SUM(AU38:AW38)</f>
        <v>0</v>
      </c>
      <c r="AY38" s="198">
        <f>[2]AFRPRE200!AY40</f>
        <v>0</v>
      </c>
      <c r="AZ38" s="198">
        <f>[2]AFRPRE200!AZ40</f>
        <v>0</v>
      </c>
      <c r="BA38" s="198">
        <f>[2]AFRPRE200!BA40</f>
        <v>0</v>
      </c>
      <c r="BB38" s="198">
        <f>[2]AFRPRE200!BB40</f>
        <v>0</v>
      </c>
      <c r="BC38" s="67">
        <f t="shared" ref="BC38" si="114">SUM(AY38:BB38)</f>
        <v>0</v>
      </c>
      <c r="BD38" s="198">
        <f>[2]AFRPRE200!BD40</f>
        <v>0</v>
      </c>
      <c r="BE38" s="198">
        <f>[2]AFRPRE200!BE40</f>
        <v>0</v>
      </c>
      <c r="BF38" s="70">
        <f t="shared" ref="BF38" si="115">SUM(BC38:BE38)</f>
        <v>0</v>
      </c>
      <c r="BG38" s="198">
        <f>[2]AFRPRE200!BG40</f>
        <v>113412051</v>
      </c>
      <c r="BH38" s="198">
        <f>[2]AFRPRE200!BH40</f>
        <v>0</v>
      </c>
      <c r="BI38" s="198">
        <f>[2]AFRPRE200!BI40</f>
        <v>0</v>
      </c>
      <c r="BJ38" s="198">
        <f>[2]AFRPRE200!BJ40</f>
        <v>0</v>
      </c>
      <c r="BK38" s="67">
        <f t="shared" ref="BK38" si="116">SUM(BG38:BJ38)</f>
        <v>113412051</v>
      </c>
      <c r="BL38" s="198">
        <f>[2]AFRPRE200!BL40</f>
        <v>11735260</v>
      </c>
      <c r="BM38" s="198">
        <f>[2]AFRPRE200!BM40</f>
        <v>9573715</v>
      </c>
      <c r="BN38" s="70">
        <f t="shared" ref="BN38" si="117">SUM(BK38:BM38)</f>
        <v>134721026</v>
      </c>
      <c r="BO38" s="198">
        <f>[2]AFRPRE200!BO40</f>
        <v>0</v>
      </c>
      <c r="BP38" s="198">
        <f>[2]AFRPRE200!BP40</f>
        <v>0</v>
      </c>
      <c r="BQ38" s="198">
        <f>[2]AFRPRE200!BQ40</f>
        <v>0</v>
      </c>
      <c r="BR38" s="198">
        <f>[2]AFRPRE200!BR40</f>
        <v>0</v>
      </c>
      <c r="BS38" s="67">
        <f t="shared" ref="BS38" si="118">SUM(BO38:BR38)</f>
        <v>0</v>
      </c>
      <c r="BT38" s="198">
        <f>[2]AFRPRE200!BT40</f>
        <v>0</v>
      </c>
      <c r="BU38" s="198">
        <f>[2]AFRPRE200!BU40</f>
        <v>0</v>
      </c>
      <c r="BV38" s="70">
        <f t="shared" ref="BV38" si="119">SUM(BS38:BU38)</f>
        <v>0</v>
      </c>
      <c r="BW38" s="198">
        <f>[2]AFRPRE200!BW40</f>
        <v>0</v>
      </c>
      <c r="BX38" s="198">
        <f>[2]AFRPRE200!BX40</f>
        <v>0</v>
      </c>
      <c r="BY38" s="198">
        <f>[2]AFRPRE200!BY40</f>
        <v>0</v>
      </c>
      <c r="BZ38" s="198">
        <f>[2]AFRPRE200!BZ40</f>
        <v>0</v>
      </c>
      <c r="CA38" s="67">
        <f t="shared" ref="CA38" si="120">SUM(BW38:BZ38)</f>
        <v>0</v>
      </c>
      <c r="CB38" s="198">
        <f>[2]AFRPRE200!CB40</f>
        <v>0</v>
      </c>
      <c r="CC38" s="198">
        <f>[2]AFRPRE200!CC40</f>
        <v>0</v>
      </c>
      <c r="CD38" s="70">
        <f t="shared" ref="CD38" si="121">SUM(CA38:CC38)</f>
        <v>0</v>
      </c>
      <c r="CE38" s="198">
        <f>[2]AFRPRE200!CE40</f>
        <v>0</v>
      </c>
      <c r="CF38" s="198">
        <f>[2]AFRPRE200!CF40</f>
        <v>0</v>
      </c>
      <c r="CG38" s="198">
        <f>[2]AFRPRE200!CG40</f>
        <v>0</v>
      </c>
      <c r="CH38" s="198">
        <f>[2]AFRPRE200!CH40</f>
        <v>0</v>
      </c>
      <c r="CI38" s="67">
        <f t="shared" ref="CI38" si="122">SUM(CE38:CH38)</f>
        <v>0</v>
      </c>
      <c r="CJ38" s="198">
        <f>[2]AFRPRE200!CJ40</f>
        <v>0</v>
      </c>
      <c r="CK38" s="198">
        <f>[2]AFRPRE200!CK40</f>
        <v>0</v>
      </c>
      <c r="CL38" s="70">
        <f t="shared" ref="CL38" si="123">SUM(CI38:CK38)</f>
        <v>0</v>
      </c>
      <c r="CM38" s="198">
        <f>[2]AFRPRE200!CM40</f>
        <v>7588</v>
      </c>
      <c r="CN38" s="198">
        <f>[2]AFRPRE200!CN40</f>
        <v>0</v>
      </c>
      <c r="CO38" s="198">
        <f>[2]AFRPRE200!CO40</f>
        <v>0</v>
      </c>
      <c r="CP38" s="198">
        <f>[2]AFRPRE200!CP40</f>
        <v>0</v>
      </c>
      <c r="CQ38" s="67">
        <f t="shared" ref="CQ38" si="124">SUM(CM38:CP38)</f>
        <v>7588</v>
      </c>
      <c r="CR38" s="198">
        <f>[2]AFRPRE200!CR40</f>
        <v>0</v>
      </c>
      <c r="CS38" s="198">
        <f>[2]AFRPRE200!CS40</f>
        <v>0</v>
      </c>
      <c r="CT38" s="70">
        <f t="shared" ref="CT38" si="125">SUM(CQ38:CS38)</f>
        <v>7588</v>
      </c>
      <c r="CU38" s="198">
        <f>[2]AFRPRE200!CU40</f>
        <v>2916099</v>
      </c>
      <c r="CV38" s="198">
        <f>[2]AFRPRE200!CV40</f>
        <v>0</v>
      </c>
      <c r="CW38" s="198">
        <f>[2]AFRPRE200!CW40</f>
        <v>0</v>
      </c>
      <c r="CX38" s="198">
        <f>[2]AFRPRE200!CX40</f>
        <v>0</v>
      </c>
      <c r="CY38" s="67">
        <f t="shared" ref="CY38" si="126">SUM(CU38:CX38)</f>
        <v>2916099</v>
      </c>
      <c r="CZ38" s="198">
        <f>[2]AFRPRE200!CZ40</f>
        <v>206163</v>
      </c>
      <c r="DA38" s="198">
        <f>[2]AFRPRE200!DA40</f>
        <v>153109</v>
      </c>
      <c r="DB38" s="70">
        <f t="shared" ref="DB38" si="127">SUM(CY38:DA38)</f>
        <v>3275371</v>
      </c>
      <c r="DC38" s="198">
        <f>[2]AFRPRE200!DC40</f>
        <v>2858920</v>
      </c>
      <c r="DD38" s="198">
        <f>[2]AFRPRE200!DD40</f>
        <v>0</v>
      </c>
      <c r="DE38" s="198">
        <f>[2]AFRPRE200!DE40</f>
        <v>0</v>
      </c>
      <c r="DF38" s="198">
        <f>[2]AFRPRE200!DF40</f>
        <v>0</v>
      </c>
      <c r="DG38" s="67">
        <f t="shared" ref="DG38" si="128">SUM(DC38:DF38)</f>
        <v>2858920</v>
      </c>
      <c r="DH38" s="198">
        <f>[2]AFRPRE200!DH40</f>
        <v>202120</v>
      </c>
      <c r="DI38" s="198">
        <f>[2]AFRPRE200!DI40</f>
        <v>150107</v>
      </c>
      <c r="DJ38" s="70">
        <f t="shared" ref="DJ38" si="129">SUM(DG38:DI38)</f>
        <v>3211147</v>
      </c>
      <c r="DK38" s="198">
        <f>[2]AFRPRE200!DK40</f>
        <v>1407754</v>
      </c>
      <c r="DL38" s="198">
        <f>[2]AFRPRE200!DL40</f>
        <v>0</v>
      </c>
      <c r="DM38" s="198">
        <f>[2]AFRPRE200!DM40</f>
        <v>0</v>
      </c>
      <c r="DN38" s="198">
        <f>[2]AFRPRE200!DN40</f>
        <v>0</v>
      </c>
      <c r="DO38" s="67">
        <f t="shared" ref="DO38" si="130">SUM(DK38:DN38)</f>
        <v>1407754</v>
      </c>
      <c r="DP38" s="198">
        <f>[2]AFRPRE200!DP40</f>
        <v>0</v>
      </c>
      <c r="DQ38" s="198">
        <f>[2]AFRPRE200!DQ40</f>
        <v>0</v>
      </c>
      <c r="DR38" s="70">
        <f t="shared" ref="DR38" si="131">SUM(DO38:DQ38)</f>
        <v>1407754</v>
      </c>
      <c r="DS38" s="198">
        <f>[2]AFRPRE200!DS40</f>
        <v>1692032</v>
      </c>
      <c r="DT38" s="198">
        <f>[2]AFRPRE200!DT40</f>
        <v>0</v>
      </c>
      <c r="DU38" s="198">
        <f>[2]AFRPRE200!DU40</f>
        <v>0</v>
      </c>
      <c r="DV38" s="198">
        <f>[2]AFRPRE200!DV40</f>
        <v>0</v>
      </c>
      <c r="DW38" s="67">
        <f t="shared" ref="DW38" si="132">SUM(DS38:DV38)</f>
        <v>1692032</v>
      </c>
      <c r="DX38" s="198">
        <f>[2]AFRPRE200!DX40</f>
        <v>187764</v>
      </c>
      <c r="DY38" s="198">
        <f>[2]AFRPRE200!DY40</f>
        <v>153179</v>
      </c>
      <c r="DZ38" s="70">
        <f t="shared" ref="DZ38" si="133">SUM(DW38:DY38)</f>
        <v>2032975</v>
      </c>
      <c r="EA38" s="198">
        <f>[2]AFRPRE200!EA40</f>
        <v>51982</v>
      </c>
      <c r="EB38" s="198">
        <f>[2]AFRPRE200!EB40</f>
        <v>0</v>
      </c>
      <c r="EC38" s="198">
        <f>[2]AFRPRE200!EC40</f>
        <v>0</v>
      </c>
      <c r="ED38" s="198">
        <f>[2]AFRPRE200!ED40</f>
        <v>0</v>
      </c>
      <c r="EE38" s="67">
        <f t="shared" ref="EE38" si="134">SUM(EA38:ED38)</f>
        <v>51982</v>
      </c>
      <c r="EF38" s="198">
        <f>[2]AFRPRE200!EF40</f>
        <v>0</v>
      </c>
      <c r="EG38" s="198">
        <f>[2]AFRPRE200!EG40</f>
        <v>0</v>
      </c>
      <c r="EH38" s="70">
        <f t="shared" ref="EH38" si="135">SUM(EE38:EG38)</f>
        <v>51982</v>
      </c>
      <c r="EI38" s="145"/>
    </row>
    <row r="39" spans="1:139" s="75" customFormat="1" x14ac:dyDescent="0.2">
      <c r="A39" s="146">
        <v>37</v>
      </c>
      <c r="B39" s="147" t="s">
        <v>229</v>
      </c>
      <c r="C39" s="199">
        <f>[2]AFRPRE200!C41</f>
        <v>3686143</v>
      </c>
      <c r="D39" s="199">
        <f>[2]AFRPRE200!D41</f>
        <v>0</v>
      </c>
      <c r="E39" s="199">
        <f>[2]AFRPRE200!E41</f>
        <v>0</v>
      </c>
      <c r="F39" s="199">
        <f>[2]AFRPRE200!F41</f>
        <v>0</v>
      </c>
      <c r="G39" s="68">
        <f t="shared" si="68"/>
        <v>3686143</v>
      </c>
      <c r="H39" s="199">
        <f>[2]AFRPRE200!H41</f>
        <v>0</v>
      </c>
      <c r="I39" s="199">
        <f>[2]AFRPRE200!I41</f>
        <v>0</v>
      </c>
      <c r="J39" s="71">
        <f t="shared" si="69"/>
        <v>3686143</v>
      </c>
      <c r="K39" s="199">
        <f>[2]AFRPRE200!K41</f>
        <v>16981896</v>
      </c>
      <c r="L39" s="199">
        <f>[2]AFRPRE200!L41</f>
        <v>0</v>
      </c>
      <c r="M39" s="199">
        <f>[2]AFRPRE200!M41</f>
        <v>0</v>
      </c>
      <c r="N39" s="199">
        <f>[2]AFRPRE200!N41</f>
        <v>0</v>
      </c>
      <c r="O39" s="68">
        <f t="shared" si="70"/>
        <v>16981896</v>
      </c>
      <c r="P39" s="199">
        <f>[2]AFRPRE200!P41</f>
        <v>0</v>
      </c>
      <c r="Q39" s="199">
        <f>[2]AFRPRE200!Q41</f>
        <v>0</v>
      </c>
      <c r="R39" s="71">
        <f t="shared" si="71"/>
        <v>16981896</v>
      </c>
      <c r="S39" s="199">
        <f>[2]AFRPRE200!S41</f>
        <v>0</v>
      </c>
      <c r="T39" s="199">
        <f>[2]AFRPRE200!T41</f>
        <v>0</v>
      </c>
      <c r="U39" s="199">
        <f>[2]AFRPRE200!U41</f>
        <v>0</v>
      </c>
      <c r="V39" s="199">
        <f>[2]AFRPRE200!V41</f>
        <v>0</v>
      </c>
      <c r="W39" s="68">
        <f t="shared" si="72"/>
        <v>0</v>
      </c>
      <c r="X39" s="199">
        <f>[2]AFRPRE200!X41</f>
        <v>9101084</v>
      </c>
      <c r="Y39" s="199">
        <f>[2]AFRPRE200!Y41</f>
        <v>0</v>
      </c>
      <c r="Z39" s="71">
        <f t="shared" si="73"/>
        <v>9101084</v>
      </c>
      <c r="AA39" s="199">
        <f>[2]AFRPRE200!AA41</f>
        <v>674717</v>
      </c>
      <c r="AB39" s="199">
        <f>[2]AFRPRE200!AB41</f>
        <v>0</v>
      </c>
      <c r="AC39" s="199">
        <f>[2]AFRPRE200!AC41</f>
        <v>0</v>
      </c>
      <c r="AD39" s="199">
        <f>[2]AFRPRE200!AD41</f>
        <v>0</v>
      </c>
      <c r="AE39" s="68">
        <f t="shared" si="74"/>
        <v>674717</v>
      </c>
      <c r="AF39" s="199">
        <f>[2]AFRPRE200!AF41</f>
        <v>0</v>
      </c>
      <c r="AG39" s="199">
        <f>[2]AFRPRE200!AG41</f>
        <v>0</v>
      </c>
      <c r="AH39" s="71">
        <f t="shared" si="75"/>
        <v>674717</v>
      </c>
      <c r="AI39" s="199">
        <f>[2]AFRPRE200!AI41</f>
        <v>0</v>
      </c>
      <c r="AJ39" s="199">
        <f>[2]AFRPRE200!AJ41</f>
        <v>0</v>
      </c>
      <c r="AK39" s="199">
        <f>[2]AFRPRE200!AK41</f>
        <v>0</v>
      </c>
      <c r="AL39" s="199">
        <f>[2]AFRPRE200!AL41</f>
        <v>0</v>
      </c>
      <c r="AM39" s="68">
        <f t="shared" si="76"/>
        <v>0</v>
      </c>
      <c r="AN39" s="199">
        <f>[2]AFRPRE200!AN41</f>
        <v>0</v>
      </c>
      <c r="AO39" s="199">
        <f>[2]AFRPRE200!AO41</f>
        <v>0</v>
      </c>
      <c r="AP39" s="71">
        <f t="shared" si="77"/>
        <v>0</v>
      </c>
      <c r="AQ39" s="199">
        <f>[2]AFRPRE200!AQ41</f>
        <v>30730</v>
      </c>
      <c r="AR39" s="199">
        <f>[2]AFRPRE200!AR41</f>
        <v>0</v>
      </c>
      <c r="AS39" s="199">
        <f>[2]AFRPRE200!AS41</f>
        <v>0</v>
      </c>
      <c r="AT39" s="199">
        <f>[2]AFRPRE200!AT41</f>
        <v>0</v>
      </c>
      <c r="AU39" s="68">
        <f t="shared" si="78"/>
        <v>30730</v>
      </c>
      <c r="AV39" s="199">
        <f>[2]AFRPRE200!AV41</f>
        <v>11298</v>
      </c>
      <c r="AW39" s="199">
        <f>[2]AFRPRE200!AW41</f>
        <v>0</v>
      </c>
      <c r="AX39" s="71">
        <f t="shared" si="79"/>
        <v>42028</v>
      </c>
      <c r="AY39" s="199">
        <f>[2]AFRPRE200!AY41</f>
        <v>0</v>
      </c>
      <c r="AZ39" s="199">
        <f>[2]AFRPRE200!AZ41</f>
        <v>0</v>
      </c>
      <c r="BA39" s="199">
        <f>[2]AFRPRE200!BA41</f>
        <v>0</v>
      </c>
      <c r="BB39" s="199">
        <f>[2]AFRPRE200!BB41</f>
        <v>0</v>
      </c>
      <c r="BC39" s="68">
        <f t="shared" si="80"/>
        <v>0</v>
      </c>
      <c r="BD39" s="199">
        <f>[2]AFRPRE200!BD41</f>
        <v>0</v>
      </c>
      <c r="BE39" s="199">
        <f>[2]AFRPRE200!BE41</f>
        <v>0</v>
      </c>
      <c r="BF39" s="71">
        <f t="shared" si="81"/>
        <v>0</v>
      </c>
      <c r="BG39" s="199">
        <f>[2]AFRPRE200!BG41</f>
        <v>35228466</v>
      </c>
      <c r="BH39" s="199">
        <f>[2]AFRPRE200!BH41</f>
        <v>0</v>
      </c>
      <c r="BI39" s="199">
        <f>[2]AFRPRE200!BI41</f>
        <v>0</v>
      </c>
      <c r="BJ39" s="199">
        <f>[2]AFRPRE200!BJ41</f>
        <v>0</v>
      </c>
      <c r="BK39" s="68">
        <f t="shared" si="82"/>
        <v>35228466</v>
      </c>
      <c r="BL39" s="199">
        <f>[2]AFRPRE200!BL41</f>
        <v>9227758</v>
      </c>
      <c r="BM39" s="199">
        <f>[2]AFRPRE200!BM41</f>
        <v>0</v>
      </c>
      <c r="BN39" s="71">
        <f t="shared" si="83"/>
        <v>44456224</v>
      </c>
      <c r="BO39" s="199">
        <f>[2]AFRPRE200!BO41</f>
        <v>0</v>
      </c>
      <c r="BP39" s="199">
        <f>[2]AFRPRE200!BP41</f>
        <v>0</v>
      </c>
      <c r="BQ39" s="199">
        <f>[2]AFRPRE200!BQ41</f>
        <v>0</v>
      </c>
      <c r="BR39" s="199">
        <f>[2]AFRPRE200!BR41</f>
        <v>0</v>
      </c>
      <c r="BS39" s="68">
        <f t="shared" si="84"/>
        <v>0</v>
      </c>
      <c r="BT39" s="199">
        <f>[2]AFRPRE200!BT41</f>
        <v>0</v>
      </c>
      <c r="BU39" s="199">
        <f>[2]AFRPRE200!BU41</f>
        <v>0</v>
      </c>
      <c r="BV39" s="71">
        <f t="shared" si="85"/>
        <v>0</v>
      </c>
      <c r="BW39" s="199">
        <f>[2]AFRPRE200!BW41</f>
        <v>194680</v>
      </c>
      <c r="BX39" s="199">
        <f>[2]AFRPRE200!BX41</f>
        <v>0</v>
      </c>
      <c r="BY39" s="199">
        <f>[2]AFRPRE200!BY41</f>
        <v>0</v>
      </c>
      <c r="BZ39" s="199">
        <f>[2]AFRPRE200!BZ41</f>
        <v>0</v>
      </c>
      <c r="CA39" s="68">
        <f t="shared" si="86"/>
        <v>194680</v>
      </c>
      <c r="CB39" s="199">
        <f>[2]AFRPRE200!CB41</f>
        <v>0</v>
      </c>
      <c r="CC39" s="199">
        <f>[2]AFRPRE200!CC41</f>
        <v>0</v>
      </c>
      <c r="CD39" s="71">
        <f t="shared" si="87"/>
        <v>194680</v>
      </c>
      <c r="CE39" s="199">
        <f>[2]AFRPRE200!CE41</f>
        <v>0</v>
      </c>
      <c r="CF39" s="199">
        <f>[2]AFRPRE200!CF41</f>
        <v>0</v>
      </c>
      <c r="CG39" s="199">
        <f>[2]AFRPRE200!CG41</f>
        <v>0</v>
      </c>
      <c r="CH39" s="199">
        <f>[2]AFRPRE200!CH41</f>
        <v>0</v>
      </c>
      <c r="CI39" s="68">
        <f t="shared" si="88"/>
        <v>0</v>
      </c>
      <c r="CJ39" s="199">
        <f>[2]AFRPRE200!CJ41</f>
        <v>0</v>
      </c>
      <c r="CK39" s="199">
        <f>[2]AFRPRE200!CK41</f>
        <v>0</v>
      </c>
      <c r="CL39" s="71">
        <f t="shared" si="89"/>
        <v>0</v>
      </c>
      <c r="CM39" s="199">
        <f>[2]AFRPRE200!CM41</f>
        <v>46443</v>
      </c>
      <c r="CN39" s="199">
        <f>[2]AFRPRE200!CN41</f>
        <v>0</v>
      </c>
      <c r="CO39" s="199">
        <f>[2]AFRPRE200!CO41</f>
        <v>0</v>
      </c>
      <c r="CP39" s="199">
        <f>[2]AFRPRE200!CP41</f>
        <v>0</v>
      </c>
      <c r="CQ39" s="68">
        <f t="shared" si="90"/>
        <v>46443</v>
      </c>
      <c r="CR39" s="199">
        <f>[2]AFRPRE200!CR41</f>
        <v>0</v>
      </c>
      <c r="CS39" s="199">
        <f>[2]AFRPRE200!CS41</f>
        <v>0</v>
      </c>
      <c r="CT39" s="71">
        <f t="shared" si="91"/>
        <v>46443</v>
      </c>
      <c r="CU39" s="199">
        <f>[2]AFRPRE200!CU41</f>
        <v>0</v>
      </c>
      <c r="CV39" s="199">
        <f>[2]AFRPRE200!CV41</f>
        <v>0</v>
      </c>
      <c r="CW39" s="199">
        <f>[2]AFRPRE200!CW41</f>
        <v>0</v>
      </c>
      <c r="CX39" s="199">
        <f>[2]AFRPRE200!CX41</f>
        <v>0</v>
      </c>
      <c r="CY39" s="68">
        <f t="shared" si="92"/>
        <v>0</v>
      </c>
      <c r="CZ39" s="199">
        <f>[2]AFRPRE200!CZ41</f>
        <v>0</v>
      </c>
      <c r="DA39" s="199">
        <f>[2]AFRPRE200!DA41</f>
        <v>0</v>
      </c>
      <c r="DB39" s="71">
        <f t="shared" si="93"/>
        <v>0</v>
      </c>
      <c r="DC39" s="199">
        <f>[2]AFRPRE200!DC41</f>
        <v>0</v>
      </c>
      <c r="DD39" s="199">
        <f>[2]AFRPRE200!DD41</f>
        <v>0</v>
      </c>
      <c r="DE39" s="199">
        <f>[2]AFRPRE200!DE41</f>
        <v>0</v>
      </c>
      <c r="DF39" s="199">
        <f>[2]AFRPRE200!DF41</f>
        <v>0</v>
      </c>
      <c r="DG39" s="68">
        <f t="shared" si="94"/>
        <v>0</v>
      </c>
      <c r="DH39" s="199">
        <f>[2]AFRPRE200!DH41</f>
        <v>0</v>
      </c>
      <c r="DI39" s="199">
        <f>[2]AFRPRE200!DI41</f>
        <v>0</v>
      </c>
      <c r="DJ39" s="71">
        <f t="shared" si="95"/>
        <v>0</v>
      </c>
      <c r="DK39" s="199">
        <f>[2]AFRPRE200!DK41</f>
        <v>649288</v>
      </c>
      <c r="DL39" s="199">
        <f>[2]AFRPRE200!DL41</f>
        <v>0</v>
      </c>
      <c r="DM39" s="199">
        <f>[2]AFRPRE200!DM41</f>
        <v>0</v>
      </c>
      <c r="DN39" s="199">
        <f>[2]AFRPRE200!DN41</f>
        <v>0</v>
      </c>
      <c r="DO39" s="68">
        <f t="shared" si="96"/>
        <v>649288</v>
      </c>
      <c r="DP39" s="199">
        <f>[2]AFRPRE200!DP41</f>
        <v>274751</v>
      </c>
      <c r="DQ39" s="199">
        <f>[2]AFRPRE200!DQ41</f>
        <v>0</v>
      </c>
      <c r="DR39" s="71">
        <f t="shared" si="97"/>
        <v>924039</v>
      </c>
      <c r="DS39" s="199">
        <f>[2]AFRPRE200!DS41</f>
        <v>255386</v>
      </c>
      <c r="DT39" s="199">
        <f>[2]AFRPRE200!DT41</f>
        <v>0</v>
      </c>
      <c r="DU39" s="199">
        <f>[2]AFRPRE200!DU41</f>
        <v>0</v>
      </c>
      <c r="DV39" s="199">
        <f>[2]AFRPRE200!DV41</f>
        <v>0</v>
      </c>
      <c r="DW39" s="68">
        <f t="shared" si="98"/>
        <v>255386</v>
      </c>
      <c r="DX39" s="199">
        <f>[2]AFRPRE200!DX41</f>
        <v>0</v>
      </c>
      <c r="DY39" s="199">
        <f>[2]AFRPRE200!DY41</f>
        <v>0</v>
      </c>
      <c r="DZ39" s="71">
        <f t="shared" si="99"/>
        <v>255386</v>
      </c>
      <c r="EA39" s="199">
        <f>[2]AFRPRE200!EA41</f>
        <v>0</v>
      </c>
      <c r="EB39" s="199">
        <f>[2]AFRPRE200!EB41</f>
        <v>0</v>
      </c>
      <c r="EC39" s="199">
        <f>[2]AFRPRE200!EC41</f>
        <v>0</v>
      </c>
      <c r="ED39" s="199">
        <f>[2]AFRPRE200!ED41</f>
        <v>0</v>
      </c>
      <c r="EE39" s="68">
        <f t="shared" si="100"/>
        <v>0</v>
      </c>
      <c r="EF39" s="199">
        <f>[2]AFRPRE200!EF41</f>
        <v>0</v>
      </c>
      <c r="EG39" s="199">
        <f>[2]AFRPRE200!EG41</f>
        <v>0</v>
      </c>
      <c r="EH39" s="71">
        <f t="shared" si="101"/>
        <v>0</v>
      </c>
      <c r="EI39" s="145"/>
    </row>
    <row r="40" spans="1:139" s="75" customFormat="1" x14ac:dyDescent="0.2">
      <c r="A40" s="146">
        <v>38</v>
      </c>
      <c r="B40" s="147" t="s">
        <v>230</v>
      </c>
      <c r="C40" s="199">
        <f>[2]AFRPRE200!C42</f>
        <v>6500000</v>
      </c>
      <c r="D40" s="199">
        <f>[2]AFRPRE200!D42</f>
        <v>0</v>
      </c>
      <c r="E40" s="199">
        <f>[2]AFRPRE200!E42</f>
        <v>0</v>
      </c>
      <c r="F40" s="199">
        <f>[2]AFRPRE200!F42</f>
        <v>0</v>
      </c>
      <c r="G40" s="68">
        <f t="shared" si="68"/>
        <v>6500000</v>
      </c>
      <c r="H40" s="199">
        <f>[2]AFRPRE200!H42</f>
        <v>0</v>
      </c>
      <c r="I40" s="199">
        <f>[2]AFRPRE200!I42</f>
        <v>0</v>
      </c>
      <c r="J40" s="71">
        <f t="shared" si="69"/>
        <v>6500000</v>
      </c>
      <c r="K40" s="199">
        <f>[2]AFRPRE200!K42</f>
        <v>20000000</v>
      </c>
      <c r="L40" s="199">
        <f>[2]AFRPRE200!L42</f>
        <v>0</v>
      </c>
      <c r="M40" s="199">
        <f>[2]AFRPRE200!M42</f>
        <v>0</v>
      </c>
      <c r="N40" s="199">
        <f>[2]AFRPRE200!N42</f>
        <v>0</v>
      </c>
      <c r="O40" s="68">
        <f t="shared" si="70"/>
        <v>20000000</v>
      </c>
      <c r="P40" s="199">
        <f>[2]AFRPRE200!P42</f>
        <v>0</v>
      </c>
      <c r="Q40" s="199">
        <f>[2]AFRPRE200!Q42</f>
        <v>0</v>
      </c>
      <c r="R40" s="71">
        <f t="shared" si="71"/>
        <v>20000000</v>
      </c>
      <c r="S40" s="199">
        <f>[2]AFRPRE200!S42</f>
        <v>0</v>
      </c>
      <c r="T40" s="199">
        <f>[2]AFRPRE200!T42</f>
        <v>0</v>
      </c>
      <c r="U40" s="199">
        <f>[2]AFRPRE200!U42</f>
        <v>0</v>
      </c>
      <c r="V40" s="199">
        <f>[2]AFRPRE200!V42</f>
        <v>0</v>
      </c>
      <c r="W40" s="68">
        <f t="shared" si="72"/>
        <v>0</v>
      </c>
      <c r="X40" s="199">
        <f>[2]AFRPRE200!X42</f>
        <v>0</v>
      </c>
      <c r="Y40" s="199">
        <f>[2]AFRPRE200!Y42</f>
        <v>0</v>
      </c>
      <c r="Z40" s="71">
        <f t="shared" si="73"/>
        <v>0</v>
      </c>
      <c r="AA40" s="199">
        <f>[2]AFRPRE200!AA42</f>
        <v>700000</v>
      </c>
      <c r="AB40" s="199">
        <f>[2]AFRPRE200!AB42</f>
        <v>0</v>
      </c>
      <c r="AC40" s="199">
        <f>[2]AFRPRE200!AC42</f>
        <v>0</v>
      </c>
      <c r="AD40" s="199">
        <f>[2]AFRPRE200!AD42</f>
        <v>0</v>
      </c>
      <c r="AE40" s="68">
        <f t="shared" si="74"/>
        <v>700000</v>
      </c>
      <c r="AF40" s="199">
        <f>[2]AFRPRE200!AF42</f>
        <v>0</v>
      </c>
      <c r="AG40" s="199">
        <f>[2]AFRPRE200!AG42</f>
        <v>0</v>
      </c>
      <c r="AH40" s="71">
        <f t="shared" si="75"/>
        <v>700000</v>
      </c>
      <c r="AI40" s="199">
        <f>[2]AFRPRE200!AI42</f>
        <v>0</v>
      </c>
      <c r="AJ40" s="199">
        <f>[2]AFRPRE200!AJ42</f>
        <v>0</v>
      </c>
      <c r="AK40" s="199">
        <f>[2]AFRPRE200!AK42</f>
        <v>0</v>
      </c>
      <c r="AL40" s="199">
        <f>[2]AFRPRE200!AL42</f>
        <v>0</v>
      </c>
      <c r="AM40" s="68">
        <f t="shared" si="76"/>
        <v>0</v>
      </c>
      <c r="AN40" s="199">
        <f>[2]AFRPRE200!AN42</f>
        <v>0</v>
      </c>
      <c r="AO40" s="199">
        <f>[2]AFRPRE200!AO42</f>
        <v>0</v>
      </c>
      <c r="AP40" s="71">
        <f t="shared" si="77"/>
        <v>0</v>
      </c>
      <c r="AQ40" s="199">
        <f>[2]AFRPRE200!AQ42</f>
        <v>70000</v>
      </c>
      <c r="AR40" s="199">
        <f>[2]AFRPRE200!AR42</f>
        <v>0</v>
      </c>
      <c r="AS40" s="199">
        <f>[2]AFRPRE200!AS42</f>
        <v>0</v>
      </c>
      <c r="AT40" s="199">
        <f>[2]AFRPRE200!AT42</f>
        <v>0</v>
      </c>
      <c r="AU40" s="68">
        <f t="shared" si="78"/>
        <v>70000</v>
      </c>
      <c r="AV40" s="199">
        <f>[2]AFRPRE200!AV42</f>
        <v>0</v>
      </c>
      <c r="AW40" s="199">
        <f>[2]AFRPRE200!AW42</f>
        <v>0</v>
      </c>
      <c r="AX40" s="71">
        <f t="shared" si="79"/>
        <v>70000</v>
      </c>
      <c r="AY40" s="199">
        <f>[2]AFRPRE200!AY42</f>
        <v>0</v>
      </c>
      <c r="AZ40" s="199">
        <f>[2]AFRPRE200!AZ42</f>
        <v>0</v>
      </c>
      <c r="BA40" s="199">
        <f>[2]AFRPRE200!BA42</f>
        <v>0</v>
      </c>
      <c r="BB40" s="199">
        <f>[2]AFRPRE200!BB42</f>
        <v>0</v>
      </c>
      <c r="BC40" s="68">
        <f t="shared" si="80"/>
        <v>0</v>
      </c>
      <c r="BD40" s="199">
        <f>[2]AFRPRE200!BD42</f>
        <v>0</v>
      </c>
      <c r="BE40" s="199">
        <f>[2]AFRPRE200!BE42</f>
        <v>0</v>
      </c>
      <c r="BF40" s="71">
        <f t="shared" si="81"/>
        <v>0</v>
      </c>
      <c r="BG40" s="199">
        <f>[2]AFRPRE200!BG42</f>
        <v>17800000</v>
      </c>
      <c r="BH40" s="199">
        <f>[2]AFRPRE200!BH42</f>
        <v>0</v>
      </c>
      <c r="BI40" s="199">
        <f>[2]AFRPRE200!BI42</f>
        <v>0</v>
      </c>
      <c r="BJ40" s="199">
        <f>[2]AFRPRE200!BJ42</f>
        <v>0</v>
      </c>
      <c r="BK40" s="68">
        <f t="shared" si="82"/>
        <v>17800000</v>
      </c>
      <c r="BL40" s="199">
        <f>[2]AFRPRE200!BL42</f>
        <v>0</v>
      </c>
      <c r="BM40" s="199">
        <f>[2]AFRPRE200!BM42</f>
        <v>0</v>
      </c>
      <c r="BN40" s="71">
        <f t="shared" si="83"/>
        <v>17800000</v>
      </c>
      <c r="BO40" s="199">
        <f>[2]AFRPRE200!BO42</f>
        <v>0</v>
      </c>
      <c r="BP40" s="199">
        <f>[2]AFRPRE200!BP42</f>
        <v>0</v>
      </c>
      <c r="BQ40" s="199">
        <f>[2]AFRPRE200!BQ42</f>
        <v>0</v>
      </c>
      <c r="BR40" s="199">
        <f>[2]AFRPRE200!BR42</f>
        <v>0</v>
      </c>
      <c r="BS40" s="68">
        <f t="shared" si="84"/>
        <v>0</v>
      </c>
      <c r="BT40" s="199">
        <f>[2]AFRPRE200!BT42</f>
        <v>0</v>
      </c>
      <c r="BU40" s="199">
        <f>[2]AFRPRE200!BU42</f>
        <v>0</v>
      </c>
      <c r="BV40" s="71">
        <f t="shared" si="85"/>
        <v>0</v>
      </c>
      <c r="BW40" s="199">
        <f>[2]AFRPRE200!BW42</f>
        <v>0</v>
      </c>
      <c r="BX40" s="199">
        <f>[2]AFRPRE200!BX42</f>
        <v>0</v>
      </c>
      <c r="BY40" s="199">
        <f>[2]AFRPRE200!BY42</f>
        <v>0</v>
      </c>
      <c r="BZ40" s="199">
        <f>[2]AFRPRE200!BZ42</f>
        <v>0</v>
      </c>
      <c r="CA40" s="68">
        <f t="shared" si="86"/>
        <v>0</v>
      </c>
      <c r="CB40" s="199">
        <f>[2]AFRPRE200!CB42</f>
        <v>0</v>
      </c>
      <c r="CC40" s="199">
        <f>[2]AFRPRE200!CC42</f>
        <v>0</v>
      </c>
      <c r="CD40" s="71">
        <f t="shared" si="87"/>
        <v>0</v>
      </c>
      <c r="CE40" s="199">
        <f>[2]AFRPRE200!CE42</f>
        <v>0</v>
      </c>
      <c r="CF40" s="199">
        <f>[2]AFRPRE200!CF42</f>
        <v>0</v>
      </c>
      <c r="CG40" s="199">
        <f>[2]AFRPRE200!CG42</f>
        <v>0</v>
      </c>
      <c r="CH40" s="199">
        <f>[2]AFRPRE200!CH42</f>
        <v>0</v>
      </c>
      <c r="CI40" s="68">
        <f t="shared" si="88"/>
        <v>0</v>
      </c>
      <c r="CJ40" s="199">
        <f>[2]AFRPRE200!CJ42</f>
        <v>0</v>
      </c>
      <c r="CK40" s="199">
        <f>[2]AFRPRE200!CK42</f>
        <v>0</v>
      </c>
      <c r="CL40" s="71">
        <f t="shared" si="89"/>
        <v>0</v>
      </c>
      <c r="CM40" s="199">
        <f>[2]AFRPRE200!CM42</f>
        <v>12000</v>
      </c>
      <c r="CN40" s="199">
        <f>[2]AFRPRE200!CN42</f>
        <v>0</v>
      </c>
      <c r="CO40" s="199">
        <f>[2]AFRPRE200!CO42</f>
        <v>0</v>
      </c>
      <c r="CP40" s="199">
        <f>[2]AFRPRE200!CP42</f>
        <v>0</v>
      </c>
      <c r="CQ40" s="68">
        <f t="shared" si="90"/>
        <v>12000</v>
      </c>
      <c r="CR40" s="199">
        <f>[2]AFRPRE200!CR42</f>
        <v>0</v>
      </c>
      <c r="CS40" s="199">
        <f>[2]AFRPRE200!CS42</f>
        <v>0</v>
      </c>
      <c r="CT40" s="71">
        <f t="shared" si="91"/>
        <v>12000</v>
      </c>
      <c r="CU40" s="199">
        <f>[2]AFRPRE200!CU42</f>
        <v>155000</v>
      </c>
      <c r="CV40" s="199">
        <f>[2]AFRPRE200!CV42</f>
        <v>0</v>
      </c>
      <c r="CW40" s="199">
        <f>[2]AFRPRE200!CW42</f>
        <v>0</v>
      </c>
      <c r="CX40" s="199">
        <f>[2]AFRPRE200!CX42</f>
        <v>0</v>
      </c>
      <c r="CY40" s="68">
        <f t="shared" si="92"/>
        <v>155000</v>
      </c>
      <c r="CZ40" s="199">
        <f>[2]AFRPRE200!CZ42</f>
        <v>0</v>
      </c>
      <c r="DA40" s="199">
        <f>[2]AFRPRE200!DA42</f>
        <v>0</v>
      </c>
      <c r="DB40" s="71">
        <f t="shared" si="93"/>
        <v>155000</v>
      </c>
      <c r="DC40" s="199">
        <f>[2]AFRPRE200!DC42</f>
        <v>30000</v>
      </c>
      <c r="DD40" s="199">
        <f>[2]AFRPRE200!DD42</f>
        <v>0</v>
      </c>
      <c r="DE40" s="199">
        <f>[2]AFRPRE200!DE42</f>
        <v>0</v>
      </c>
      <c r="DF40" s="199">
        <f>[2]AFRPRE200!DF42</f>
        <v>0</v>
      </c>
      <c r="DG40" s="68">
        <f t="shared" si="94"/>
        <v>30000</v>
      </c>
      <c r="DH40" s="199">
        <f>[2]AFRPRE200!DH42</f>
        <v>0</v>
      </c>
      <c r="DI40" s="199">
        <f>[2]AFRPRE200!DI42</f>
        <v>0</v>
      </c>
      <c r="DJ40" s="71">
        <f t="shared" si="95"/>
        <v>30000</v>
      </c>
      <c r="DK40" s="199">
        <f>[2]AFRPRE200!DK42</f>
        <v>119000</v>
      </c>
      <c r="DL40" s="199">
        <f>[2]AFRPRE200!DL42</f>
        <v>0</v>
      </c>
      <c r="DM40" s="199">
        <f>[2]AFRPRE200!DM42</f>
        <v>0</v>
      </c>
      <c r="DN40" s="199">
        <f>[2]AFRPRE200!DN42</f>
        <v>0</v>
      </c>
      <c r="DO40" s="68">
        <f t="shared" si="96"/>
        <v>119000</v>
      </c>
      <c r="DP40" s="199">
        <f>[2]AFRPRE200!DP42</f>
        <v>0</v>
      </c>
      <c r="DQ40" s="199">
        <f>[2]AFRPRE200!DQ42</f>
        <v>0</v>
      </c>
      <c r="DR40" s="71">
        <f t="shared" si="97"/>
        <v>119000</v>
      </c>
      <c r="DS40" s="199">
        <f>[2]AFRPRE200!DS42</f>
        <v>800000</v>
      </c>
      <c r="DT40" s="199">
        <f>[2]AFRPRE200!DT42</f>
        <v>0</v>
      </c>
      <c r="DU40" s="199">
        <f>[2]AFRPRE200!DU42</f>
        <v>0</v>
      </c>
      <c r="DV40" s="199">
        <f>[2]AFRPRE200!DV42</f>
        <v>0</v>
      </c>
      <c r="DW40" s="68">
        <f t="shared" si="98"/>
        <v>800000</v>
      </c>
      <c r="DX40" s="199">
        <f>[2]AFRPRE200!DX42</f>
        <v>0</v>
      </c>
      <c r="DY40" s="199">
        <f>[2]AFRPRE200!DY42</f>
        <v>0</v>
      </c>
      <c r="DZ40" s="71">
        <f t="shared" si="99"/>
        <v>800000</v>
      </c>
      <c r="EA40" s="199">
        <f>[2]AFRPRE200!EA42</f>
        <v>0</v>
      </c>
      <c r="EB40" s="199">
        <f>[2]AFRPRE200!EB42</f>
        <v>0</v>
      </c>
      <c r="EC40" s="199">
        <f>[2]AFRPRE200!EC42</f>
        <v>0</v>
      </c>
      <c r="ED40" s="199">
        <f>[2]AFRPRE200!ED42</f>
        <v>0</v>
      </c>
      <c r="EE40" s="68">
        <f t="shared" si="100"/>
        <v>0</v>
      </c>
      <c r="EF40" s="199">
        <f>[2]AFRPRE200!EF42</f>
        <v>0</v>
      </c>
      <c r="EG40" s="199">
        <f>[2]AFRPRE200!EG42</f>
        <v>0</v>
      </c>
      <c r="EH40" s="71">
        <f t="shared" si="101"/>
        <v>0</v>
      </c>
      <c r="EI40" s="145"/>
    </row>
    <row r="41" spans="1:139" s="75" customFormat="1" x14ac:dyDescent="0.2">
      <c r="A41" s="146">
        <v>39</v>
      </c>
      <c r="B41" s="147" t="s">
        <v>231</v>
      </c>
      <c r="C41" s="199">
        <f>[2]AFRPRE200!C43</f>
        <v>2148392</v>
      </c>
      <c r="D41" s="199">
        <f>[2]AFRPRE200!D43</f>
        <v>0</v>
      </c>
      <c r="E41" s="199">
        <f>[2]AFRPRE200!E43</f>
        <v>0</v>
      </c>
      <c r="F41" s="199">
        <f>[2]AFRPRE200!F43</f>
        <v>0</v>
      </c>
      <c r="G41" s="68">
        <f t="shared" si="68"/>
        <v>2148392</v>
      </c>
      <c r="H41" s="199">
        <f>[2]AFRPRE200!H43</f>
        <v>0</v>
      </c>
      <c r="I41" s="199">
        <f>[2]AFRPRE200!I43</f>
        <v>0</v>
      </c>
      <c r="J41" s="71">
        <f t="shared" si="69"/>
        <v>2148392</v>
      </c>
      <c r="K41" s="199">
        <f>[2]AFRPRE200!K43</f>
        <v>5647033</v>
      </c>
      <c r="L41" s="199">
        <f>[2]AFRPRE200!L43</f>
        <v>0</v>
      </c>
      <c r="M41" s="199">
        <f>[2]AFRPRE200!M43</f>
        <v>0</v>
      </c>
      <c r="N41" s="199">
        <f>[2]AFRPRE200!N43</f>
        <v>0</v>
      </c>
      <c r="O41" s="68">
        <f t="shared" si="70"/>
        <v>5647033</v>
      </c>
      <c r="P41" s="199">
        <f>[2]AFRPRE200!P43</f>
        <v>0</v>
      </c>
      <c r="Q41" s="199">
        <f>[2]AFRPRE200!Q43</f>
        <v>0</v>
      </c>
      <c r="R41" s="71">
        <f t="shared" si="71"/>
        <v>5647033</v>
      </c>
      <c r="S41" s="199">
        <f>[2]AFRPRE200!S43</f>
        <v>0</v>
      </c>
      <c r="T41" s="199">
        <f>[2]AFRPRE200!T43</f>
        <v>0</v>
      </c>
      <c r="U41" s="199">
        <f>[2]AFRPRE200!U43</f>
        <v>0</v>
      </c>
      <c r="V41" s="199">
        <f>[2]AFRPRE200!V43</f>
        <v>0</v>
      </c>
      <c r="W41" s="68">
        <f t="shared" si="72"/>
        <v>0</v>
      </c>
      <c r="X41" s="199">
        <f>[2]AFRPRE200!X43</f>
        <v>0</v>
      </c>
      <c r="Y41" s="199">
        <f>[2]AFRPRE200!Y43</f>
        <v>0</v>
      </c>
      <c r="Z41" s="71">
        <f t="shared" si="73"/>
        <v>0</v>
      </c>
      <c r="AA41" s="199">
        <f>[2]AFRPRE200!AA43</f>
        <v>258177</v>
      </c>
      <c r="AB41" s="199">
        <f>[2]AFRPRE200!AB43</f>
        <v>0</v>
      </c>
      <c r="AC41" s="199">
        <f>[2]AFRPRE200!AC43</f>
        <v>0</v>
      </c>
      <c r="AD41" s="199">
        <f>[2]AFRPRE200!AD43</f>
        <v>0</v>
      </c>
      <c r="AE41" s="68">
        <f t="shared" si="74"/>
        <v>258177</v>
      </c>
      <c r="AF41" s="199">
        <f>[2]AFRPRE200!AF43</f>
        <v>0</v>
      </c>
      <c r="AG41" s="199">
        <f>[2]AFRPRE200!AG43</f>
        <v>0</v>
      </c>
      <c r="AH41" s="71">
        <f t="shared" si="75"/>
        <v>258177</v>
      </c>
      <c r="AI41" s="199">
        <f>[2]AFRPRE200!AI43</f>
        <v>0</v>
      </c>
      <c r="AJ41" s="199">
        <f>[2]AFRPRE200!AJ43</f>
        <v>0</v>
      </c>
      <c r="AK41" s="199">
        <f>[2]AFRPRE200!AK43</f>
        <v>0</v>
      </c>
      <c r="AL41" s="199">
        <f>[2]AFRPRE200!AL43</f>
        <v>0</v>
      </c>
      <c r="AM41" s="68">
        <f t="shared" si="76"/>
        <v>0</v>
      </c>
      <c r="AN41" s="199">
        <f>[2]AFRPRE200!AN43</f>
        <v>0</v>
      </c>
      <c r="AO41" s="199">
        <f>[2]AFRPRE200!AO43</f>
        <v>0</v>
      </c>
      <c r="AP41" s="71">
        <f t="shared" si="77"/>
        <v>0</v>
      </c>
      <c r="AQ41" s="199">
        <f>[2]AFRPRE200!AQ43</f>
        <v>0</v>
      </c>
      <c r="AR41" s="199">
        <f>[2]AFRPRE200!AR43</f>
        <v>0</v>
      </c>
      <c r="AS41" s="199">
        <f>[2]AFRPRE200!AS43</f>
        <v>0</v>
      </c>
      <c r="AT41" s="199">
        <f>[2]AFRPRE200!AT43</f>
        <v>0</v>
      </c>
      <c r="AU41" s="68">
        <f t="shared" si="78"/>
        <v>0</v>
      </c>
      <c r="AV41" s="199">
        <f>[2]AFRPRE200!AV43</f>
        <v>0</v>
      </c>
      <c r="AW41" s="199">
        <f>[2]AFRPRE200!AW43</f>
        <v>0</v>
      </c>
      <c r="AX41" s="71">
        <f t="shared" si="79"/>
        <v>0</v>
      </c>
      <c r="AY41" s="199">
        <f>[2]AFRPRE200!AY43</f>
        <v>0</v>
      </c>
      <c r="AZ41" s="199">
        <f>[2]AFRPRE200!AZ43</f>
        <v>0</v>
      </c>
      <c r="BA41" s="199">
        <f>[2]AFRPRE200!BA43</f>
        <v>0</v>
      </c>
      <c r="BB41" s="199">
        <f>[2]AFRPRE200!BB43</f>
        <v>0</v>
      </c>
      <c r="BC41" s="68">
        <f t="shared" si="80"/>
        <v>0</v>
      </c>
      <c r="BD41" s="199">
        <f>[2]AFRPRE200!BD43</f>
        <v>0</v>
      </c>
      <c r="BE41" s="199">
        <f>[2]AFRPRE200!BE43</f>
        <v>0</v>
      </c>
      <c r="BF41" s="71">
        <f t="shared" si="81"/>
        <v>0</v>
      </c>
      <c r="BG41" s="199">
        <f>[2]AFRPRE200!BG43</f>
        <v>6600000</v>
      </c>
      <c r="BH41" s="199">
        <f>[2]AFRPRE200!BH43</f>
        <v>0</v>
      </c>
      <c r="BI41" s="199">
        <f>[2]AFRPRE200!BI43</f>
        <v>0</v>
      </c>
      <c r="BJ41" s="199">
        <f>[2]AFRPRE200!BJ43</f>
        <v>0</v>
      </c>
      <c r="BK41" s="68">
        <f t="shared" si="82"/>
        <v>6600000</v>
      </c>
      <c r="BL41" s="199">
        <f>[2]AFRPRE200!BL43</f>
        <v>0</v>
      </c>
      <c r="BM41" s="199">
        <f>[2]AFRPRE200!BM43</f>
        <v>0</v>
      </c>
      <c r="BN41" s="71">
        <f t="shared" si="83"/>
        <v>6600000</v>
      </c>
      <c r="BO41" s="199">
        <f>[2]AFRPRE200!BO43</f>
        <v>0</v>
      </c>
      <c r="BP41" s="199">
        <f>[2]AFRPRE200!BP43</f>
        <v>0</v>
      </c>
      <c r="BQ41" s="199">
        <f>[2]AFRPRE200!BQ43</f>
        <v>0</v>
      </c>
      <c r="BR41" s="199">
        <f>[2]AFRPRE200!BR43</f>
        <v>0</v>
      </c>
      <c r="BS41" s="68">
        <f t="shared" si="84"/>
        <v>0</v>
      </c>
      <c r="BT41" s="199">
        <f>[2]AFRPRE200!BT43</f>
        <v>0</v>
      </c>
      <c r="BU41" s="199">
        <f>[2]AFRPRE200!BU43</f>
        <v>0</v>
      </c>
      <c r="BV41" s="71">
        <f t="shared" si="85"/>
        <v>0</v>
      </c>
      <c r="BW41" s="199">
        <f>[2]AFRPRE200!BW43</f>
        <v>0</v>
      </c>
      <c r="BX41" s="199">
        <f>[2]AFRPRE200!BX43</f>
        <v>0</v>
      </c>
      <c r="BY41" s="199">
        <f>[2]AFRPRE200!BY43</f>
        <v>0</v>
      </c>
      <c r="BZ41" s="199">
        <f>[2]AFRPRE200!BZ43</f>
        <v>0</v>
      </c>
      <c r="CA41" s="68">
        <f t="shared" si="86"/>
        <v>0</v>
      </c>
      <c r="CB41" s="199">
        <f>[2]AFRPRE200!CB43</f>
        <v>0</v>
      </c>
      <c r="CC41" s="199">
        <f>[2]AFRPRE200!CC43</f>
        <v>0</v>
      </c>
      <c r="CD41" s="71">
        <f t="shared" si="87"/>
        <v>0</v>
      </c>
      <c r="CE41" s="199">
        <f>[2]AFRPRE200!CE43</f>
        <v>0</v>
      </c>
      <c r="CF41" s="199">
        <f>[2]AFRPRE200!CF43</f>
        <v>0</v>
      </c>
      <c r="CG41" s="199">
        <f>[2]AFRPRE200!CG43</f>
        <v>0</v>
      </c>
      <c r="CH41" s="199">
        <f>[2]AFRPRE200!CH43</f>
        <v>0</v>
      </c>
      <c r="CI41" s="68">
        <f t="shared" si="88"/>
        <v>0</v>
      </c>
      <c r="CJ41" s="199">
        <f>[2]AFRPRE200!CJ43</f>
        <v>0</v>
      </c>
      <c r="CK41" s="199">
        <f>[2]AFRPRE200!CK43</f>
        <v>0</v>
      </c>
      <c r="CL41" s="71">
        <f t="shared" si="89"/>
        <v>0</v>
      </c>
      <c r="CM41" s="199">
        <f>[2]AFRPRE200!CM43</f>
        <v>0</v>
      </c>
      <c r="CN41" s="199">
        <f>[2]AFRPRE200!CN43</f>
        <v>0</v>
      </c>
      <c r="CO41" s="199">
        <f>[2]AFRPRE200!CO43</f>
        <v>0</v>
      </c>
      <c r="CP41" s="199">
        <f>[2]AFRPRE200!CP43</f>
        <v>0</v>
      </c>
      <c r="CQ41" s="68">
        <f t="shared" si="90"/>
        <v>0</v>
      </c>
      <c r="CR41" s="199">
        <f>[2]AFRPRE200!CR43</f>
        <v>0</v>
      </c>
      <c r="CS41" s="199">
        <f>[2]AFRPRE200!CS43</f>
        <v>0</v>
      </c>
      <c r="CT41" s="71">
        <f t="shared" si="91"/>
        <v>0</v>
      </c>
      <c r="CU41" s="199">
        <f>[2]AFRPRE200!CU43</f>
        <v>0</v>
      </c>
      <c r="CV41" s="199">
        <f>[2]AFRPRE200!CV43</f>
        <v>0</v>
      </c>
      <c r="CW41" s="199">
        <f>[2]AFRPRE200!CW43</f>
        <v>0</v>
      </c>
      <c r="CX41" s="199">
        <f>[2]AFRPRE200!CX43</f>
        <v>0</v>
      </c>
      <c r="CY41" s="68">
        <f t="shared" si="92"/>
        <v>0</v>
      </c>
      <c r="CZ41" s="199">
        <f>[2]AFRPRE200!CZ43</f>
        <v>0</v>
      </c>
      <c r="DA41" s="199">
        <f>[2]AFRPRE200!DA43</f>
        <v>0</v>
      </c>
      <c r="DB41" s="71">
        <f t="shared" si="93"/>
        <v>0</v>
      </c>
      <c r="DC41" s="199">
        <f>[2]AFRPRE200!DC43</f>
        <v>0</v>
      </c>
      <c r="DD41" s="199">
        <f>[2]AFRPRE200!DD43</f>
        <v>0</v>
      </c>
      <c r="DE41" s="199">
        <f>[2]AFRPRE200!DE43</f>
        <v>0</v>
      </c>
      <c r="DF41" s="199">
        <f>[2]AFRPRE200!DF43</f>
        <v>0</v>
      </c>
      <c r="DG41" s="68">
        <f t="shared" si="94"/>
        <v>0</v>
      </c>
      <c r="DH41" s="199">
        <f>[2]AFRPRE200!DH43</f>
        <v>0</v>
      </c>
      <c r="DI41" s="199">
        <f>[2]AFRPRE200!DI43</f>
        <v>0</v>
      </c>
      <c r="DJ41" s="71">
        <f t="shared" si="95"/>
        <v>0</v>
      </c>
      <c r="DK41" s="199">
        <f>[2]AFRPRE200!DK43</f>
        <v>340000</v>
      </c>
      <c r="DL41" s="199">
        <f>[2]AFRPRE200!DL43</f>
        <v>0</v>
      </c>
      <c r="DM41" s="199">
        <f>[2]AFRPRE200!DM43</f>
        <v>0</v>
      </c>
      <c r="DN41" s="199">
        <f>[2]AFRPRE200!DN43</f>
        <v>0</v>
      </c>
      <c r="DO41" s="68">
        <f t="shared" si="96"/>
        <v>340000</v>
      </c>
      <c r="DP41" s="199">
        <f>[2]AFRPRE200!DP43</f>
        <v>0</v>
      </c>
      <c r="DQ41" s="199">
        <f>[2]AFRPRE200!DQ43</f>
        <v>0</v>
      </c>
      <c r="DR41" s="71">
        <f t="shared" si="97"/>
        <v>340000</v>
      </c>
      <c r="DS41" s="199">
        <f>[2]AFRPRE200!DS43</f>
        <v>75000</v>
      </c>
      <c r="DT41" s="199">
        <f>[2]AFRPRE200!DT43</f>
        <v>0</v>
      </c>
      <c r="DU41" s="199">
        <f>[2]AFRPRE200!DU43</f>
        <v>0</v>
      </c>
      <c r="DV41" s="199">
        <f>[2]AFRPRE200!DV43</f>
        <v>0</v>
      </c>
      <c r="DW41" s="68">
        <f t="shared" si="98"/>
        <v>75000</v>
      </c>
      <c r="DX41" s="199">
        <f>[2]AFRPRE200!DX43</f>
        <v>0</v>
      </c>
      <c r="DY41" s="199">
        <f>[2]AFRPRE200!DY43</f>
        <v>0</v>
      </c>
      <c r="DZ41" s="71">
        <f t="shared" si="99"/>
        <v>75000</v>
      </c>
      <c r="EA41" s="199">
        <f>[2]AFRPRE200!EA43</f>
        <v>0</v>
      </c>
      <c r="EB41" s="199">
        <f>[2]AFRPRE200!EB43</f>
        <v>0</v>
      </c>
      <c r="EC41" s="199">
        <f>[2]AFRPRE200!EC43</f>
        <v>0</v>
      </c>
      <c r="ED41" s="199">
        <f>[2]AFRPRE200!ED43</f>
        <v>0</v>
      </c>
      <c r="EE41" s="68">
        <f t="shared" si="100"/>
        <v>0</v>
      </c>
      <c r="EF41" s="199">
        <f>[2]AFRPRE200!EF43</f>
        <v>0</v>
      </c>
      <c r="EG41" s="199">
        <f>[2]AFRPRE200!EG43</f>
        <v>0</v>
      </c>
      <c r="EH41" s="71">
        <f t="shared" si="101"/>
        <v>0</v>
      </c>
      <c r="EI41" s="145"/>
    </row>
    <row r="42" spans="1:139" s="75" customFormat="1" x14ac:dyDescent="0.2">
      <c r="A42" s="148">
        <v>40</v>
      </c>
      <c r="B42" s="149" t="s">
        <v>232</v>
      </c>
      <c r="C42" s="200">
        <f>[2]AFRPRE200!C44</f>
        <v>3875000</v>
      </c>
      <c r="D42" s="200">
        <f>[2]AFRPRE200!D44</f>
        <v>0</v>
      </c>
      <c r="E42" s="200">
        <f>[2]AFRPRE200!E44</f>
        <v>0</v>
      </c>
      <c r="F42" s="200">
        <f>[2]AFRPRE200!F44</f>
        <v>0</v>
      </c>
      <c r="G42" s="69">
        <f t="shared" si="68"/>
        <v>3875000</v>
      </c>
      <c r="H42" s="200">
        <f>[2]AFRPRE200!H44</f>
        <v>0</v>
      </c>
      <c r="I42" s="200">
        <f>[2]AFRPRE200!I44</f>
        <v>0</v>
      </c>
      <c r="J42" s="72">
        <f t="shared" si="69"/>
        <v>3875000</v>
      </c>
      <c r="K42" s="200">
        <f>[2]AFRPRE200!K44</f>
        <v>15140000</v>
      </c>
      <c r="L42" s="200">
        <f>[2]AFRPRE200!L44</f>
        <v>0</v>
      </c>
      <c r="M42" s="200">
        <f>[2]AFRPRE200!M44</f>
        <v>0</v>
      </c>
      <c r="N42" s="200">
        <f>[2]AFRPRE200!N44</f>
        <v>10557500</v>
      </c>
      <c r="O42" s="69">
        <f t="shared" si="70"/>
        <v>25697500</v>
      </c>
      <c r="P42" s="200">
        <f>[2]AFRPRE200!P44</f>
        <v>0</v>
      </c>
      <c r="Q42" s="200">
        <f>[2]AFRPRE200!Q44</f>
        <v>0</v>
      </c>
      <c r="R42" s="72">
        <f t="shared" si="71"/>
        <v>25697500</v>
      </c>
      <c r="S42" s="200">
        <f>[2]AFRPRE200!S44</f>
        <v>0</v>
      </c>
      <c r="T42" s="200">
        <f>[2]AFRPRE200!T44</f>
        <v>0</v>
      </c>
      <c r="U42" s="200">
        <f>[2]AFRPRE200!U44</f>
        <v>0</v>
      </c>
      <c r="V42" s="200">
        <f>[2]AFRPRE200!V44</f>
        <v>0</v>
      </c>
      <c r="W42" s="69">
        <f t="shared" si="72"/>
        <v>0</v>
      </c>
      <c r="X42" s="200">
        <f>[2]AFRPRE200!X44</f>
        <v>8691361</v>
      </c>
      <c r="Y42" s="200">
        <f>[2]AFRPRE200!Y44</f>
        <v>0</v>
      </c>
      <c r="Z42" s="72">
        <f t="shared" si="73"/>
        <v>8691361</v>
      </c>
      <c r="AA42" s="200">
        <f>[2]AFRPRE200!AA44</f>
        <v>960000</v>
      </c>
      <c r="AB42" s="200">
        <f>[2]AFRPRE200!AB44</f>
        <v>0</v>
      </c>
      <c r="AC42" s="200">
        <f>[2]AFRPRE200!AC44</f>
        <v>0</v>
      </c>
      <c r="AD42" s="200">
        <f>[2]AFRPRE200!AD44</f>
        <v>0</v>
      </c>
      <c r="AE42" s="69">
        <f t="shared" si="74"/>
        <v>960000</v>
      </c>
      <c r="AF42" s="200">
        <f>[2]AFRPRE200!AF44</f>
        <v>0</v>
      </c>
      <c r="AG42" s="200">
        <f>[2]AFRPRE200!AG44</f>
        <v>0</v>
      </c>
      <c r="AH42" s="72">
        <f t="shared" si="75"/>
        <v>960000</v>
      </c>
      <c r="AI42" s="200">
        <f>[2]AFRPRE200!AI44</f>
        <v>0</v>
      </c>
      <c r="AJ42" s="200">
        <f>[2]AFRPRE200!AJ44</f>
        <v>0</v>
      </c>
      <c r="AK42" s="200">
        <f>[2]AFRPRE200!AK44</f>
        <v>0</v>
      </c>
      <c r="AL42" s="200">
        <f>[2]AFRPRE200!AL44</f>
        <v>0</v>
      </c>
      <c r="AM42" s="69">
        <f t="shared" si="76"/>
        <v>0</v>
      </c>
      <c r="AN42" s="200">
        <f>[2]AFRPRE200!AN44</f>
        <v>0</v>
      </c>
      <c r="AO42" s="200">
        <f>[2]AFRPRE200!AO44</f>
        <v>0</v>
      </c>
      <c r="AP42" s="72">
        <f t="shared" si="77"/>
        <v>0</v>
      </c>
      <c r="AQ42" s="200">
        <f>[2]AFRPRE200!AQ44</f>
        <v>40000</v>
      </c>
      <c r="AR42" s="200">
        <f>[2]AFRPRE200!AR44</f>
        <v>0</v>
      </c>
      <c r="AS42" s="200">
        <f>[2]AFRPRE200!AS44</f>
        <v>0</v>
      </c>
      <c r="AT42" s="200">
        <f>[2]AFRPRE200!AT44</f>
        <v>19275</v>
      </c>
      <c r="AU42" s="69">
        <f t="shared" si="78"/>
        <v>59275</v>
      </c>
      <c r="AV42" s="200">
        <f>[2]AFRPRE200!AV44</f>
        <v>14184</v>
      </c>
      <c r="AW42" s="200">
        <f>[2]AFRPRE200!AW44</f>
        <v>0</v>
      </c>
      <c r="AX42" s="72">
        <f t="shared" si="79"/>
        <v>73459</v>
      </c>
      <c r="AY42" s="200">
        <f>[2]AFRPRE200!AY44</f>
        <v>0</v>
      </c>
      <c r="AZ42" s="200">
        <f>[2]AFRPRE200!AZ44</f>
        <v>0</v>
      </c>
      <c r="BA42" s="200">
        <f>[2]AFRPRE200!BA44</f>
        <v>0</v>
      </c>
      <c r="BB42" s="200">
        <f>[2]AFRPRE200!BB44</f>
        <v>0</v>
      </c>
      <c r="BC42" s="69">
        <f t="shared" si="80"/>
        <v>0</v>
      </c>
      <c r="BD42" s="200">
        <f>[2]AFRPRE200!BD44</f>
        <v>0</v>
      </c>
      <c r="BE42" s="200">
        <f>[2]AFRPRE200!BE44</f>
        <v>0</v>
      </c>
      <c r="BF42" s="72">
        <f t="shared" si="81"/>
        <v>0</v>
      </c>
      <c r="BG42" s="200">
        <f>[2]AFRPRE200!BG44</f>
        <v>12900000</v>
      </c>
      <c r="BH42" s="200">
        <f>[2]AFRPRE200!BH44</f>
        <v>0</v>
      </c>
      <c r="BI42" s="200">
        <f>[2]AFRPRE200!BI44</f>
        <v>0</v>
      </c>
      <c r="BJ42" s="200">
        <f>[2]AFRPRE200!BJ44</f>
        <v>38300000</v>
      </c>
      <c r="BK42" s="69">
        <f t="shared" si="82"/>
        <v>51200000</v>
      </c>
      <c r="BL42" s="200">
        <f>[2]AFRPRE200!BL44</f>
        <v>0</v>
      </c>
      <c r="BM42" s="200">
        <f>[2]AFRPRE200!BM44</f>
        <v>0</v>
      </c>
      <c r="BN42" s="72">
        <f t="shared" si="83"/>
        <v>51200000</v>
      </c>
      <c r="BO42" s="200">
        <f>[2]AFRPRE200!BO44</f>
        <v>0</v>
      </c>
      <c r="BP42" s="200">
        <f>[2]AFRPRE200!BP44</f>
        <v>0</v>
      </c>
      <c r="BQ42" s="200">
        <f>[2]AFRPRE200!BQ44</f>
        <v>0</v>
      </c>
      <c r="BR42" s="200">
        <f>[2]AFRPRE200!BR44</f>
        <v>0</v>
      </c>
      <c r="BS42" s="69">
        <f t="shared" si="84"/>
        <v>0</v>
      </c>
      <c r="BT42" s="200">
        <f>[2]AFRPRE200!BT44</f>
        <v>0</v>
      </c>
      <c r="BU42" s="200">
        <f>[2]AFRPRE200!BU44</f>
        <v>0</v>
      </c>
      <c r="BV42" s="72">
        <f t="shared" si="85"/>
        <v>0</v>
      </c>
      <c r="BW42" s="200">
        <f>[2]AFRPRE200!BW44</f>
        <v>0</v>
      </c>
      <c r="BX42" s="200">
        <f>[2]AFRPRE200!BX44</f>
        <v>0</v>
      </c>
      <c r="BY42" s="200">
        <f>[2]AFRPRE200!BY44</f>
        <v>0</v>
      </c>
      <c r="BZ42" s="200">
        <f>[2]AFRPRE200!BZ44</f>
        <v>0</v>
      </c>
      <c r="CA42" s="69">
        <f t="shared" si="86"/>
        <v>0</v>
      </c>
      <c r="CB42" s="200">
        <f>[2]AFRPRE200!CB44</f>
        <v>0</v>
      </c>
      <c r="CC42" s="200">
        <f>[2]AFRPRE200!CC44</f>
        <v>0</v>
      </c>
      <c r="CD42" s="72">
        <f t="shared" si="87"/>
        <v>0</v>
      </c>
      <c r="CE42" s="200">
        <f>[2]AFRPRE200!CE44</f>
        <v>0</v>
      </c>
      <c r="CF42" s="200">
        <f>[2]AFRPRE200!CF44</f>
        <v>0</v>
      </c>
      <c r="CG42" s="200">
        <f>[2]AFRPRE200!CG44</f>
        <v>0</v>
      </c>
      <c r="CH42" s="200">
        <f>[2]AFRPRE200!CH44</f>
        <v>0</v>
      </c>
      <c r="CI42" s="69">
        <f t="shared" si="88"/>
        <v>0</v>
      </c>
      <c r="CJ42" s="200">
        <f>[2]AFRPRE200!CJ44</f>
        <v>0</v>
      </c>
      <c r="CK42" s="200">
        <f>[2]AFRPRE200!CK44</f>
        <v>0</v>
      </c>
      <c r="CL42" s="72">
        <f t="shared" si="89"/>
        <v>0</v>
      </c>
      <c r="CM42" s="200">
        <f>[2]AFRPRE200!CM44</f>
        <v>0</v>
      </c>
      <c r="CN42" s="200">
        <f>[2]AFRPRE200!CN44</f>
        <v>0</v>
      </c>
      <c r="CO42" s="200">
        <f>[2]AFRPRE200!CO44</f>
        <v>0</v>
      </c>
      <c r="CP42" s="200">
        <f>[2]AFRPRE200!CP44</f>
        <v>0</v>
      </c>
      <c r="CQ42" s="69">
        <f t="shared" si="90"/>
        <v>0</v>
      </c>
      <c r="CR42" s="200">
        <f>[2]AFRPRE200!CR44</f>
        <v>0</v>
      </c>
      <c r="CS42" s="200">
        <f>[2]AFRPRE200!CS44</f>
        <v>0</v>
      </c>
      <c r="CT42" s="72">
        <f t="shared" si="91"/>
        <v>0</v>
      </c>
      <c r="CU42" s="200">
        <f>[2]AFRPRE200!CU44</f>
        <v>0</v>
      </c>
      <c r="CV42" s="200">
        <f>[2]AFRPRE200!CV44</f>
        <v>0</v>
      </c>
      <c r="CW42" s="200">
        <f>[2]AFRPRE200!CW44</f>
        <v>0</v>
      </c>
      <c r="CX42" s="200">
        <f>[2]AFRPRE200!CX44</f>
        <v>0</v>
      </c>
      <c r="CY42" s="69">
        <f t="shared" si="92"/>
        <v>0</v>
      </c>
      <c r="CZ42" s="200">
        <f>[2]AFRPRE200!CZ44</f>
        <v>0</v>
      </c>
      <c r="DA42" s="200">
        <f>[2]AFRPRE200!DA44</f>
        <v>0</v>
      </c>
      <c r="DB42" s="72">
        <f t="shared" si="93"/>
        <v>0</v>
      </c>
      <c r="DC42" s="200">
        <f>[2]AFRPRE200!DC44</f>
        <v>0</v>
      </c>
      <c r="DD42" s="200">
        <f>[2]AFRPRE200!DD44</f>
        <v>0</v>
      </c>
      <c r="DE42" s="200">
        <f>[2]AFRPRE200!DE44</f>
        <v>0</v>
      </c>
      <c r="DF42" s="200">
        <f>[2]AFRPRE200!DF44</f>
        <v>0</v>
      </c>
      <c r="DG42" s="69">
        <f t="shared" si="94"/>
        <v>0</v>
      </c>
      <c r="DH42" s="200">
        <f>[2]AFRPRE200!DH44</f>
        <v>0</v>
      </c>
      <c r="DI42" s="200">
        <f>[2]AFRPRE200!DI44</f>
        <v>0</v>
      </c>
      <c r="DJ42" s="72">
        <f t="shared" si="95"/>
        <v>0</v>
      </c>
      <c r="DK42" s="200">
        <f>[2]AFRPRE200!DK44</f>
        <v>625000</v>
      </c>
      <c r="DL42" s="200">
        <f>[2]AFRPRE200!DL44</f>
        <v>0</v>
      </c>
      <c r="DM42" s="200">
        <f>[2]AFRPRE200!DM44</f>
        <v>0</v>
      </c>
      <c r="DN42" s="200">
        <f>[2]AFRPRE200!DN44</f>
        <v>345900</v>
      </c>
      <c r="DO42" s="69">
        <f t="shared" si="96"/>
        <v>970900</v>
      </c>
      <c r="DP42" s="200">
        <f>[2]AFRPRE200!DP44</f>
        <v>273759</v>
      </c>
      <c r="DQ42" s="200">
        <f>[2]AFRPRE200!DQ44</f>
        <v>0</v>
      </c>
      <c r="DR42" s="72">
        <f t="shared" si="97"/>
        <v>1244659</v>
      </c>
      <c r="DS42" s="200">
        <f>[2]AFRPRE200!DS44</f>
        <v>0</v>
      </c>
      <c r="DT42" s="200">
        <f>[2]AFRPRE200!DT44</f>
        <v>0</v>
      </c>
      <c r="DU42" s="200">
        <f>[2]AFRPRE200!DU44</f>
        <v>0</v>
      </c>
      <c r="DV42" s="200">
        <f>[2]AFRPRE200!DV44</f>
        <v>0</v>
      </c>
      <c r="DW42" s="69">
        <f t="shared" si="98"/>
        <v>0</v>
      </c>
      <c r="DX42" s="200">
        <f>[2]AFRPRE200!DX44</f>
        <v>0</v>
      </c>
      <c r="DY42" s="200">
        <f>[2]AFRPRE200!DY44</f>
        <v>0</v>
      </c>
      <c r="DZ42" s="72">
        <f t="shared" si="99"/>
        <v>0</v>
      </c>
      <c r="EA42" s="200">
        <f>[2]AFRPRE200!EA44</f>
        <v>0</v>
      </c>
      <c r="EB42" s="200">
        <f>[2]AFRPRE200!EB44</f>
        <v>0</v>
      </c>
      <c r="EC42" s="200">
        <f>[2]AFRPRE200!EC44</f>
        <v>0</v>
      </c>
      <c r="ED42" s="200">
        <f>[2]AFRPRE200!ED44</f>
        <v>41250</v>
      </c>
      <c r="EE42" s="69">
        <f t="shared" si="100"/>
        <v>41250</v>
      </c>
      <c r="EF42" s="200">
        <f>[2]AFRPRE200!EF44</f>
        <v>0</v>
      </c>
      <c r="EG42" s="200">
        <f>[2]AFRPRE200!EG44</f>
        <v>0</v>
      </c>
      <c r="EH42" s="72">
        <f t="shared" si="101"/>
        <v>41250</v>
      </c>
      <c r="EI42" s="145"/>
    </row>
    <row r="43" spans="1:139" s="75" customFormat="1" x14ac:dyDescent="0.2">
      <c r="A43" s="143">
        <v>41</v>
      </c>
      <c r="B43" s="144" t="s">
        <v>233</v>
      </c>
      <c r="C43" s="198">
        <f>[2]AFRPRE200!C45</f>
        <v>1091750</v>
      </c>
      <c r="D43" s="198">
        <f>[2]AFRPRE200!D45</f>
        <v>0</v>
      </c>
      <c r="E43" s="198">
        <f>[2]AFRPRE200!E45</f>
        <v>0</v>
      </c>
      <c r="F43" s="198">
        <f>[2]AFRPRE200!F45</f>
        <v>0</v>
      </c>
      <c r="G43" s="67">
        <f t="shared" si="68"/>
        <v>1091750</v>
      </c>
      <c r="H43" s="198">
        <f>[2]AFRPRE200!H45</f>
        <v>0</v>
      </c>
      <c r="I43" s="198">
        <f>[2]AFRPRE200!I45</f>
        <v>0</v>
      </c>
      <c r="J43" s="70">
        <f t="shared" si="69"/>
        <v>1091750</v>
      </c>
      <c r="K43" s="198">
        <f>[2]AFRPRE200!K45</f>
        <v>3620500</v>
      </c>
      <c r="L43" s="198">
        <f>[2]AFRPRE200!L45</f>
        <v>0</v>
      </c>
      <c r="M43" s="198">
        <f>[2]AFRPRE200!M45</f>
        <v>0</v>
      </c>
      <c r="N43" s="198">
        <f>[2]AFRPRE200!N45</f>
        <v>3560000</v>
      </c>
      <c r="O43" s="67">
        <f t="shared" si="70"/>
        <v>7180500</v>
      </c>
      <c r="P43" s="198">
        <f>[2]AFRPRE200!P45</f>
        <v>0</v>
      </c>
      <c r="Q43" s="198">
        <f>[2]AFRPRE200!Q45</f>
        <v>0</v>
      </c>
      <c r="R43" s="70">
        <f t="shared" si="71"/>
        <v>7180500</v>
      </c>
      <c r="S43" s="198">
        <f>[2]AFRPRE200!S45</f>
        <v>0</v>
      </c>
      <c r="T43" s="198">
        <f>[2]AFRPRE200!T45</f>
        <v>0</v>
      </c>
      <c r="U43" s="198">
        <f>[2]AFRPRE200!U45</f>
        <v>0</v>
      </c>
      <c r="V43" s="198">
        <f>[2]AFRPRE200!V45</f>
        <v>0</v>
      </c>
      <c r="W43" s="67">
        <f t="shared" si="72"/>
        <v>0</v>
      </c>
      <c r="X43" s="198">
        <f>[2]AFRPRE200!X45</f>
        <v>492550</v>
      </c>
      <c r="Y43" s="198">
        <f>[2]AFRPRE200!Y45</f>
        <v>0</v>
      </c>
      <c r="Z43" s="70">
        <f t="shared" si="73"/>
        <v>492550</v>
      </c>
      <c r="AA43" s="198">
        <f>[2]AFRPRE200!AA45</f>
        <v>235000</v>
      </c>
      <c r="AB43" s="198">
        <f>[2]AFRPRE200!AB45</f>
        <v>0</v>
      </c>
      <c r="AC43" s="198">
        <f>[2]AFRPRE200!AC45</f>
        <v>0</v>
      </c>
      <c r="AD43" s="198">
        <f>[2]AFRPRE200!AD45</f>
        <v>0</v>
      </c>
      <c r="AE43" s="67">
        <f t="shared" si="74"/>
        <v>235000</v>
      </c>
      <c r="AF43" s="198">
        <f>[2]AFRPRE200!AF45</f>
        <v>0</v>
      </c>
      <c r="AG43" s="198">
        <f>[2]AFRPRE200!AG45</f>
        <v>0</v>
      </c>
      <c r="AH43" s="70">
        <f t="shared" si="75"/>
        <v>235000</v>
      </c>
      <c r="AI43" s="198">
        <f>[2]AFRPRE200!AI45</f>
        <v>0</v>
      </c>
      <c r="AJ43" s="198">
        <f>[2]AFRPRE200!AJ45</f>
        <v>0</v>
      </c>
      <c r="AK43" s="198">
        <f>[2]AFRPRE200!AK45</f>
        <v>0</v>
      </c>
      <c r="AL43" s="198">
        <f>[2]AFRPRE200!AL45</f>
        <v>0</v>
      </c>
      <c r="AM43" s="67">
        <f t="shared" si="76"/>
        <v>0</v>
      </c>
      <c r="AN43" s="198">
        <f>[2]AFRPRE200!AN45</f>
        <v>0</v>
      </c>
      <c r="AO43" s="198">
        <f>[2]AFRPRE200!AO45</f>
        <v>0</v>
      </c>
      <c r="AP43" s="70">
        <f t="shared" si="77"/>
        <v>0</v>
      </c>
      <c r="AQ43" s="198">
        <f>[2]AFRPRE200!AQ45</f>
        <v>0</v>
      </c>
      <c r="AR43" s="198">
        <f>[2]AFRPRE200!AR45</f>
        <v>0</v>
      </c>
      <c r="AS43" s="198">
        <f>[2]AFRPRE200!AS45</f>
        <v>0</v>
      </c>
      <c r="AT43" s="198">
        <f>[2]AFRPRE200!AT45</f>
        <v>0</v>
      </c>
      <c r="AU43" s="67">
        <f t="shared" si="78"/>
        <v>0</v>
      </c>
      <c r="AV43" s="198">
        <f>[2]AFRPRE200!AV45</f>
        <v>0</v>
      </c>
      <c r="AW43" s="198">
        <f>[2]AFRPRE200!AW45</f>
        <v>0</v>
      </c>
      <c r="AX43" s="70">
        <f t="shared" si="79"/>
        <v>0</v>
      </c>
      <c r="AY43" s="198">
        <f>[2]AFRPRE200!AY45</f>
        <v>0</v>
      </c>
      <c r="AZ43" s="198">
        <f>[2]AFRPRE200!AZ45</f>
        <v>0</v>
      </c>
      <c r="BA43" s="198">
        <f>[2]AFRPRE200!BA45</f>
        <v>0</v>
      </c>
      <c r="BB43" s="198">
        <f>[2]AFRPRE200!BB45</f>
        <v>0</v>
      </c>
      <c r="BC43" s="67">
        <f t="shared" si="80"/>
        <v>0</v>
      </c>
      <c r="BD43" s="198">
        <f>[2]AFRPRE200!BD45</f>
        <v>0</v>
      </c>
      <c r="BE43" s="198">
        <f>[2]AFRPRE200!BE45</f>
        <v>0</v>
      </c>
      <c r="BF43" s="70">
        <f t="shared" si="81"/>
        <v>0</v>
      </c>
      <c r="BG43" s="198">
        <f>[2]AFRPRE200!BG45</f>
        <v>2440000</v>
      </c>
      <c r="BH43" s="198">
        <f>[2]AFRPRE200!BH45</f>
        <v>0</v>
      </c>
      <c r="BI43" s="198">
        <f>[2]AFRPRE200!BI45</f>
        <v>0</v>
      </c>
      <c r="BJ43" s="198">
        <f>[2]AFRPRE200!BJ45</f>
        <v>2440000</v>
      </c>
      <c r="BK43" s="67">
        <f t="shared" si="82"/>
        <v>4880000</v>
      </c>
      <c r="BL43" s="198">
        <f>[2]AFRPRE200!BL45</f>
        <v>0</v>
      </c>
      <c r="BM43" s="198">
        <f>[2]AFRPRE200!BM45</f>
        <v>0</v>
      </c>
      <c r="BN43" s="70">
        <f t="shared" si="83"/>
        <v>4880000</v>
      </c>
      <c r="BO43" s="198">
        <f>[2]AFRPRE200!BO45</f>
        <v>0</v>
      </c>
      <c r="BP43" s="198">
        <f>[2]AFRPRE200!BP45</f>
        <v>0</v>
      </c>
      <c r="BQ43" s="198">
        <f>[2]AFRPRE200!BQ45</f>
        <v>0</v>
      </c>
      <c r="BR43" s="198">
        <f>[2]AFRPRE200!BR45</f>
        <v>0</v>
      </c>
      <c r="BS43" s="67">
        <f t="shared" si="84"/>
        <v>0</v>
      </c>
      <c r="BT43" s="198">
        <f>[2]AFRPRE200!BT45</f>
        <v>0</v>
      </c>
      <c r="BU43" s="198">
        <f>[2]AFRPRE200!BU45</f>
        <v>0</v>
      </c>
      <c r="BV43" s="70">
        <f t="shared" si="85"/>
        <v>0</v>
      </c>
      <c r="BW43" s="198">
        <f>[2]AFRPRE200!BW45</f>
        <v>0</v>
      </c>
      <c r="BX43" s="198">
        <f>[2]AFRPRE200!BX45</f>
        <v>0</v>
      </c>
      <c r="BY43" s="198">
        <f>[2]AFRPRE200!BY45</f>
        <v>0</v>
      </c>
      <c r="BZ43" s="198">
        <f>[2]AFRPRE200!BZ45</f>
        <v>0</v>
      </c>
      <c r="CA43" s="67">
        <f t="shared" si="86"/>
        <v>0</v>
      </c>
      <c r="CB43" s="198">
        <f>[2]AFRPRE200!CB45</f>
        <v>0</v>
      </c>
      <c r="CC43" s="198">
        <f>[2]AFRPRE200!CC45</f>
        <v>0</v>
      </c>
      <c r="CD43" s="70">
        <f t="shared" si="87"/>
        <v>0</v>
      </c>
      <c r="CE43" s="198">
        <f>[2]AFRPRE200!CE45</f>
        <v>0</v>
      </c>
      <c r="CF43" s="198">
        <f>[2]AFRPRE200!CF45</f>
        <v>0</v>
      </c>
      <c r="CG43" s="198">
        <f>[2]AFRPRE200!CG45</f>
        <v>0</v>
      </c>
      <c r="CH43" s="198">
        <f>[2]AFRPRE200!CH45</f>
        <v>0</v>
      </c>
      <c r="CI43" s="67">
        <f t="shared" si="88"/>
        <v>0</v>
      </c>
      <c r="CJ43" s="198">
        <f>[2]AFRPRE200!CJ45</f>
        <v>0</v>
      </c>
      <c r="CK43" s="198">
        <f>[2]AFRPRE200!CK45</f>
        <v>0</v>
      </c>
      <c r="CL43" s="70">
        <f t="shared" si="89"/>
        <v>0</v>
      </c>
      <c r="CM43" s="198">
        <f>[2]AFRPRE200!CM45</f>
        <v>95000</v>
      </c>
      <c r="CN43" s="198">
        <f>[2]AFRPRE200!CN45</f>
        <v>0</v>
      </c>
      <c r="CO43" s="198">
        <f>[2]AFRPRE200!CO45</f>
        <v>0</v>
      </c>
      <c r="CP43" s="198">
        <f>[2]AFRPRE200!CP45</f>
        <v>0</v>
      </c>
      <c r="CQ43" s="67">
        <f t="shared" si="90"/>
        <v>95000</v>
      </c>
      <c r="CR43" s="198">
        <f>[2]AFRPRE200!CR45</f>
        <v>0</v>
      </c>
      <c r="CS43" s="198">
        <f>[2]AFRPRE200!CS45</f>
        <v>0</v>
      </c>
      <c r="CT43" s="70">
        <f t="shared" si="91"/>
        <v>95000</v>
      </c>
      <c r="CU43" s="198">
        <f>[2]AFRPRE200!CU45</f>
        <v>0</v>
      </c>
      <c r="CV43" s="198">
        <f>[2]AFRPRE200!CV45</f>
        <v>0</v>
      </c>
      <c r="CW43" s="198">
        <f>[2]AFRPRE200!CW45</f>
        <v>0</v>
      </c>
      <c r="CX43" s="198">
        <f>[2]AFRPRE200!CX45</f>
        <v>0</v>
      </c>
      <c r="CY43" s="67">
        <f t="shared" si="92"/>
        <v>0</v>
      </c>
      <c r="CZ43" s="198">
        <f>[2]AFRPRE200!CZ45</f>
        <v>0</v>
      </c>
      <c r="DA43" s="198">
        <f>[2]AFRPRE200!DA45</f>
        <v>0</v>
      </c>
      <c r="DB43" s="70">
        <f t="shared" si="93"/>
        <v>0</v>
      </c>
      <c r="DC43" s="198">
        <f>[2]AFRPRE200!DC45</f>
        <v>0</v>
      </c>
      <c r="DD43" s="198">
        <f>[2]AFRPRE200!DD45</f>
        <v>0</v>
      </c>
      <c r="DE43" s="198">
        <f>[2]AFRPRE200!DE45</f>
        <v>0</v>
      </c>
      <c r="DF43" s="198">
        <f>[2]AFRPRE200!DF45</f>
        <v>0</v>
      </c>
      <c r="DG43" s="67">
        <f t="shared" si="94"/>
        <v>0</v>
      </c>
      <c r="DH43" s="198">
        <f>[2]AFRPRE200!DH45</f>
        <v>0</v>
      </c>
      <c r="DI43" s="198">
        <f>[2]AFRPRE200!DI45</f>
        <v>0</v>
      </c>
      <c r="DJ43" s="70">
        <f t="shared" si="95"/>
        <v>0</v>
      </c>
      <c r="DK43" s="198">
        <f>[2]AFRPRE200!DK45</f>
        <v>181000</v>
      </c>
      <c r="DL43" s="198">
        <f>[2]AFRPRE200!DL45</f>
        <v>0</v>
      </c>
      <c r="DM43" s="198">
        <f>[2]AFRPRE200!DM45</f>
        <v>0</v>
      </c>
      <c r="DN43" s="198">
        <f>[2]AFRPRE200!DN45</f>
        <v>185300</v>
      </c>
      <c r="DO43" s="67">
        <f t="shared" si="96"/>
        <v>366300</v>
      </c>
      <c r="DP43" s="198">
        <f>[2]AFRPRE200!DP45</f>
        <v>19130</v>
      </c>
      <c r="DQ43" s="198">
        <f>[2]AFRPRE200!DQ45</f>
        <v>0</v>
      </c>
      <c r="DR43" s="70">
        <f t="shared" si="97"/>
        <v>385430</v>
      </c>
      <c r="DS43" s="198">
        <f>[2]AFRPRE200!DS45</f>
        <v>20000</v>
      </c>
      <c r="DT43" s="198">
        <f>[2]AFRPRE200!DT45</f>
        <v>0</v>
      </c>
      <c r="DU43" s="198">
        <f>[2]AFRPRE200!DU45</f>
        <v>0</v>
      </c>
      <c r="DV43" s="198">
        <f>[2]AFRPRE200!DV45</f>
        <v>20000</v>
      </c>
      <c r="DW43" s="67">
        <f t="shared" si="98"/>
        <v>40000</v>
      </c>
      <c r="DX43" s="198">
        <f>[2]AFRPRE200!DX45</f>
        <v>0</v>
      </c>
      <c r="DY43" s="198">
        <f>[2]AFRPRE200!DY45</f>
        <v>0</v>
      </c>
      <c r="DZ43" s="70">
        <f t="shared" si="99"/>
        <v>40000</v>
      </c>
      <c r="EA43" s="198">
        <f>[2]AFRPRE200!EA45</f>
        <v>2260</v>
      </c>
      <c r="EB43" s="198">
        <f>[2]AFRPRE200!EB45</f>
        <v>0</v>
      </c>
      <c r="EC43" s="198">
        <f>[2]AFRPRE200!EC45</f>
        <v>0</v>
      </c>
      <c r="ED43" s="198">
        <f>[2]AFRPRE200!ED45</f>
        <v>0</v>
      </c>
      <c r="EE43" s="67">
        <f t="shared" si="100"/>
        <v>2260</v>
      </c>
      <c r="EF43" s="198">
        <f>[2]AFRPRE200!EF45</f>
        <v>0</v>
      </c>
      <c r="EG43" s="198">
        <f>[2]AFRPRE200!EG45</f>
        <v>0</v>
      </c>
      <c r="EH43" s="70">
        <f t="shared" si="101"/>
        <v>2260</v>
      </c>
      <c r="EI43" s="145"/>
    </row>
    <row r="44" spans="1:139" s="75" customFormat="1" x14ac:dyDescent="0.2">
      <c r="A44" s="146">
        <v>42</v>
      </c>
      <c r="B44" s="147" t="s">
        <v>234</v>
      </c>
      <c r="C44" s="199">
        <f>[2]AFRPRE200!C46</f>
        <v>1791083</v>
      </c>
      <c r="D44" s="199">
        <f>[2]AFRPRE200!D46</f>
        <v>0</v>
      </c>
      <c r="E44" s="199">
        <f>[2]AFRPRE200!E46</f>
        <v>0</v>
      </c>
      <c r="F44" s="199">
        <f>[2]AFRPRE200!F46</f>
        <v>0</v>
      </c>
      <c r="G44" s="68">
        <f t="shared" si="68"/>
        <v>1791083</v>
      </c>
      <c r="H44" s="199">
        <f>[2]AFRPRE200!H46</f>
        <v>0</v>
      </c>
      <c r="I44" s="199">
        <f>[2]AFRPRE200!I46</f>
        <v>0</v>
      </c>
      <c r="J44" s="71">
        <f t="shared" si="69"/>
        <v>1791083</v>
      </c>
      <c r="K44" s="199">
        <f>[2]AFRPRE200!K46</f>
        <v>1766434</v>
      </c>
      <c r="L44" s="199">
        <f>[2]AFRPRE200!L46</f>
        <v>0</v>
      </c>
      <c r="M44" s="199">
        <f>[2]AFRPRE200!M46</f>
        <v>0</v>
      </c>
      <c r="N44" s="199">
        <f>[2]AFRPRE200!N46</f>
        <v>0</v>
      </c>
      <c r="O44" s="68">
        <f t="shared" si="70"/>
        <v>1766434</v>
      </c>
      <c r="P44" s="199">
        <f>[2]AFRPRE200!P46</f>
        <v>0</v>
      </c>
      <c r="Q44" s="199">
        <f>[2]AFRPRE200!Q46</f>
        <v>0</v>
      </c>
      <c r="R44" s="71">
        <f t="shared" si="71"/>
        <v>1766434</v>
      </c>
      <c r="S44" s="199">
        <f>[2]AFRPRE200!S46</f>
        <v>0</v>
      </c>
      <c r="T44" s="199">
        <f>[2]AFRPRE200!T46</f>
        <v>0</v>
      </c>
      <c r="U44" s="199">
        <f>[2]AFRPRE200!U46</f>
        <v>0</v>
      </c>
      <c r="V44" s="199">
        <f>[2]AFRPRE200!V46</f>
        <v>0</v>
      </c>
      <c r="W44" s="68">
        <f t="shared" si="72"/>
        <v>0</v>
      </c>
      <c r="X44" s="199">
        <f>[2]AFRPRE200!X46</f>
        <v>2720581</v>
      </c>
      <c r="Y44" s="199">
        <f>[2]AFRPRE200!Y46</f>
        <v>0</v>
      </c>
      <c r="Z44" s="71">
        <f t="shared" si="73"/>
        <v>2720581</v>
      </c>
      <c r="AA44" s="199">
        <f>[2]AFRPRE200!AA46</f>
        <v>163433</v>
      </c>
      <c r="AB44" s="199">
        <f>[2]AFRPRE200!AB46</f>
        <v>0</v>
      </c>
      <c r="AC44" s="199">
        <f>[2]AFRPRE200!AC46</f>
        <v>0</v>
      </c>
      <c r="AD44" s="199">
        <f>[2]AFRPRE200!AD46</f>
        <v>0</v>
      </c>
      <c r="AE44" s="68">
        <f t="shared" si="74"/>
        <v>163433</v>
      </c>
      <c r="AF44" s="199">
        <f>[2]AFRPRE200!AF46</f>
        <v>0</v>
      </c>
      <c r="AG44" s="199">
        <f>[2]AFRPRE200!AG46</f>
        <v>0</v>
      </c>
      <c r="AH44" s="71">
        <f t="shared" si="75"/>
        <v>163433</v>
      </c>
      <c r="AI44" s="199">
        <f>[2]AFRPRE200!AI46</f>
        <v>0</v>
      </c>
      <c r="AJ44" s="199">
        <f>[2]AFRPRE200!AJ46</f>
        <v>0</v>
      </c>
      <c r="AK44" s="199">
        <f>[2]AFRPRE200!AK46</f>
        <v>0</v>
      </c>
      <c r="AL44" s="199">
        <f>[2]AFRPRE200!AL46</f>
        <v>0</v>
      </c>
      <c r="AM44" s="68">
        <f t="shared" si="76"/>
        <v>0</v>
      </c>
      <c r="AN44" s="199">
        <f>[2]AFRPRE200!AN46</f>
        <v>0</v>
      </c>
      <c r="AO44" s="199">
        <f>[2]AFRPRE200!AO46</f>
        <v>0</v>
      </c>
      <c r="AP44" s="71">
        <f t="shared" si="77"/>
        <v>0</v>
      </c>
      <c r="AQ44" s="199">
        <f>[2]AFRPRE200!AQ46</f>
        <v>0</v>
      </c>
      <c r="AR44" s="199">
        <f>[2]AFRPRE200!AR46</f>
        <v>0</v>
      </c>
      <c r="AS44" s="199">
        <f>[2]AFRPRE200!AS46</f>
        <v>0</v>
      </c>
      <c r="AT44" s="199">
        <f>[2]AFRPRE200!AT46</f>
        <v>0</v>
      </c>
      <c r="AU44" s="68">
        <f t="shared" si="78"/>
        <v>0</v>
      </c>
      <c r="AV44" s="199">
        <f>[2]AFRPRE200!AV46</f>
        <v>0</v>
      </c>
      <c r="AW44" s="199">
        <f>[2]AFRPRE200!AW46</f>
        <v>0</v>
      </c>
      <c r="AX44" s="71">
        <f t="shared" si="79"/>
        <v>0</v>
      </c>
      <c r="AY44" s="199">
        <f>[2]AFRPRE200!AY46</f>
        <v>0</v>
      </c>
      <c r="AZ44" s="199">
        <f>[2]AFRPRE200!AZ46</f>
        <v>0</v>
      </c>
      <c r="BA44" s="199">
        <f>[2]AFRPRE200!BA46</f>
        <v>0</v>
      </c>
      <c r="BB44" s="199">
        <f>[2]AFRPRE200!BB46</f>
        <v>0</v>
      </c>
      <c r="BC44" s="68">
        <f t="shared" si="80"/>
        <v>0</v>
      </c>
      <c r="BD44" s="199">
        <f>[2]AFRPRE200!BD46</f>
        <v>0</v>
      </c>
      <c r="BE44" s="199">
        <f>[2]AFRPRE200!BE46</f>
        <v>0</v>
      </c>
      <c r="BF44" s="71">
        <f t="shared" si="81"/>
        <v>0</v>
      </c>
      <c r="BG44" s="199">
        <f>[2]AFRPRE200!BG46</f>
        <v>6224527</v>
      </c>
      <c r="BH44" s="199">
        <f>[2]AFRPRE200!BH46</f>
        <v>0</v>
      </c>
      <c r="BI44" s="199">
        <f>[2]AFRPRE200!BI46</f>
        <v>0</v>
      </c>
      <c r="BJ44" s="199">
        <f>[2]AFRPRE200!BJ46</f>
        <v>0</v>
      </c>
      <c r="BK44" s="68">
        <f t="shared" si="82"/>
        <v>6224527</v>
      </c>
      <c r="BL44" s="199">
        <f>[2]AFRPRE200!BL46</f>
        <v>0</v>
      </c>
      <c r="BM44" s="199">
        <f>[2]AFRPRE200!BM46</f>
        <v>0</v>
      </c>
      <c r="BN44" s="71">
        <f t="shared" si="83"/>
        <v>6224527</v>
      </c>
      <c r="BO44" s="199">
        <f>[2]AFRPRE200!BO46</f>
        <v>0</v>
      </c>
      <c r="BP44" s="199">
        <f>[2]AFRPRE200!BP46</f>
        <v>0</v>
      </c>
      <c r="BQ44" s="199">
        <f>[2]AFRPRE200!BQ46</f>
        <v>0</v>
      </c>
      <c r="BR44" s="199">
        <f>[2]AFRPRE200!BR46</f>
        <v>0</v>
      </c>
      <c r="BS44" s="68">
        <f t="shared" si="84"/>
        <v>0</v>
      </c>
      <c r="BT44" s="199">
        <f>[2]AFRPRE200!BT46</f>
        <v>0</v>
      </c>
      <c r="BU44" s="199">
        <f>[2]AFRPRE200!BU46</f>
        <v>0</v>
      </c>
      <c r="BV44" s="71">
        <f t="shared" si="85"/>
        <v>0</v>
      </c>
      <c r="BW44" s="199">
        <f>[2]AFRPRE200!BW46</f>
        <v>0</v>
      </c>
      <c r="BX44" s="199">
        <f>[2]AFRPRE200!BX46</f>
        <v>0</v>
      </c>
      <c r="BY44" s="199">
        <f>[2]AFRPRE200!BY46</f>
        <v>0</v>
      </c>
      <c r="BZ44" s="199">
        <f>[2]AFRPRE200!BZ46</f>
        <v>0</v>
      </c>
      <c r="CA44" s="68">
        <f t="shared" si="86"/>
        <v>0</v>
      </c>
      <c r="CB44" s="199">
        <f>[2]AFRPRE200!CB46</f>
        <v>0</v>
      </c>
      <c r="CC44" s="199">
        <f>[2]AFRPRE200!CC46</f>
        <v>0</v>
      </c>
      <c r="CD44" s="71">
        <f t="shared" si="87"/>
        <v>0</v>
      </c>
      <c r="CE44" s="199">
        <f>[2]AFRPRE200!CE46</f>
        <v>0</v>
      </c>
      <c r="CF44" s="199">
        <f>[2]AFRPRE200!CF46</f>
        <v>0</v>
      </c>
      <c r="CG44" s="199">
        <f>[2]AFRPRE200!CG46</f>
        <v>0</v>
      </c>
      <c r="CH44" s="199">
        <f>[2]AFRPRE200!CH46</f>
        <v>0</v>
      </c>
      <c r="CI44" s="68">
        <f t="shared" si="88"/>
        <v>0</v>
      </c>
      <c r="CJ44" s="199">
        <f>[2]AFRPRE200!CJ46</f>
        <v>0</v>
      </c>
      <c r="CK44" s="199">
        <f>[2]AFRPRE200!CK46</f>
        <v>0</v>
      </c>
      <c r="CL44" s="71">
        <f t="shared" si="89"/>
        <v>0</v>
      </c>
      <c r="CM44" s="199">
        <f>[2]AFRPRE200!CM46</f>
        <v>37041</v>
      </c>
      <c r="CN44" s="199">
        <f>[2]AFRPRE200!CN46</f>
        <v>0</v>
      </c>
      <c r="CO44" s="199">
        <f>[2]AFRPRE200!CO46</f>
        <v>0</v>
      </c>
      <c r="CP44" s="199">
        <f>[2]AFRPRE200!CP46</f>
        <v>0</v>
      </c>
      <c r="CQ44" s="68">
        <f t="shared" si="90"/>
        <v>37041</v>
      </c>
      <c r="CR44" s="199">
        <f>[2]AFRPRE200!CR46</f>
        <v>0</v>
      </c>
      <c r="CS44" s="199">
        <f>[2]AFRPRE200!CS46</f>
        <v>0</v>
      </c>
      <c r="CT44" s="71">
        <f t="shared" si="91"/>
        <v>37041</v>
      </c>
      <c r="CU44" s="199">
        <f>[2]AFRPRE200!CU46</f>
        <v>0</v>
      </c>
      <c r="CV44" s="199">
        <f>[2]AFRPRE200!CV46</f>
        <v>0</v>
      </c>
      <c r="CW44" s="199">
        <f>[2]AFRPRE200!CW46</f>
        <v>0</v>
      </c>
      <c r="CX44" s="199">
        <f>[2]AFRPRE200!CX46</f>
        <v>0</v>
      </c>
      <c r="CY44" s="68">
        <f t="shared" si="92"/>
        <v>0</v>
      </c>
      <c r="CZ44" s="199">
        <f>[2]AFRPRE200!CZ46</f>
        <v>0</v>
      </c>
      <c r="DA44" s="199">
        <f>[2]AFRPRE200!DA46</f>
        <v>0</v>
      </c>
      <c r="DB44" s="71">
        <f t="shared" si="93"/>
        <v>0</v>
      </c>
      <c r="DC44" s="199">
        <f>[2]AFRPRE200!DC46</f>
        <v>0</v>
      </c>
      <c r="DD44" s="199">
        <f>[2]AFRPRE200!DD46</f>
        <v>0</v>
      </c>
      <c r="DE44" s="199">
        <f>[2]AFRPRE200!DE46</f>
        <v>0</v>
      </c>
      <c r="DF44" s="199">
        <f>[2]AFRPRE200!DF46</f>
        <v>0</v>
      </c>
      <c r="DG44" s="68">
        <f t="shared" si="94"/>
        <v>0</v>
      </c>
      <c r="DH44" s="199">
        <f>[2]AFRPRE200!DH46</f>
        <v>0</v>
      </c>
      <c r="DI44" s="199">
        <f>[2]AFRPRE200!DI46</f>
        <v>0</v>
      </c>
      <c r="DJ44" s="71">
        <f t="shared" si="95"/>
        <v>0</v>
      </c>
      <c r="DK44" s="199">
        <f>[2]AFRPRE200!DK46</f>
        <v>130930</v>
      </c>
      <c r="DL44" s="199">
        <f>[2]AFRPRE200!DL46</f>
        <v>0</v>
      </c>
      <c r="DM44" s="199">
        <f>[2]AFRPRE200!DM46</f>
        <v>0</v>
      </c>
      <c r="DN44" s="199">
        <f>[2]AFRPRE200!DN46</f>
        <v>0</v>
      </c>
      <c r="DO44" s="68">
        <f t="shared" si="96"/>
        <v>130930</v>
      </c>
      <c r="DP44" s="199">
        <f>[2]AFRPRE200!DP46</f>
        <v>100498</v>
      </c>
      <c r="DQ44" s="199">
        <f>[2]AFRPRE200!DQ46</f>
        <v>0</v>
      </c>
      <c r="DR44" s="71">
        <f t="shared" si="97"/>
        <v>231428</v>
      </c>
      <c r="DS44" s="199">
        <f>[2]AFRPRE200!DS46</f>
        <v>98583</v>
      </c>
      <c r="DT44" s="199">
        <f>[2]AFRPRE200!DT46</f>
        <v>0</v>
      </c>
      <c r="DU44" s="199">
        <f>[2]AFRPRE200!DU46</f>
        <v>0</v>
      </c>
      <c r="DV44" s="199">
        <f>[2]AFRPRE200!DV46</f>
        <v>0</v>
      </c>
      <c r="DW44" s="68">
        <f t="shared" si="98"/>
        <v>98583</v>
      </c>
      <c r="DX44" s="199">
        <f>[2]AFRPRE200!DX46</f>
        <v>0</v>
      </c>
      <c r="DY44" s="199">
        <f>[2]AFRPRE200!DY46</f>
        <v>0</v>
      </c>
      <c r="DZ44" s="71">
        <f t="shared" si="99"/>
        <v>98583</v>
      </c>
      <c r="EA44" s="199">
        <f>[2]AFRPRE200!EA46</f>
        <v>26677</v>
      </c>
      <c r="EB44" s="199">
        <f>[2]AFRPRE200!EB46</f>
        <v>0</v>
      </c>
      <c r="EC44" s="199">
        <f>[2]AFRPRE200!EC46</f>
        <v>0</v>
      </c>
      <c r="ED44" s="199">
        <f>[2]AFRPRE200!ED46</f>
        <v>0</v>
      </c>
      <c r="EE44" s="68">
        <f t="shared" si="100"/>
        <v>26677</v>
      </c>
      <c r="EF44" s="199">
        <f>[2]AFRPRE200!EF46</f>
        <v>0</v>
      </c>
      <c r="EG44" s="199">
        <f>[2]AFRPRE200!EG46</f>
        <v>0</v>
      </c>
      <c r="EH44" s="71">
        <f t="shared" si="101"/>
        <v>26677</v>
      </c>
      <c r="EI44" s="145"/>
    </row>
    <row r="45" spans="1:139" s="75" customFormat="1" x14ac:dyDescent="0.2">
      <c r="A45" s="146">
        <v>43</v>
      </c>
      <c r="B45" s="147" t="s">
        <v>235</v>
      </c>
      <c r="C45" s="199">
        <f>[2]AFRPRE200!C47</f>
        <v>897881</v>
      </c>
      <c r="D45" s="199">
        <f>[2]AFRPRE200!D47</f>
        <v>0</v>
      </c>
      <c r="E45" s="199">
        <f>[2]AFRPRE200!E47</f>
        <v>0</v>
      </c>
      <c r="F45" s="199">
        <f>[2]AFRPRE200!F47</f>
        <v>0</v>
      </c>
      <c r="G45" s="68">
        <f t="shared" si="68"/>
        <v>897881</v>
      </c>
      <c r="H45" s="199">
        <f>[2]AFRPRE200!H47</f>
        <v>0</v>
      </c>
      <c r="I45" s="199">
        <f>[2]AFRPRE200!I47</f>
        <v>0</v>
      </c>
      <c r="J45" s="71">
        <f t="shared" si="69"/>
        <v>897881</v>
      </c>
      <c r="K45" s="199">
        <f>[2]AFRPRE200!K47</f>
        <v>0</v>
      </c>
      <c r="L45" s="199">
        <f>[2]AFRPRE200!L47</f>
        <v>0</v>
      </c>
      <c r="M45" s="199">
        <f>[2]AFRPRE200!M47</f>
        <v>0</v>
      </c>
      <c r="N45" s="199">
        <f>[2]AFRPRE200!N47</f>
        <v>3147711</v>
      </c>
      <c r="O45" s="68">
        <f t="shared" si="70"/>
        <v>3147711</v>
      </c>
      <c r="P45" s="199">
        <f>[2]AFRPRE200!P47</f>
        <v>0</v>
      </c>
      <c r="Q45" s="199">
        <f>[2]AFRPRE200!Q47</f>
        <v>0</v>
      </c>
      <c r="R45" s="71">
        <f t="shared" si="71"/>
        <v>3147711</v>
      </c>
      <c r="S45" s="199">
        <f>[2]AFRPRE200!S47</f>
        <v>0</v>
      </c>
      <c r="T45" s="199">
        <f>[2]AFRPRE200!T47</f>
        <v>0</v>
      </c>
      <c r="U45" s="199">
        <f>[2]AFRPRE200!U47</f>
        <v>0</v>
      </c>
      <c r="V45" s="199">
        <f>[2]AFRPRE200!V47</f>
        <v>0</v>
      </c>
      <c r="W45" s="68">
        <f t="shared" si="72"/>
        <v>0</v>
      </c>
      <c r="X45" s="199">
        <f>[2]AFRPRE200!X47</f>
        <v>2177176</v>
      </c>
      <c r="Y45" s="199">
        <f>[2]AFRPRE200!Y47</f>
        <v>0</v>
      </c>
      <c r="Z45" s="71">
        <f t="shared" si="73"/>
        <v>2177176</v>
      </c>
      <c r="AA45" s="199">
        <f>[2]AFRPRE200!AA47</f>
        <v>167005</v>
      </c>
      <c r="AB45" s="199">
        <f>[2]AFRPRE200!AB47</f>
        <v>0</v>
      </c>
      <c r="AC45" s="199">
        <f>[2]AFRPRE200!AC47</f>
        <v>0</v>
      </c>
      <c r="AD45" s="199">
        <f>[2]AFRPRE200!AD47</f>
        <v>0</v>
      </c>
      <c r="AE45" s="68">
        <f t="shared" si="74"/>
        <v>167005</v>
      </c>
      <c r="AF45" s="199">
        <f>[2]AFRPRE200!AF47</f>
        <v>0</v>
      </c>
      <c r="AG45" s="199">
        <f>[2]AFRPRE200!AG47</f>
        <v>0</v>
      </c>
      <c r="AH45" s="71">
        <f t="shared" si="75"/>
        <v>167005</v>
      </c>
      <c r="AI45" s="199">
        <f>[2]AFRPRE200!AI47</f>
        <v>325</v>
      </c>
      <c r="AJ45" s="199">
        <f>[2]AFRPRE200!AJ47</f>
        <v>0</v>
      </c>
      <c r="AK45" s="199">
        <f>[2]AFRPRE200!AK47</f>
        <v>0</v>
      </c>
      <c r="AL45" s="199">
        <f>[2]AFRPRE200!AL47</f>
        <v>1059</v>
      </c>
      <c r="AM45" s="68">
        <f t="shared" si="76"/>
        <v>1384</v>
      </c>
      <c r="AN45" s="199">
        <f>[2]AFRPRE200!AN47</f>
        <v>0</v>
      </c>
      <c r="AO45" s="199">
        <f>[2]AFRPRE200!AO47</f>
        <v>0</v>
      </c>
      <c r="AP45" s="71">
        <f t="shared" si="77"/>
        <v>1384</v>
      </c>
      <c r="AQ45" s="199">
        <f>[2]AFRPRE200!AQ47</f>
        <v>777</v>
      </c>
      <c r="AR45" s="199">
        <f>[2]AFRPRE200!AR47</f>
        <v>0</v>
      </c>
      <c r="AS45" s="199">
        <f>[2]AFRPRE200!AS47</f>
        <v>0</v>
      </c>
      <c r="AT45" s="199">
        <f>[2]AFRPRE200!AT47</f>
        <v>2612</v>
      </c>
      <c r="AU45" s="68">
        <f t="shared" si="78"/>
        <v>3389</v>
      </c>
      <c r="AV45" s="199">
        <f>[2]AFRPRE200!AV47</f>
        <v>0</v>
      </c>
      <c r="AW45" s="199">
        <f>[2]AFRPRE200!AW47</f>
        <v>0</v>
      </c>
      <c r="AX45" s="71">
        <f t="shared" si="79"/>
        <v>3389</v>
      </c>
      <c r="AY45" s="199">
        <f>[2]AFRPRE200!AY47</f>
        <v>0</v>
      </c>
      <c r="AZ45" s="199">
        <f>[2]AFRPRE200!AZ47</f>
        <v>0</v>
      </c>
      <c r="BA45" s="199">
        <f>[2]AFRPRE200!BA47</f>
        <v>0</v>
      </c>
      <c r="BB45" s="199">
        <f>[2]AFRPRE200!BB47</f>
        <v>0</v>
      </c>
      <c r="BC45" s="68">
        <f t="shared" si="80"/>
        <v>0</v>
      </c>
      <c r="BD45" s="199">
        <f>[2]AFRPRE200!BD47</f>
        <v>0</v>
      </c>
      <c r="BE45" s="199">
        <f>[2]AFRPRE200!BE47</f>
        <v>0</v>
      </c>
      <c r="BF45" s="71">
        <f t="shared" si="81"/>
        <v>0</v>
      </c>
      <c r="BG45" s="199">
        <f>[2]AFRPRE200!BG47</f>
        <v>7200000</v>
      </c>
      <c r="BH45" s="199">
        <f>[2]AFRPRE200!BH47</f>
        <v>0</v>
      </c>
      <c r="BI45" s="199">
        <f>[2]AFRPRE200!BI47</f>
        <v>0</v>
      </c>
      <c r="BJ45" s="199">
        <f>[2]AFRPRE200!BJ47</f>
        <v>721691</v>
      </c>
      <c r="BK45" s="68">
        <f t="shared" si="82"/>
        <v>7921691</v>
      </c>
      <c r="BL45" s="199">
        <f>[2]AFRPRE200!BL47</f>
        <v>700306</v>
      </c>
      <c r="BM45" s="199">
        <f>[2]AFRPRE200!BM47</f>
        <v>340003</v>
      </c>
      <c r="BN45" s="71">
        <f t="shared" si="83"/>
        <v>8962000</v>
      </c>
      <c r="BO45" s="199">
        <f>[2]AFRPRE200!BO47</f>
        <v>0</v>
      </c>
      <c r="BP45" s="199">
        <f>[2]AFRPRE200!BP47</f>
        <v>0</v>
      </c>
      <c r="BQ45" s="199">
        <f>[2]AFRPRE200!BQ47</f>
        <v>0</v>
      </c>
      <c r="BR45" s="199">
        <f>[2]AFRPRE200!BR47</f>
        <v>0</v>
      </c>
      <c r="BS45" s="68">
        <f t="shared" si="84"/>
        <v>0</v>
      </c>
      <c r="BT45" s="199">
        <f>[2]AFRPRE200!BT47</f>
        <v>0</v>
      </c>
      <c r="BU45" s="199">
        <f>[2]AFRPRE200!BU47</f>
        <v>0</v>
      </c>
      <c r="BV45" s="71">
        <f t="shared" si="85"/>
        <v>0</v>
      </c>
      <c r="BW45" s="199">
        <f>[2]AFRPRE200!BW47</f>
        <v>25000</v>
      </c>
      <c r="BX45" s="199">
        <f>[2]AFRPRE200!BX47</f>
        <v>0</v>
      </c>
      <c r="BY45" s="199">
        <f>[2]AFRPRE200!BY47</f>
        <v>0</v>
      </c>
      <c r="BZ45" s="199">
        <f>[2]AFRPRE200!BZ47</f>
        <v>5700</v>
      </c>
      <c r="CA45" s="68">
        <f t="shared" si="86"/>
        <v>30700</v>
      </c>
      <c r="CB45" s="199">
        <f>[2]AFRPRE200!CB47</f>
        <v>0</v>
      </c>
      <c r="CC45" s="199">
        <f>[2]AFRPRE200!CC47</f>
        <v>0</v>
      </c>
      <c r="CD45" s="71">
        <f t="shared" si="87"/>
        <v>30700</v>
      </c>
      <c r="CE45" s="199">
        <f>[2]AFRPRE200!CE47</f>
        <v>0</v>
      </c>
      <c r="CF45" s="199">
        <f>[2]AFRPRE200!CF47</f>
        <v>0</v>
      </c>
      <c r="CG45" s="199">
        <f>[2]AFRPRE200!CG47</f>
        <v>0</v>
      </c>
      <c r="CH45" s="199">
        <f>[2]AFRPRE200!CH47</f>
        <v>0</v>
      </c>
      <c r="CI45" s="68">
        <f t="shared" si="88"/>
        <v>0</v>
      </c>
      <c r="CJ45" s="199">
        <f>[2]AFRPRE200!CJ47</f>
        <v>0</v>
      </c>
      <c r="CK45" s="199">
        <f>[2]AFRPRE200!CK47</f>
        <v>0</v>
      </c>
      <c r="CL45" s="71">
        <f t="shared" si="89"/>
        <v>0</v>
      </c>
      <c r="CM45" s="199">
        <f>[2]AFRPRE200!CM47</f>
        <v>5400</v>
      </c>
      <c r="CN45" s="199">
        <f>[2]AFRPRE200!CN47</f>
        <v>0</v>
      </c>
      <c r="CO45" s="199">
        <f>[2]AFRPRE200!CO47</f>
        <v>0</v>
      </c>
      <c r="CP45" s="199">
        <f>[2]AFRPRE200!CP47</f>
        <v>0</v>
      </c>
      <c r="CQ45" s="68">
        <f t="shared" si="90"/>
        <v>5400</v>
      </c>
      <c r="CR45" s="199">
        <f>[2]AFRPRE200!CR47</f>
        <v>0</v>
      </c>
      <c r="CS45" s="199">
        <f>[2]AFRPRE200!CS47</f>
        <v>0</v>
      </c>
      <c r="CT45" s="71">
        <f t="shared" si="91"/>
        <v>5400</v>
      </c>
      <c r="CU45" s="199">
        <f>[2]AFRPRE200!CU47</f>
        <v>0</v>
      </c>
      <c r="CV45" s="199">
        <f>[2]AFRPRE200!CV47</f>
        <v>0</v>
      </c>
      <c r="CW45" s="199">
        <f>[2]AFRPRE200!CW47</f>
        <v>0</v>
      </c>
      <c r="CX45" s="199">
        <f>[2]AFRPRE200!CX47</f>
        <v>0</v>
      </c>
      <c r="CY45" s="68">
        <f t="shared" si="92"/>
        <v>0</v>
      </c>
      <c r="CZ45" s="199">
        <f>[2]AFRPRE200!CZ47</f>
        <v>0</v>
      </c>
      <c r="DA45" s="199">
        <f>[2]AFRPRE200!DA47</f>
        <v>0</v>
      </c>
      <c r="DB45" s="71">
        <f t="shared" si="93"/>
        <v>0</v>
      </c>
      <c r="DC45" s="199">
        <f>[2]AFRPRE200!DC47</f>
        <v>0</v>
      </c>
      <c r="DD45" s="199">
        <f>[2]AFRPRE200!DD47</f>
        <v>0</v>
      </c>
      <c r="DE45" s="199">
        <f>[2]AFRPRE200!DE47</f>
        <v>0</v>
      </c>
      <c r="DF45" s="199">
        <f>[2]AFRPRE200!DF47</f>
        <v>0</v>
      </c>
      <c r="DG45" s="68">
        <f t="shared" si="94"/>
        <v>0</v>
      </c>
      <c r="DH45" s="199">
        <f>[2]AFRPRE200!DH47</f>
        <v>0</v>
      </c>
      <c r="DI45" s="199">
        <f>[2]AFRPRE200!DI47</f>
        <v>0</v>
      </c>
      <c r="DJ45" s="71">
        <f t="shared" si="95"/>
        <v>0</v>
      </c>
      <c r="DK45" s="199">
        <f>[2]AFRPRE200!DK47</f>
        <v>33167</v>
      </c>
      <c r="DL45" s="199">
        <f>[2]AFRPRE200!DL47</f>
        <v>0</v>
      </c>
      <c r="DM45" s="199">
        <f>[2]AFRPRE200!DM47</f>
        <v>0</v>
      </c>
      <c r="DN45" s="199">
        <f>[2]AFRPRE200!DN47</f>
        <v>52576</v>
      </c>
      <c r="DO45" s="68">
        <f t="shared" si="96"/>
        <v>85743</v>
      </c>
      <c r="DP45" s="199">
        <f>[2]AFRPRE200!DP47</f>
        <v>55919</v>
      </c>
      <c r="DQ45" s="199">
        <f>[2]AFRPRE200!DQ47</f>
        <v>83436</v>
      </c>
      <c r="DR45" s="71">
        <f t="shared" si="97"/>
        <v>225098</v>
      </c>
      <c r="DS45" s="199">
        <f>[2]AFRPRE200!DS47</f>
        <v>144000</v>
      </c>
      <c r="DT45" s="199">
        <f>[2]AFRPRE200!DT47</f>
        <v>0</v>
      </c>
      <c r="DU45" s="199">
        <f>[2]AFRPRE200!DU47</f>
        <v>0</v>
      </c>
      <c r="DV45" s="199">
        <f>[2]AFRPRE200!DV47</f>
        <v>37000</v>
      </c>
      <c r="DW45" s="68">
        <f t="shared" si="98"/>
        <v>181000</v>
      </c>
      <c r="DX45" s="199">
        <f>[2]AFRPRE200!DX47</f>
        <v>0</v>
      </c>
      <c r="DY45" s="199">
        <f>[2]AFRPRE200!DY47</f>
        <v>0</v>
      </c>
      <c r="DZ45" s="71">
        <f t="shared" si="99"/>
        <v>181000</v>
      </c>
      <c r="EA45" s="199">
        <f>[2]AFRPRE200!EA47</f>
        <v>0</v>
      </c>
      <c r="EB45" s="199">
        <f>[2]AFRPRE200!EB47</f>
        <v>0</v>
      </c>
      <c r="EC45" s="199">
        <f>[2]AFRPRE200!EC47</f>
        <v>0</v>
      </c>
      <c r="ED45" s="199">
        <f>[2]AFRPRE200!ED47</f>
        <v>0</v>
      </c>
      <c r="EE45" s="68">
        <f t="shared" si="100"/>
        <v>0</v>
      </c>
      <c r="EF45" s="199">
        <f>[2]AFRPRE200!EF47</f>
        <v>0</v>
      </c>
      <c r="EG45" s="199">
        <f>[2]AFRPRE200!EG47</f>
        <v>0</v>
      </c>
      <c r="EH45" s="71">
        <f t="shared" si="101"/>
        <v>0</v>
      </c>
      <c r="EI45" s="145"/>
    </row>
    <row r="46" spans="1:139" s="75" customFormat="1" x14ac:dyDescent="0.2">
      <c r="A46" s="146">
        <v>44</v>
      </c>
      <c r="B46" s="147" t="s">
        <v>236</v>
      </c>
      <c r="C46" s="199">
        <f>[2]AFRPRE200!C48</f>
        <v>1247646</v>
      </c>
      <c r="D46" s="199">
        <f>[2]AFRPRE200!D48</f>
        <v>0</v>
      </c>
      <c r="E46" s="199">
        <f>[2]AFRPRE200!E48</f>
        <v>0</v>
      </c>
      <c r="F46" s="199">
        <f>[2]AFRPRE200!F48</f>
        <v>0</v>
      </c>
      <c r="G46" s="68">
        <f t="shared" si="68"/>
        <v>1247646</v>
      </c>
      <c r="H46" s="199">
        <f>[2]AFRPRE200!H48</f>
        <v>0</v>
      </c>
      <c r="I46" s="199">
        <f>[2]AFRPRE200!I48</f>
        <v>0</v>
      </c>
      <c r="J46" s="71">
        <f t="shared" si="69"/>
        <v>1247646</v>
      </c>
      <c r="K46" s="199">
        <f>[2]AFRPRE200!K48</f>
        <v>10397044</v>
      </c>
      <c r="L46" s="199">
        <f>[2]AFRPRE200!L48</f>
        <v>0</v>
      </c>
      <c r="M46" s="199">
        <f>[2]AFRPRE200!M48</f>
        <v>0</v>
      </c>
      <c r="N46" s="199">
        <f>[2]AFRPRE200!N48</f>
        <v>1793075</v>
      </c>
      <c r="O46" s="68">
        <f t="shared" si="70"/>
        <v>12190119</v>
      </c>
      <c r="P46" s="199">
        <f>[2]AFRPRE200!P48</f>
        <v>0</v>
      </c>
      <c r="Q46" s="199">
        <f>[2]AFRPRE200!Q48</f>
        <v>0</v>
      </c>
      <c r="R46" s="71">
        <f t="shared" si="71"/>
        <v>12190119</v>
      </c>
      <c r="S46" s="199">
        <f>[2]AFRPRE200!S48</f>
        <v>0</v>
      </c>
      <c r="T46" s="199">
        <f>[2]AFRPRE200!T48</f>
        <v>0</v>
      </c>
      <c r="U46" s="199">
        <f>[2]AFRPRE200!U48</f>
        <v>0</v>
      </c>
      <c r="V46" s="199">
        <f>[2]AFRPRE200!V48</f>
        <v>0</v>
      </c>
      <c r="W46" s="68">
        <f t="shared" si="72"/>
        <v>0</v>
      </c>
      <c r="X46" s="199">
        <f>[2]AFRPRE200!X48</f>
        <v>0</v>
      </c>
      <c r="Y46" s="199">
        <f>[2]AFRPRE200!Y48</f>
        <v>0</v>
      </c>
      <c r="Z46" s="71">
        <f t="shared" si="73"/>
        <v>0</v>
      </c>
      <c r="AA46" s="199">
        <f>[2]AFRPRE200!AA48</f>
        <v>468023</v>
      </c>
      <c r="AB46" s="199">
        <f>[2]AFRPRE200!AB48</f>
        <v>0</v>
      </c>
      <c r="AC46" s="199">
        <f>[2]AFRPRE200!AC48</f>
        <v>0</v>
      </c>
      <c r="AD46" s="199">
        <f>[2]AFRPRE200!AD48</f>
        <v>0</v>
      </c>
      <c r="AE46" s="68">
        <f t="shared" si="74"/>
        <v>468023</v>
      </c>
      <c r="AF46" s="199">
        <f>[2]AFRPRE200!AF48</f>
        <v>0</v>
      </c>
      <c r="AG46" s="199">
        <f>[2]AFRPRE200!AG48</f>
        <v>0</v>
      </c>
      <c r="AH46" s="71">
        <f t="shared" si="75"/>
        <v>468023</v>
      </c>
      <c r="AI46" s="199">
        <f>[2]AFRPRE200!AI48</f>
        <v>0</v>
      </c>
      <c r="AJ46" s="199">
        <f>[2]AFRPRE200!AJ48</f>
        <v>0</v>
      </c>
      <c r="AK46" s="199">
        <f>[2]AFRPRE200!AK48</f>
        <v>0</v>
      </c>
      <c r="AL46" s="199">
        <f>[2]AFRPRE200!AL48</f>
        <v>0</v>
      </c>
      <c r="AM46" s="68">
        <f t="shared" si="76"/>
        <v>0</v>
      </c>
      <c r="AN46" s="199">
        <f>[2]AFRPRE200!AN48</f>
        <v>0</v>
      </c>
      <c r="AO46" s="199">
        <f>[2]AFRPRE200!AO48</f>
        <v>0</v>
      </c>
      <c r="AP46" s="71">
        <f t="shared" si="77"/>
        <v>0</v>
      </c>
      <c r="AQ46" s="199">
        <f>[2]AFRPRE200!AQ48</f>
        <v>0</v>
      </c>
      <c r="AR46" s="199">
        <f>[2]AFRPRE200!AR48</f>
        <v>0</v>
      </c>
      <c r="AS46" s="199">
        <f>[2]AFRPRE200!AS48</f>
        <v>0</v>
      </c>
      <c r="AT46" s="199">
        <f>[2]AFRPRE200!AT48</f>
        <v>0</v>
      </c>
      <c r="AU46" s="68">
        <f t="shared" si="78"/>
        <v>0</v>
      </c>
      <c r="AV46" s="199">
        <f>[2]AFRPRE200!AV48</f>
        <v>0</v>
      </c>
      <c r="AW46" s="199">
        <f>[2]AFRPRE200!AW48</f>
        <v>0</v>
      </c>
      <c r="AX46" s="71">
        <f t="shared" si="79"/>
        <v>0</v>
      </c>
      <c r="AY46" s="199">
        <f>[2]AFRPRE200!AY48</f>
        <v>0</v>
      </c>
      <c r="AZ46" s="199">
        <f>[2]AFRPRE200!AZ48</f>
        <v>0</v>
      </c>
      <c r="BA46" s="199">
        <f>[2]AFRPRE200!BA48</f>
        <v>0</v>
      </c>
      <c r="BB46" s="199">
        <f>[2]AFRPRE200!BB48</f>
        <v>0</v>
      </c>
      <c r="BC46" s="68">
        <f t="shared" si="80"/>
        <v>0</v>
      </c>
      <c r="BD46" s="199">
        <f>[2]AFRPRE200!BD48</f>
        <v>0</v>
      </c>
      <c r="BE46" s="199">
        <f>[2]AFRPRE200!BE48</f>
        <v>0</v>
      </c>
      <c r="BF46" s="71">
        <f t="shared" si="81"/>
        <v>0</v>
      </c>
      <c r="BG46" s="199">
        <f>[2]AFRPRE200!BG48</f>
        <v>15900000</v>
      </c>
      <c r="BH46" s="199">
        <f>[2]AFRPRE200!BH48</f>
        <v>0</v>
      </c>
      <c r="BI46" s="199">
        <f>[2]AFRPRE200!BI48</f>
        <v>0</v>
      </c>
      <c r="BJ46" s="199">
        <f>[2]AFRPRE200!BJ48</f>
        <v>0</v>
      </c>
      <c r="BK46" s="68">
        <f t="shared" si="82"/>
        <v>15900000</v>
      </c>
      <c r="BL46" s="199">
        <f>[2]AFRPRE200!BL48</f>
        <v>0</v>
      </c>
      <c r="BM46" s="199">
        <f>[2]AFRPRE200!BM48</f>
        <v>0</v>
      </c>
      <c r="BN46" s="71">
        <f t="shared" si="83"/>
        <v>15900000</v>
      </c>
      <c r="BO46" s="199">
        <f>[2]AFRPRE200!BO48</f>
        <v>0</v>
      </c>
      <c r="BP46" s="199">
        <f>[2]AFRPRE200!BP48</f>
        <v>0</v>
      </c>
      <c r="BQ46" s="199">
        <f>[2]AFRPRE200!BQ48</f>
        <v>0</v>
      </c>
      <c r="BR46" s="199">
        <f>[2]AFRPRE200!BR48</f>
        <v>0</v>
      </c>
      <c r="BS46" s="68">
        <f t="shared" si="84"/>
        <v>0</v>
      </c>
      <c r="BT46" s="199">
        <f>[2]AFRPRE200!BT48</f>
        <v>0</v>
      </c>
      <c r="BU46" s="199">
        <f>[2]AFRPRE200!BU48</f>
        <v>0</v>
      </c>
      <c r="BV46" s="71">
        <f t="shared" si="85"/>
        <v>0</v>
      </c>
      <c r="BW46" s="199">
        <f>[2]AFRPRE200!BW48</f>
        <v>0</v>
      </c>
      <c r="BX46" s="199">
        <f>[2]AFRPRE200!BX48</f>
        <v>0</v>
      </c>
      <c r="BY46" s="199">
        <f>[2]AFRPRE200!BY48</f>
        <v>0</v>
      </c>
      <c r="BZ46" s="199">
        <f>[2]AFRPRE200!BZ48</f>
        <v>0</v>
      </c>
      <c r="CA46" s="68">
        <f t="shared" si="86"/>
        <v>0</v>
      </c>
      <c r="CB46" s="199">
        <f>[2]AFRPRE200!CB48</f>
        <v>0</v>
      </c>
      <c r="CC46" s="199">
        <f>[2]AFRPRE200!CC48</f>
        <v>0</v>
      </c>
      <c r="CD46" s="71">
        <f t="shared" si="87"/>
        <v>0</v>
      </c>
      <c r="CE46" s="199">
        <f>[2]AFRPRE200!CE48</f>
        <v>0</v>
      </c>
      <c r="CF46" s="199">
        <f>[2]AFRPRE200!CF48</f>
        <v>0</v>
      </c>
      <c r="CG46" s="199">
        <f>[2]AFRPRE200!CG48</f>
        <v>0</v>
      </c>
      <c r="CH46" s="199">
        <f>[2]AFRPRE200!CH48</f>
        <v>0</v>
      </c>
      <c r="CI46" s="68">
        <f t="shared" si="88"/>
        <v>0</v>
      </c>
      <c r="CJ46" s="199">
        <f>[2]AFRPRE200!CJ48</f>
        <v>0</v>
      </c>
      <c r="CK46" s="199">
        <f>[2]AFRPRE200!CK48</f>
        <v>0</v>
      </c>
      <c r="CL46" s="71">
        <f t="shared" si="89"/>
        <v>0</v>
      </c>
      <c r="CM46" s="199">
        <f>[2]AFRPRE200!CM48</f>
        <v>0</v>
      </c>
      <c r="CN46" s="199">
        <f>[2]AFRPRE200!CN48</f>
        <v>0</v>
      </c>
      <c r="CO46" s="199">
        <f>[2]AFRPRE200!CO48</f>
        <v>0</v>
      </c>
      <c r="CP46" s="199">
        <f>[2]AFRPRE200!CP48</f>
        <v>0</v>
      </c>
      <c r="CQ46" s="68">
        <f t="shared" si="90"/>
        <v>0</v>
      </c>
      <c r="CR46" s="199">
        <f>[2]AFRPRE200!CR48</f>
        <v>0</v>
      </c>
      <c r="CS46" s="199">
        <f>[2]AFRPRE200!CS48</f>
        <v>0</v>
      </c>
      <c r="CT46" s="71">
        <f t="shared" si="91"/>
        <v>0</v>
      </c>
      <c r="CU46" s="199">
        <f>[2]AFRPRE200!CU48</f>
        <v>9000</v>
      </c>
      <c r="CV46" s="199">
        <f>[2]AFRPRE200!CV48</f>
        <v>0</v>
      </c>
      <c r="CW46" s="199">
        <f>[2]AFRPRE200!CW48</f>
        <v>0</v>
      </c>
      <c r="CX46" s="199">
        <f>[2]AFRPRE200!CX48</f>
        <v>0</v>
      </c>
      <c r="CY46" s="68">
        <f t="shared" si="92"/>
        <v>9000</v>
      </c>
      <c r="CZ46" s="199">
        <f>[2]AFRPRE200!CZ48</f>
        <v>0</v>
      </c>
      <c r="DA46" s="199">
        <f>[2]AFRPRE200!DA48</f>
        <v>0</v>
      </c>
      <c r="DB46" s="71">
        <f t="shared" si="93"/>
        <v>9000</v>
      </c>
      <c r="DC46" s="199">
        <f>[2]AFRPRE200!DC48</f>
        <v>0</v>
      </c>
      <c r="DD46" s="199">
        <f>[2]AFRPRE200!DD48</f>
        <v>0</v>
      </c>
      <c r="DE46" s="199">
        <f>[2]AFRPRE200!DE48</f>
        <v>0</v>
      </c>
      <c r="DF46" s="199">
        <f>[2]AFRPRE200!DF48</f>
        <v>0</v>
      </c>
      <c r="DG46" s="68">
        <f t="shared" si="94"/>
        <v>0</v>
      </c>
      <c r="DH46" s="199">
        <f>[2]AFRPRE200!DH48</f>
        <v>0</v>
      </c>
      <c r="DI46" s="199">
        <f>[2]AFRPRE200!DI48</f>
        <v>0</v>
      </c>
      <c r="DJ46" s="71">
        <f t="shared" si="95"/>
        <v>0</v>
      </c>
      <c r="DK46" s="199">
        <f>[2]AFRPRE200!DK48</f>
        <v>0</v>
      </c>
      <c r="DL46" s="199">
        <f>[2]AFRPRE200!DL48</f>
        <v>0</v>
      </c>
      <c r="DM46" s="199">
        <f>[2]AFRPRE200!DM48</f>
        <v>0</v>
      </c>
      <c r="DN46" s="199">
        <f>[2]AFRPRE200!DN48</f>
        <v>0</v>
      </c>
      <c r="DO46" s="68">
        <f t="shared" si="96"/>
        <v>0</v>
      </c>
      <c r="DP46" s="199">
        <f>[2]AFRPRE200!DP48</f>
        <v>0</v>
      </c>
      <c r="DQ46" s="199">
        <f>[2]AFRPRE200!DQ48</f>
        <v>0</v>
      </c>
      <c r="DR46" s="71">
        <f t="shared" si="97"/>
        <v>0</v>
      </c>
      <c r="DS46" s="199">
        <f>[2]AFRPRE200!DS48</f>
        <v>942000</v>
      </c>
      <c r="DT46" s="199">
        <f>[2]AFRPRE200!DT48</f>
        <v>0</v>
      </c>
      <c r="DU46" s="199">
        <f>[2]AFRPRE200!DU48</f>
        <v>0</v>
      </c>
      <c r="DV46" s="199">
        <f>[2]AFRPRE200!DV48</f>
        <v>0</v>
      </c>
      <c r="DW46" s="68">
        <f t="shared" si="98"/>
        <v>942000</v>
      </c>
      <c r="DX46" s="199">
        <f>[2]AFRPRE200!DX48</f>
        <v>0</v>
      </c>
      <c r="DY46" s="199">
        <f>[2]AFRPRE200!DY48</f>
        <v>0</v>
      </c>
      <c r="DZ46" s="71">
        <f t="shared" si="99"/>
        <v>942000</v>
      </c>
      <c r="EA46" s="199">
        <f>[2]AFRPRE200!EA48</f>
        <v>20000</v>
      </c>
      <c r="EB46" s="199">
        <f>[2]AFRPRE200!EB48</f>
        <v>0</v>
      </c>
      <c r="EC46" s="199">
        <f>[2]AFRPRE200!EC48</f>
        <v>0</v>
      </c>
      <c r="ED46" s="199">
        <f>[2]AFRPRE200!ED48</f>
        <v>0</v>
      </c>
      <c r="EE46" s="68">
        <f t="shared" si="100"/>
        <v>20000</v>
      </c>
      <c r="EF46" s="199">
        <f>[2]AFRPRE200!EF48</f>
        <v>0</v>
      </c>
      <c r="EG46" s="199">
        <f>[2]AFRPRE200!EG48</f>
        <v>0</v>
      </c>
      <c r="EH46" s="71">
        <f t="shared" si="101"/>
        <v>20000</v>
      </c>
      <c r="EI46" s="145"/>
    </row>
    <row r="47" spans="1:139" s="75" customFormat="1" x14ac:dyDescent="0.2">
      <c r="A47" s="148">
        <v>45</v>
      </c>
      <c r="B47" s="149" t="s">
        <v>237</v>
      </c>
      <c r="C47" s="200">
        <f>[2]AFRPRE200!C49</f>
        <v>5700000</v>
      </c>
      <c r="D47" s="200">
        <f>[2]AFRPRE200!D49</f>
        <v>0</v>
      </c>
      <c r="E47" s="200">
        <f>[2]AFRPRE200!E49</f>
        <v>0</v>
      </c>
      <c r="F47" s="200">
        <f>[2]AFRPRE200!F49</f>
        <v>0</v>
      </c>
      <c r="G47" s="69">
        <f t="shared" si="68"/>
        <v>5700000</v>
      </c>
      <c r="H47" s="200">
        <f>[2]AFRPRE200!H49</f>
        <v>0</v>
      </c>
      <c r="I47" s="200">
        <f>[2]AFRPRE200!I49</f>
        <v>0</v>
      </c>
      <c r="J47" s="72">
        <f t="shared" si="69"/>
        <v>5700000</v>
      </c>
      <c r="K47" s="200">
        <f>[2]AFRPRE200!K49</f>
        <v>58010000</v>
      </c>
      <c r="L47" s="200">
        <f>[2]AFRPRE200!L49</f>
        <v>0</v>
      </c>
      <c r="M47" s="200">
        <f>[2]AFRPRE200!M49</f>
        <v>0</v>
      </c>
      <c r="N47" s="200">
        <f>[2]AFRPRE200!N49</f>
        <v>0</v>
      </c>
      <c r="O47" s="69">
        <f t="shared" si="70"/>
        <v>58010000</v>
      </c>
      <c r="P47" s="200">
        <f>[2]AFRPRE200!P49</f>
        <v>6972000</v>
      </c>
      <c r="Q47" s="200">
        <f>[2]AFRPRE200!Q49</f>
        <v>6477000</v>
      </c>
      <c r="R47" s="72">
        <f t="shared" si="71"/>
        <v>71459000</v>
      </c>
      <c r="S47" s="200">
        <f>[2]AFRPRE200!S49</f>
        <v>0</v>
      </c>
      <c r="T47" s="200">
        <f>[2]AFRPRE200!T49</f>
        <v>0</v>
      </c>
      <c r="U47" s="200">
        <f>[2]AFRPRE200!U49</f>
        <v>0</v>
      </c>
      <c r="V47" s="200">
        <f>[2]AFRPRE200!V49</f>
        <v>0</v>
      </c>
      <c r="W47" s="69">
        <f t="shared" si="72"/>
        <v>0</v>
      </c>
      <c r="X47" s="200">
        <f>[2]AFRPRE200!X49</f>
        <v>0</v>
      </c>
      <c r="Y47" s="200">
        <f>[2]AFRPRE200!Y49</f>
        <v>0</v>
      </c>
      <c r="Z47" s="72">
        <f t="shared" si="73"/>
        <v>0</v>
      </c>
      <c r="AA47" s="200">
        <f>[2]AFRPRE200!AA49</f>
        <v>0</v>
      </c>
      <c r="AB47" s="200">
        <f>[2]AFRPRE200!AB49</f>
        <v>0</v>
      </c>
      <c r="AC47" s="200">
        <f>[2]AFRPRE200!AC49</f>
        <v>0</v>
      </c>
      <c r="AD47" s="200">
        <f>[2]AFRPRE200!AD49</f>
        <v>0</v>
      </c>
      <c r="AE47" s="69">
        <f t="shared" si="74"/>
        <v>0</v>
      </c>
      <c r="AF47" s="200">
        <f>[2]AFRPRE200!AF49</f>
        <v>0</v>
      </c>
      <c r="AG47" s="200">
        <f>[2]AFRPRE200!AG49</f>
        <v>0</v>
      </c>
      <c r="AH47" s="72">
        <f t="shared" si="75"/>
        <v>0</v>
      </c>
      <c r="AI47" s="200">
        <f>[2]AFRPRE200!AI49</f>
        <v>0</v>
      </c>
      <c r="AJ47" s="200">
        <f>[2]AFRPRE200!AJ49</f>
        <v>0</v>
      </c>
      <c r="AK47" s="200">
        <f>[2]AFRPRE200!AK49</f>
        <v>0</v>
      </c>
      <c r="AL47" s="200">
        <f>[2]AFRPRE200!AL49</f>
        <v>0</v>
      </c>
      <c r="AM47" s="69">
        <f t="shared" si="76"/>
        <v>0</v>
      </c>
      <c r="AN47" s="200">
        <f>[2]AFRPRE200!AN49</f>
        <v>0</v>
      </c>
      <c r="AO47" s="200">
        <f>[2]AFRPRE200!AO49</f>
        <v>0</v>
      </c>
      <c r="AP47" s="72">
        <f t="shared" si="77"/>
        <v>0</v>
      </c>
      <c r="AQ47" s="200">
        <f>[2]AFRPRE200!AQ49</f>
        <v>0</v>
      </c>
      <c r="AR47" s="200">
        <f>[2]AFRPRE200!AR49</f>
        <v>0</v>
      </c>
      <c r="AS47" s="200">
        <f>[2]AFRPRE200!AS49</f>
        <v>0</v>
      </c>
      <c r="AT47" s="200">
        <f>[2]AFRPRE200!AT49</f>
        <v>0</v>
      </c>
      <c r="AU47" s="69">
        <f t="shared" si="78"/>
        <v>0</v>
      </c>
      <c r="AV47" s="200">
        <f>[2]AFRPRE200!AV49</f>
        <v>0</v>
      </c>
      <c r="AW47" s="200">
        <f>[2]AFRPRE200!AW49</f>
        <v>0</v>
      </c>
      <c r="AX47" s="72">
        <f t="shared" si="79"/>
        <v>0</v>
      </c>
      <c r="AY47" s="200">
        <f>[2]AFRPRE200!AY49</f>
        <v>0</v>
      </c>
      <c r="AZ47" s="200">
        <f>[2]AFRPRE200!AZ49</f>
        <v>0</v>
      </c>
      <c r="BA47" s="200">
        <f>[2]AFRPRE200!BA49</f>
        <v>0</v>
      </c>
      <c r="BB47" s="200">
        <f>[2]AFRPRE200!BB49</f>
        <v>0</v>
      </c>
      <c r="BC47" s="69">
        <f t="shared" si="80"/>
        <v>0</v>
      </c>
      <c r="BD47" s="200">
        <f>[2]AFRPRE200!BD49</f>
        <v>0</v>
      </c>
      <c r="BE47" s="200">
        <f>[2]AFRPRE200!BE49</f>
        <v>0</v>
      </c>
      <c r="BF47" s="72">
        <f t="shared" si="81"/>
        <v>0</v>
      </c>
      <c r="BG47" s="200">
        <f>[2]AFRPRE200!BG49</f>
        <v>47400000</v>
      </c>
      <c r="BH47" s="200">
        <f>[2]AFRPRE200!BH49</f>
        <v>0</v>
      </c>
      <c r="BI47" s="200">
        <f>[2]AFRPRE200!BI49</f>
        <v>0</v>
      </c>
      <c r="BJ47" s="200">
        <f>[2]AFRPRE200!BJ49</f>
        <v>0</v>
      </c>
      <c r="BK47" s="69">
        <f t="shared" si="82"/>
        <v>47400000</v>
      </c>
      <c r="BL47" s="200">
        <f>[2]AFRPRE200!BL49</f>
        <v>0</v>
      </c>
      <c r="BM47" s="200">
        <f>[2]AFRPRE200!BM49</f>
        <v>0</v>
      </c>
      <c r="BN47" s="72">
        <f t="shared" si="83"/>
        <v>47400000</v>
      </c>
      <c r="BO47" s="200">
        <f>[2]AFRPRE200!BO49</f>
        <v>0</v>
      </c>
      <c r="BP47" s="200">
        <f>[2]AFRPRE200!BP49</f>
        <v>0</v>
      </c>
      <c r="BQ47" s="200">
        <f>[2]AFRPRE200!BQ49</f>
        <v>0</v>
      </c>
      <c r="BR47" s="200">
        <f>[2]AFRPRE200!BR49</f>
        <v>0</v>
      </c>
      <c r="BS47" s="69">
        <f t="shared" si="84"/>
        <v>0</v>
      </c>
      <c r="BT47" s="200">
        <f>[2]AFRPRE200!BT49</f>
        <v>0</v>
      </c>
      <c r="BU47" s="200">
        <f>[2]AFRPRE200!BU49</f>
        <v>0</v>
      </c>
      <c r="BV47" s="72">
        <f t="shared" si="85"/>
        <v>0</v>
      </c>
      <c r="BW47" s="200">
        <f>[2]AFRPRE200!BW49</f>
        <v>0</v>
      </c>
      <c r="BX47" s="200">
        <f>[2]AFRPRE200!BX49</f>
        <v>0</v>
      </c>
      <c r="BY47" s="200">
        <f>[2]AFRPRE200!BY49</f>
        <v>0</v>
      </c>
      <c r="BZ47" s="200">
        <f>[2]AFRPRE200!BZ49</f>
        <v>0</v>
      </c>
      <c r="CA47" s="69">
        <f t="shared" si="86"/>
        <v>0</v>
      </c>
      <c r="CB47" s="200">
        <f>[2]AFRPRE200!CB49</f>
        <v>0</v>
      </c>
      <c r="CC47" s="200">
        <f>[2]AFRPRE200!CC49</f>
        <v>0</v>
      </c>
      <c r="CD47" s="72">
        <f t="shared" si="87"/>
        <v>0</v>
      </c>
      <c r="CE47" s="200">
        <f>[2]AFRPRE200!CE49</f>
        <v>0</v>
      </c>
      <c r="CF47" s="200">
        <f>[2]AFRPRE200!CF49</f>
        <v>0</v>
      </c>
      <c r="CG47" s="200">
        <f>[2]AFRPRE200!CG49</f>
        <v>0</v>
      </c>
      <c r="CH47" s="200">
        <f>[2]AFRPRE200!CH49</f>
        <v>0</v>
      </c>
      <c r="CI47" s="69">
        <f t="shared" si="88"/>
        <v>0</v>
      </c>
      <c r="CJ47" s="200">
        <f>[2]AFRPRE200!CJ49</f>
        <v>0</v>
      </c>
      <c r="CK47" s="200">
        <f>[2]AFRPRE200!CK49</f>
        <v>0</v>
      </c>
      <c r="CL47" s="72">
        <f t="shared" si="89"/>
        <v>0</v>
      </c>
      <c r="CM47" s="200">
        <f>[2]AFRPRE200!CM49</f>
        <v>0</v>
      </c>
      <c r="CN47" s="200">
        <f>[2]AFRPRE200!CN49</f>
        <v>0</v>
      </c>
      <c r="CO47" s="200">
        <f>[2]AFRPRE200!CO49</f>
        <v>0</v>
      </c>
      <c r="CP47" s="200">
        <f>[2]AFRPRE200!CP49</f>
        <v>0</v>
      </c>
      <c r="CQ47" s="69">
        <f t="shared" si="90"/>
        <v>0</v>
      </c>
      <c r="CR47" s="200">
        <f>[2]AFRPRE200!CR49</f>
        <v>0</v>
      </c>
      <c r="CS47" s="200">
        <f>[2]AFRPRE200!CS49</f>
        <v>0</v>
      </c>
      <c r="CT47" s="72">
        <f t="shared" si="91"/>
        <v>0</v>
      </c>
      <c r="CU47" s="200">
        <f>[2]AFRPRE200!CU49</f>
        <v>0</v>
      </c>
      <c r="CV47" s="200">
        <f>[2]AFRPRE200!CV49</f>
        <v>0</v>
      </c>
      <c r="CW47" s="200">
        <f>[2]AFRPRE200!CW49</f>
        <v>0</v>
      </c>
      <c r="CX47" s="200">
        <f>[2]AFRPRE200!CX49</f>
        <v>0</v>
      </c>
      <c r="CY47" s="69">
        <f t="shared" si="92"/>
        <v>0</v>
      </c>
      <c r="CZ47" s="200">
        <f>[2]AFRPRE200!CZ49</f>
        <v>0</v>
      </c>
      <c r="DA47" s="200">
        <f>[2]AFRPRE200!DA49</f>
        <v>0</v>
      </c>
      <c r="DB47" s="72">
        <f t="shared" si="93"/>
        <v>0</v>
      </c>
      <c r="DC47" s="200">
        <f>[2]AFRPRE200!DC49</f>
        <v>0</v>
      </c>
      <c r="DD47" s="200">
        <f>[2]AFRPRE200!DD49</f>
        <v>0</v>
      </c>
      <c r="DE47" s="200">
        <f>[2]AFRPRE200!DE49</f>
        <v>0</v>
      </c>
      <c r="DF47" s="200">
        <f>[2]AFRPRE200!DF49</f>
        <v>0</v>
      </c>
      <c r="DG47" s="69">
        <f t="shared" si="94"/>
        <v>0</v>
      </c>
      <c r="DH47" s="200">
        <f>[2]AFRPRE200!DH49</f>
        <v>0</v>
      </c>
      <c r="DI47" s="200">
        <f>[2]AFRPRE200!DI49</f>
        <v>0</v>
      </c>
      <c r="DJ47" s="72">
        <f t="shared" si="95"/>
        <v>0</v>
      </c>
      <c r="DK47" s="200">
        <f>[2]AFRPRE200!DK49</f>
        <v>0</v>
      </c>
      <c r="DL47" s="200">
        <f>[2]AFRPRE200!DL49</f>
        <v>0</v>
      </c>
      <c r="DM47" s="200">
        <f>[2]AFRPRE200!DM49</f>
        <v>0</v>
      </c>
      <c r="DN47" s="200">
        <f>[2]AFRPRE200!DN49</f>
        <v>0</v>
      </c>
      <c r="DO47" s="69">
        <f t="shared" si="96"/>
        <v>0</v>
      </c>
      <c r="DP47" s="200">
        <f>[2]AFRPRE200!DP49</f>
        <v>0</v>
      </c>
      <c r="DQ47" s="200">
        <f>[2]AFRPRE200!DQ49</f>
        <v>0</v>
      </c>
      <c r="DR47" s="72">
        <f t="shared" si="97"/>
        <v>0</v>
      </c>
      <c r="DS47" s="200">
        <f>[2]AFRPRE200!DS49</f>
        <v>0</v>
      </c>
      <c r="DT47" s="200">
        <f>[2]AFRPRE200!DT49</f>
        <v>0</v>
      </c>
      <c r="DU47" s="200">
        <f>[2]AFRPRE200!DU49</f>
        <v>0</v>
      </c>
      <c r="DV47" s="200">
        <f>[2]AFRPRE200!DV49</f>
        <v>0</v>
      </c>
      <c r="DW47" s="69">
        <f t="shared" si="98"/>
        <v>0</v>
      </c>
      <c r="DX47" s="200">
        <f>[2]AFRPRE200!DX49</f>
        <v>0</v>
      </c>
      <c r="DY47" s="200">
        <f>[2]AFRPRE200!DY49</f>
        <v>0</v>
      </c>
      <c r="DZ47" s="72">
        <f t="shared" si="99"/>
        <v>0</v>
      </c>
      <c r="EA47" s="200">
        <f>[2]AFRPRE200!EA49</f>
        <v>0</v>
      </c>
      <c r="EB47" s="200">
        <f>[2]AFRPRE200!EB49</f>
        <v>0</v>
      </c>
      <c r="EC47" s="200">
        <f>[2]AFRPRE200!EC49</f>
        <v>0</v>
      </c>
      <c r="ED47" s="200">
        <f>[2]AFRPRE200!ED49</f>
        <v>0</v>
      </c>
      <c r="EE47" s="69">
        <f t="shared" si="100"/>
        <v>0</v>
      </c>
      <c r="EF47" s="200">
        <f>[2]AFRPRE200!EF49</f>
        <v>0</v>
      </c>
      <c r="EG47" s="200">
        <f>[2]AFRPRE200!EG49</f>
        <v>0</v>
      </c>
      <c r="EH47" s="72">
        <f t="shared" si="101"/>
        <v>0</v>
      </c>
      <c r="EI47" s="145"/>
    </row>
    <row r="48" spans="1:139" s="75" customFormat="1" x14ac:dyDescent="0.2">
      <c r="A48" s="143">
        <v>46</v>
      </c>
      <c r="B48" s="144" t="s">
        <v>238</v>
      </c>
      <c r="C48" s="198">
        <f>[2]AFRPRE200!C50</f>
        <v>165000</v>
      </c>
      <c r="D48" s="198">
        <f>[2]AFRPRE200!D50</f>
        <v>0</v>
      </c>
      <c r="E48" s="198">
        <f>[2]AFRPRE200!E50</f>
        <v>0</v>
      </c>
      <c r="F48" s="198">
        <f>[2]AFRPRE200!F50</f>
        <v>0</v>
      </c>
      <c r="G48" s="67">
        <f t="shared" si="68"/>
        <v>165000</v>
      </c>
      <c r="H48" s="198">
        <f>[2]AFRPRE200!H50</f>
        <v>0</v>
      </c>
      <c r="I48" s="198">
        <f>[2]AFRPRE200!I50</f>
        <v>0</v>
      </c>
      <c r="J48" s="70">
        <f t="shared" si="69"/>
        <v>165000</v>
      </c>
      <c r="K48" s="198">
        <f>[2]AFRPRE200!K50</f>
        <v>0</v>
      </c>
      <c r="L48" s="198">
        <f>[2]AFRPRE200!L50</f>
        <v>0</v>
      </c>
      <c r="M48" s="198">
        <f>[2]AFRPRE200!M50</f>
        <v>0</v>
      </c>
      <c r="N48" s="198">
        <f>[2]AFRPRE200!N50</f>
        <v>800000</v>
      </c>
      <c r="O48" s="67">
        <f t="shared" si="70"/>
        <v>800000</v>
      </c>
      <c r="P48" s="198">
        <f>[2]AFRPRE200!P50</f>
        <v>0</v>
      </c>
      <c r="Q48" s="198">
        <f>[2]AFRPRE200!Q50</f>
        <v>1160000</v>
      </c>
      <c r="R48" s="70">
        <f t="shared" si="71"/>
        <v>1960000</v>
      </c>
      <c r="S48" s="198">
        <f>[2]AFRPRE200!S50</f>
        <v>0</v>
      </c>
      <c r="T48" s="198">
        <f>[2]AFRPRE200!T50</f>
        <v>0</v>
      </c>
      <c r="U48" s="198">
        <f>[2]AFRPRE200!U50</f>
        <v>0</v>
      </c>
      <c r="V48" s="198">
        <f>[2]AFRPRE200!V50</f>
        <v>0</v>
      </c>
      <c r="W48" s="67">
        <f t="shared" si="72"/>
        <v>0</v>
      </c>
      <c r="X48" s="198">
        <f>[2]AFRPRE200!X50</f>
        <v>0</v>
      </c>
      <c r="Y48" s="198">
        <f>[2]AFRPRE200!Y50</f>
        <v>0</v>
      </c>
      <c r="Z48" s="70">
        <f t="shared" si="73"/>
        <v>0</v>
      </c>
      <c r="AA48" s="198">
        <f>[2]AFRPRE200!AA50</f>
        <v>65000</v>
      </c>
      <c r="AB48" s="198">
        <f>[2]AFRPRE200!AB50</f>
        <v>0</v>
      </c>
      <c r="AC48" s="198">
        <f>[2]AFRPRE200!AC50</f>
        <v>0</v>
      </c>
      <c r="AD48" s="198">
        <f>[2]AFRPRE200!AD50</f>
        <v>0</v>
      </c>
      <c r="AE48" s="67">
        <f t="shared" si="74"/>
        <v>65000</v>
      </c>
      <c r="AF48" s="198">
        <f>[2]AFRPRE200!AF50</f>
        <v>0</v>
      </c>
      <c r="AG48" s="198">
        <f>[2]AFRPRE200!AG50</f>
        <v>0</v>
      </c>
      <c r="AH48" s="70">
        <f t="shared" si="75"/>
        <v>65000</v>
      </c>
      <c r="AI48" s="198">
        <f>[2]AFRPRE200!AI50</f>
        <v>0</v>
      </c>
      <c r="AJ48" s="198">
        <f>[2]AFRPRE200!AJ50</f>
        <v>0</v>
      </c>
      <c r="AK48" s="198">
        <f>[2]AFRPRE200!AK50</f>
        <v>0</v>
      </c>
      <c r="AL48" s="198">
        <f>[2]AFRPRE200!AL50</f>
        <v>0</v>
      </c>
      <c r="AM48" s="67">
        <f t="shared" si="76"/>
        <v>0</v>
      </c>
      <c r="AN48" s="198">
        <f>[2]AFRPRE200!AN50</f>
        <v>0</v>
      </c>
      <c r="AO48" s="198">
        <f>[2]AFRPRE200!AO50</f>
        <v>0</v>
      </c>
      <c r="AP48" s="70">
        <f t="shared" si="77"/>
        <v>0</v>
      </c>
      <c r="AQ48" s="198">
        <f>[2]AFRPRE200!AQ50</f>
        <v>0</v>
      </c>
      <c r="AR48" s="198">
        <f>[2]AFRPRE200!AR50</f>
        <v>0</v>
      </c>
      <c r="AS48" s="198">
        <f>[2]AFRPRE200!AS50</f>
        <v>0</v>
      </c>
      <c r="AT48" s="198">
        <f>[2]AFRPRE200!AT50</f>
        <v>0</v>
      </c>
      <c r="AU48" s="67">
        <f t="shared" si="78"/>
        <v>0</v>
      </c>
      <c r="AV48" s="198">
        <f>[2]AFRPRE200!AV50</f>
        <v>0</v>
      </c>
      <c r="AW48" s="198">
        <f>[2]AFRPRE200!AW50</f>
        <v>0</v>
      </c>
      <c r="AX48" s="70">
        <f t="shared" si="79"/>
        <v>0</v>
      </c>
      <c r="AY48" s="198">
        <f>[2]AFRPRE200!AY50</f>
        <v>0</v>
      </c>
      <c r="AZ48" s="198">
        <f>[2]AFRPRE200!AZ50</f>
        <v>0</v>
      </c>
      <c r="BA48" s="198">
        <f>[2]AFRPRE200!BA50</f>
        <v>0</v>
      </c>
      <c r="BB48" s="198">
        <f>[2]AFRPRE200!BB50</f>
        <v>0</v>
      </c>
      <c r="BC48" s="67">
        <f t="shared" si="80"/>
        <v>0</v>
      </c>
      <c r="BD48" s="198">
        <f>[2]AFRPRE200!BD50</f>
        <v>0</v>
      </c>
      <c r="BE48" s="198">
        <f>[2]AFRPRE200!BE50</f>
        <v>0</v>
      </c>
      <c r="BF48" s="70">
        <f t="shared" si="81"/>
        <v>0</v>
      </c>
      <c r="BG48" s="198">
        <f>[2]AFRPRE200!BG50</f>
        <v>0</v>
      </c>
      <c r="BH48" s="198">
        <f>[2]AFRPRE200!BH50</f>
        <v>0</v>
      </c>
      <c r="BI48" s="198">
        <f>[2]AFRPRE200!BI50</f>
        <v>0</v>
      </c>
      <c r="BJ48" s="198">
        <f>[2]AFRPRE200!BJ50</f>
        <v>1065000</v>
      </c>
      <c r="BK48" s="67">
        <f t="shared" si="82"/>
        <v>1065000</v>
      </c>
      <c r="BL48" s="198">
        <f>[2]AFRPRE200!BL50</f>
        <v>0</v>
      </c>
      <c r="BM48" s="198">
        <f>[2]AFRPRE200!BM50</f>
        <v>355000</v>
      </c>
      <c r="BN48" s="70">
        <f t="shared" si="83"/>
        <v>1420000</v>
      </c>
      <c r="BO48" s="198">
        <f>[2]AFRPRE200!BO50</f>
        <v>0</v>
      </c>
      <c r="BP48" s="198">
        <f>[2]AFRPRE200!BP50</f>
        <v>0</v>
      </c>
      <c r="BQ48" s="198">
        <f>[2]AFRPRE200!BQ50</f>
        <v>0</v>
      </c>
      <c r="BR48" s="198">
        <f>[2]AFRPRE200!BR50</f>
        <v>0</v>
      </c>
      <c r="BS48" s="67">
        <f t="shared" si="84"/>
        <v>0</v>
      </c>
      <c r="BT48" s="198">
        <f>[2]AFRPRE200!BT50</f>
        <v>0</v>
      </c>
      <c r="BU48" s="198">
        <f>[2]AFRPRE200!BU50</f>
        <v>0</v>
      </c>
      <c r="BV48" s="70">
        <f t="shared" si="85"/>
        <v>0</v>
      </c>
      <c r="BW48" s="198">
        <f>[2]AFRPRE200!BW50</f>
        <v>0</v>
      </c>
      <c r="BX48" s="198">
        <f>[2]AFRPRE200!BX50</f>
        <v>0</v>
      </c>
      <c r="BY48" s="198">
        <f>[2]AFRPRE200!BY50</f>
        <v>0</v>
      </c>
      <c r="BZ48" s="198">
        <f>[2]AFRPRE200!BZ50</f>
        <v>0</v>
      </c>
      <c r="CA48" s="67">
        <f t="shared" si="86"/>
        <v>0</v>
      </c>
      <c r="CB48" s="198">
        <f>[2]AFRPRE200!CB50</f>
        <v>0</v>
      </c>
      <c r="CC48" s="198">
        <f>[2]AFRPRE200!CC50</f>
        <v>0</v>
      </c>
      <c r="CD48" s="70">
        <f t="shared" si="87"/>
        <v>0</v>
      </c>
      <c r="CE48" s="198">
        <f>[2]AFRPRE200!CE50</f>
        <v>0</v>
      </c>
      <c r="CF48" s="198">
        <f>[2]AFRPRE200!CF50</f>
        <v>0</v>
      </c>
      <c r="CG48" s="198">
        <f>[2]AFRPRE200!CG50</f>
        <v>0</v>
      </c>
      <c r="CH48" s="198">
        <f>[2]AFRPRE200!CH50</f>
        <v>0</v>
      </c>
      <c r="CI48" s="67">
        <f t="shared" si="88"/>
        <v>0</v>
      </c>
      <c r="CJ48" s="198">
        <f>[2]AFRPRE200!CJ50</f>
        <v>0</v>
      </c>
      <c r="CK48" s="198">
        <f>[2]AFRPRE200!CK50</f>
        <v>0</v>
      </c>
      <c r="CL48" s="70">
        <f t="shared" si="89"/>
        <v>0</v>
      </c>
      <c r="CM48" s="198">
        <f>[2]AFRPRE200!CM50</f>
        <v>0</v>
      </c>
      <c r="CN48" s="198">
        <f>[2]AFRPRE200!CN50</f>
        <v>0</v>
      </c>
      <c r="CO48" s="198">
        <f>[2]AFRPRE200!CO50</f>
        <v>0</v>
      </c>
      <c r="CP48" s="198">
        <f>[2]AFRPRE200!CP50</f>
        <v>0</v>
      </c>
      <c r="CQ48" s="67">
        <f t="shared" si="90"/>
        <v>0</v>
      </c>
      <c r="CR48" s="198">
        <f>[2]AFRPRE200!CR50</f>
        <v>0</v>
      </c>
      <c r="CS48" s="198">
        <f>[2]AFRPRE200!CS50</f>
        <v>0</v>
      </c>
      <c r="CT48" s="70">
        <f t="shared" si="91"/>
        <v>0</v>
      </c>
      <c r="CU48" s="198">
        <f>[2]AFRPRE200!CU50</f>
        <v>0</v>
      </c>
      <c r="CV48" s="198">
        <f>[2]AFRPRE200!CV50</f>
        <v>0</v>
      </c>
      <c r="CW48" s="198">
        <f>[2]AFRPRE200!CW50</f>
        <v>0</v>
      </c>
      <c r="CX48" s="198">
        <f>[2]AFRPRE200!CX50</f>
        <v>0</v>
      </c>
      <c r="CY48" s="67">
        <f t="shared" si="92"/>
        <v>0</v>
      </c>
      <c r="CZ48" s="198">
        <f>[2]AFRPRE200!CZ50</f>
        <v>0</v>
      </c>
      <c r="DA48" s="198">
        <f>[2]AFRPRE200!DA50</f>
        <v>0</v>
      </c>
      <c r="DB48" s="70">
        <f t="shared" si="93"/>
        <v>0</v>
      </c>
      <c r="DC48" s="198">
        <f>[2]AFRPRE200!DC50</f>
        <v>0</v>
      </c>
      <c r="DD48" s="198">
        <f>[2]AFRPRE200!DD50</f>
        <v>0</v>
      </c>
      <c r="DE48" s="198">
        <f>[2]AFRPRE200!DE50</f>
        <v>0</v>
      </c>
      <c r="DF48" s="198">
        <f>[2]AFRPRE200!DF50</f>
        <v>0</v>
      </c>
      <c r="DG48" s="67">
        <f t="shared" si="94"/>
        <v>0</v>
      </c>
      <c r="DH48" s="198">
        <f>[2]AFRPRE200!DH50</f>
        <v>0</v>
      </c>
      <c r="DI48" s="198">
        <f>[2]AFRPRE200!DI50</f>
        <v>0</v>
      </c>
      <c r="DJ48" s="70">
        <f t="shared" si="95"/>
        <v>0</v>
      </c>
      <c r="DK48" s="198">
        <f>[2]AFRPRE200!DK50</f>
        <v>8000</v>
      </c>
      <c r="DL48" s="198">
        <f>[2]AFRPRE200!DL50</f>
        <v>0</v>
      </c>
      <c r="DM48" s="198">
        <f>[2]AFRPRE200!DM50</f>
        <v>0</v>
      </c>
      <c r="DN48" s="198">
        <f>[2]AFRPRE200!DN50</f>
        <v>28000</v>
      </c>
      <c r="DO48" s="67">
        <f t="shared" si="96"/>
        <v>36000</v>
      </c>
      <c r="DP48" s="198">
        <f>[2]AFRPRE200!DP50</f>
        <v>0</v>
      </c>
      <c r="DQ48" s="198">
        <f>[2]AFRPRE200!DQ50</f>
        <v>42000</v>
      </c>
      <c r="DR48" s="70">
        <f t="shared" si="97"/>
        <v>78000</v>
      </c>
      <c r="DS48" s="198">
        <f>[2]AFRPRE200!DS50</f>
        <v>0</v>
      </c>
      <c r="DT48" s="198">
        <f>[2]AFRPRE200!DT50</f>
        <v>0</v>
      </c>
      <c r="DU48" s="198">
        <f>[2]AFRPRE200!DU50</f>
        <v>0</v>
      </c>
      <c r="DV48" s="198">
        <f>[2]AFRPRE200!DV50</f>
        <v>43000</v>
      </c>
      <c r="DW48" s="67">
        <f t="shared" si="98"/>
        <v>43000</v>
      </c>
      <c r="DX48" s="198">
        <f>[2]AFRPRE200!DX50</f>
        <v>0</v>
      </c>
      <c r="DY48" s="198">
        <f>[2]AFRPRE200!DY50</f>
        <v>20000</v>
      </c>
      <c r="DZ48" s="70">
        <f t="shared" si="99"/>
        <v>63000</v>
      </c>
      <c r="EA48" s="198">
        <f>[2]AFRPRE200!EA50</f>
        <v>0</v>
      </c>
      <c r="EB48" s="198">
        <f>[2]AFRPRE200!EB50</f>
        <v>0</v>
      </c>
      <c r="EC48" s="198">
        <f>[2]AFRPRE200!EC50</f>
        <v>0</v>
      </c>
      <c r="ED48" s="198">
        <f>[2]AFRPRE200!ED50</f>
        <v>0</v>
      </c>
      <c r="EE48" s="67">
        <f t="shared" si="100"/>
        <v>0</v>
      </c>
      <c r="EF48" s="198">
        <f>[2]AFRPRE200!EF50</f>
        <v>0</v>
      </c>
      <c r="EG48" s="198">
        <f>[2]AFRPRE200!EG50</f>
        <v>0</v>
      </c>
      <c r="EH48" s="70">
        <f t="shared" si="101"/>
        <v>0</v>
      </c>
      <c r="EI48" s="145"/>
    </row>
    <row r="49" spans="1:139" s="75" customFormat="1" x14ac:dyDescent="0.2">
      <c r="A49" s="146">
        <v>47</v>
      </c>
      <c r="B49" s="147" t="s">
        <v>239</v>
      </c>
      <c r="C49" s="199">
        <f>[2]AFRPRE200!C51</f>
        <v>2230000</v>
      </c>
      <c r="D49" s="199">
        <f>[2]AFRPRE200!D51</f>
        <v>0</v>
      </c>
      <c r="E49" s="199">
        <f>[2]AFRPRE200!E51</f>
        <v>0</v>
      </c>
      <c r="F49" s="199">
        <f>[2]AFRPRE200!F51</f>
        <v>0</v>
      </c>
      <c r="G49" s="68">
        <f t="shared" si="68"/>
        <v>2230000</v>
      </c>
      <c r="H49" s="199">
        <f>[2]AFRPRE200!H51</f>
        <v>0</v>
      </c>
      <c r="I49" s="199">
        <f>[2]AFRPRE200!I51</f>
        <v>0</v>
      </c>
      <c r="J49" s="71">
        <f t="shared" si="69"/>
        <v>2230000</v>
      </c>
      <c r="K49" s="199">
        <f>[2]AFRPRE200!K51</f>
        <v>12646000</v>
      </c>
      <c r="L49" s="199">
        <f>[2]AFRPRE200!L51</f>
        <v>0</v>
      </c>
      <c r="M49" s="199">
        <f>[2]AFRPRE200!M51</f>
        <v>0</v>
      </c>
      <c r="N49" s="199">
        <f>[2]AFRPRE200!N51</f>
        <v>5124000</v>
      </c>
      <c r="O49" s="68">
        <f t="shared" si="70"/>
        <v>17770000</v>
      </c>
      <c r="P49" s="199">
        <f>[2]AFRPRE200!P51</f>
        <v>0</v>
      </c>
      <c r="Q49" s="199">
        <f>[2]AFRPRE200!Q51</f>
        <v>0</v>
      </c>
      <c r="R49" s="71">
        <f t="shared" si="71"/>
        <v>17770000</v>
      </c>
      <c r="S49" s="199">
        <f>[2]AFRPRE200!S51</f>
        <v>0</v>
      </c>
      <c r="T49" s="199">
        <f>[2]AFRPRE200!T51</f>
        <v>0</v>
      </c>
      <c r="U49" s="199">
        <f>[2]AFRPRE200!U51</f>
        <v>0</v>
      </c>
      <c r="V49" s="199">
        <f>[2]AFRPRE200!V51</f>
        <v>0</v>
      </c>
      <c r="W49" s="68">
        <f t="shared" si="72"/>
        <v>0</v>
      </c>
      <c r="X49" s="199">
        <f>[2]AFRPRE200!X51</f>
        <v>5367000</v>
      </c>
      <c r="Y49" s="199">
        <f>[2]AFRPRE200!Y51</f>
        <v>0</v>
      </c>
      <c r="Z49" s="71">
        <f t="shared" si="73"/>
        <v>5367000</v>
      </c>
      <c r="AA49" s="199">
        <f>[2]AFRPRE200!AA51</f>
        <v>575000</v>
      </c>
      <c r="AB49" s="199">
        <f>[2]AFRPRE200!AB51</f>
        <v>0</v>
      </c>
      <c r="AC49" s="199">
        <f>[2]AFRPRE200!AC51</f>
        <v>0</v>
      </c>
      <c r="AD49" s="199">
        <f>[2]AFRPRE200!AD51</f>
        <v>0</v>
      </c>
      <c r="AE49" s="68">
        <f t="shared" si="74"/>
        <v>575000</v>
      </c>
      <c r="AF49" s="199">
        <f>[2]AFRPRE200!AF51</f>
        <v>0</v>
      </c>
      <c r="AG49" s="199">
        <f>[2]AFRPRE200!AG51</f>
        <v>0</v>
      </c>
      <c r="AH49" s="71">
        <f t="shared" si="75"/>
        <v>575000</v>
      </c>
      <c r="AI49" s="199">
        <f>[2]AFRPRE200!AI51</f>
        <v>0</v>
      </c>
      <c r="AJ49" s="199">
        <f>[2]AFRPRE200!AJ51</f>
        <v>0</v>
      </c>
      <c r="AK49" s="199">
        <f>[2]AFRPRE200!AK51</f>
        <v>0</v>
      </c>
      <c r="AL49" s="199">
        <f>[2]AFRPRE200!AL51</f>
        <v>0</v>
      </c>
      <c r="AM49" s="68">
        <f t="shared" si="76"/>
        <v>0</v>
      </c>
      <c r="AN49" s="199">
        <f>[2]AFRPRE200!AN51</f>
        <v>0</v>
      </c>
      <c r="AO49" s="199">
        <f>[2]AFRPRE200!AO51</f>
        <v>0</v>
      </c>
      <c r="AP49" s="71">
        <f t="shared" si="77"/>
        <v>0</v>
      </c>
      <c r="AQ49" s="199">
        <f>[2]AFRPRE200!AQ51</f>
        <v>0</v>
      </c>
      <c r="AR49" s="199">
        <f>[2]AFRPRE200!AR51</f>
        <v>0</v>
      </c>
      <c r="AS49" s="199">
        <f>[2]AFRPRE200!AS51</f>
        <v>0</v>
      </c>
      <c r="AT49" s="199">
        <f>[2]AFRPRE200!AT51</f>
        <v>0</v>
      </c>
      <c r="AU49" s="68">
        <f t="shared" si="78"/>
        <v>0</v>
      </c>
      <c r="AV49" s="199">
        <f>[2]AFRPRE200!AV51</f>
        <v>0</v>
      </c>
      <c r="AW49" s="199">
        <f>[2]AFRPRE200!AW51</f>
        <v>0</v>
      </c>
      <c r="AX49" s="71">
        <f t="shared" si="79"/>
        <v>0</v>
      </c>
      <c r="AY49" s="199">
        <f>[2]AFRPRE200!AY51</f>
        <v>0</v>
      </c>
      <c r="AZ49" s="199">
        <f>[2]AFRPRE200!AZ51</f>
        <v>0</v>
      </c>
      <c r="BA49" s="199">
        <f>[2]AFRPRE200!BA51</f>
        <v>0</v>
      </c>
      <c r="BB49" s="199">
        <f>[2]AFRPRE200!BB51</f>
        <v>0</v>
      </c>
      <c r="BC49" s="68">
        <f t="shared" si="80"/>
        <v>0</v>
      </c>
      <c r="BD49" s="199">
        <f>[2]AFRPRE200!BD51</f>
        <v>0</v>
      </c>
      <c r="BE49" s="199">
        <f>[2]AFRPRE200!BE51</f>
        <v>0</v>
      </c>
      <c r="BF49" s="71">
        <f t="shared" si="81"/>
        <v>0</v>
      </c>
      <c r="BG49" s="199">
        <f>[2]AFRPRE200!BG51</f>
        <v>21600000</v>
      </c>
      <c r="BH49" s="199">
        <f>[2]AFRPRE200!BH51</f>
        <v>0</v>
      </c>
      <c r="BI49" s="199">
        <f>[2]AFRPRE200!BI51</f>
        <v>0</v>
      </c>
      <c r="BJ49" s="199">
        <f>[2]AFRPRE200!BJ51</f>
        <v>0</v>
      </c>
      <c r="BK49" s="68">
        <f t="shared" si="82"/>
        <v>21600000</v>
      </c>
      <c r="BL49" s="199">
        <f>[2]AFRPRE200!BL51</f>
        <v>0</v>
      </c>
      <c r="BM49" s="199">
        <f>[2]AFRPRE200!BM51</f>
        <v>0</v>
      </c>
      <c r="BN49" s="71">
        <f t="shared" si="83"/>
        <v>21600000</v>
      </c>
      <c r="BO49" s="199">
        <f>[2]AFRPRE200!BO51</f>
        <v>0</v>
      </c>
      <c r="BP49" s="199">
        <f>[2]AFRPRE200!BP51</f>
        <v>0</v>
      </c>
      <c r="BQ49" s="199">
        <f>[2]AFRPRE200!BQ51</f>
        <v>0</v>
      </c>
      <c r="BR49" s="199">
        <f>[2]AFRPRE200!BR51</f>
        <v>0</v>
      </c>
      <c r="BS49" s="68">
        <f t="shared" si="84"/>
        <v>0</v>
      </c>
      <c r="BT49" s="199">
        <f>[2]AFRPRE200!BT51</f>
        <v>0</v>
      </c>
      <c r="BU49" s="199">
        <f>[2]AFRPRE200!BU51</f>
        <v>0</v>
      </c>
      <c r="BV49" s="71">
        <f t="shared" si="85"/>
        <v>0</v>
      </c>
      <c r="BW49" s="199">
        <f>[2]AFRPRE200!BW51</f>
        <v>0</v>
      </c>
      <c r="BX49" s="199">
        <f>[2]AFRPRE200!BX51</f>
        <v>0</v>
      </c>
      <c r="BY49" s="199">
        <f>[2]AFRPRE200!BY51</f>
        <v>0</v>
      </c>
      <c r="BZ49" s="199">
        <f>[2]AFRPRE200!BZ51</f>
        <v>0</v>
      </c>
      <c r="CA49" s="68">
        <f t="shared" si="86"/>
        <v>0</v>
      </c>
      <c r="CB49" s="199">
        <f>[2]AFRPRE200!CB51</f>
        <v>0</v>
      </c>
      <c r="CC49" s="199">
        <f>[2]AFRPRE200!CC51</f>
        <v>0</v>
      </c>
      <c r="CD49" s="71">
        <f t="shared" si="87"/>
        <v>0</v>
      </c>
      <c r="CE49" s="199">
        <f>[2]AFRPRE200!CE51</f>
        <v>0</v>
      </c>
      <c r="CF49" s="199">
        <f>[2]AFRPRE200!CF51</f>
        <v>0</v>
      </c>
      <c r="CG49" s="199">
        <f>[2]AFRPRE200!CG51</f>
        <v>0</v>
      </c>
      <c r="CH49" s="199">
        <f>[2]AFRPRE200!CH51</f>
        <v>0</v>
      </c>
      <c r="CI49" s="68">
        <f t="shared" si="88"/>
        <v>0</v>
      </c>
      <c r="CJ49" s="199">
        <f>[2]AFRPRE200!CJ51</f>
        <v>0</v>
      </c>
      <c r="CK49" s="199">
        <f>[2]AFRPRE200!CK51</f>
        <v>0</v>
      </c>
      <c r="CL49" s="71">
        <f t="shared" si="89"/>
        <v>0</v>
      </c>
      <c r="CM49" s="199">
        <f>[2]AFRPRE200!CM51</f>
        <v>0</v>
      </c>
      <c r="CN49" s="199">
        <f>[2]AFRPRE200!CN51</f>
        <v>0</v>
      </c>
      <c r="CO49" s="199">
        <f>[2]AFRPRE200!CO51</f>
        <v>0</v>
      </c>
      <c r="CP49" s="199">
        <f>[2]AFRPRE200!CP51</f>
        <v>0</v>
      </c>
      <c r="CQ49" s="68">
        <f t="shared" si="90"/>
        <v>0</v>
      </c>
      <c r="CR49" s="199">
        <f>[2]AFRPRE200!CR51</f>
        <v>0</v>
      </c>
      <c r="CS49" s="199">
        <f>[2]AFRPRE200!CS51</f>
        <v>0</v>
      </c>
      <c r="CT49" s="71">
        <f t="shared" si="91"/>
        <v>0</v>
      </c>
      <c r="CU49" s="199">
        <f>[2]AFRPRE200!CU51</f>
        <v>0</v>
      </c>
      <c r="CV49" s="199">
        <f>[2]AFRPRE200!CV51</f>
        <v>0</v>
      </c>
      <c r="CW49" s="199">
        <f>[2]AFRPRE200!CW51</f>
        <v>0</v>
      </c>
      <c r="CX49" s="199">
        <f>[2]AFRPRE200!CX51</f>
        <v>0</v>
      </c>
      <c r="CY49" s="68">
        <f t="shared" si="92"/>
        <v>0</v>
      </c>
      <c r="CZ49" s="199">
        <f>[2]AFRPRE200!CZ51</f>
        <v>0</v>
      </c>
      <c r="DA49" s="199">
        <f>[2]AFRPRE200!DA51</f>
        <v>0</v>
      </c>
      <c r="DB49" s="71">
        <f t="shared" si="93"/>
        <v>0</v>
      </c>
      <c r="DC49" s="199">
        <f>[2]AFRPRE200!DC51</f>
        <v>0</v>
      </c>
      <c r="DD49" s="199">
        <f>[2]AFRPRE200!DD51</f>
        <v>0</v>
      </c>
      <c r="DE49" s="199">
        <f>[2]AFRPRE200!DE51</f>
        <v>0</v>
      </c>
      <c r="DF49" s="199">
        <f>[2]AFRPRE200!DF51</f>
        <v>0</v>
      </c>
      <c r="DG49" s="68">
        <f t="shared" si="94"/>
        <v>0</v>
      </c>
      <c r="DH49" s="199">
        <f>[2]AFRPRE200!DH51</f>
        <v>0</v>
      </c>
      <c r="DI49" s="199">
        <f>[2]AFRPRE200!DI51</f>
        <v>0</v>
      </c>
      <c r="DJ49" s="71">
        <f t="shared" si="95"/>
        <v>0</v>
      </c>
      <c r="DK49" s="199">
        <f>[2]AFRPRE200!DK51</f>
        <v>0</v>
      </c>
      <c r="DL49" s="199">
        <f>[2]AFRPRE200!DL51</f>
        <v>0</v>
      </c>
      <c r="DM49" s="199">
        <f>[2]AFRPRE200!DM51</f>
        <v>0</v>
      </c>
      <c r="DN49" s="199">
        <f>[2]AFRPRE200!DN51</f>
        <v>0</v>
      </c>
      <c r="DO49" s="68">
        <f t="shared" si="96"/>
        <v>0</v>
      </c>
      <c r="DP49" s="199">
        <f>[2]AFRPRE200!DP51</f>
        <v>0</v>
      </c>
      <c r="DQ49" s="199">
        <f>[2]AFRPRE200!DQ51</f>
        <v>0</v>
      </c>
      <c r="DR49" s="71">
        <f t="shared" si="97"/>
        <v>0</v>
      </c>
      <c r="DS49" s="199">
        <f>[2]AFRPRE200!DS51</f>
        <v>0</v>
      </c>
      <c r="DT49" s="199">
        <f>[2]AFRPRE200!DT51</f>
        <v>0</v>
      </c>
      <c r="DU49" s="199">
        <f>[2]AFRPRE200!DU51</f>
        <v>0</v>
      </c>
      <c r="DV49" s="199">
        <f>[2]AFRPRE200!DV51</f>
        <v>0</v>
      </c>
      <c r="DW49" s="68">
        <f t="shared" si="98"/>
        <v>0</v>
      </c>
      <c r="DX49" s="199">
        <f>[2]AFRPRE200!DX51</f>
        <v>0</v>
      </c>
      <c r="DY49" s="199">
        <f>[2]AFRPRE200!DY51</f>
        <v>0</v>
      </c>
      <c r="DZ49" s="71">
        <f t="shared" si="99"/>
        <v>0</v>
      </c>
      <c r="EA49" s="199">
        <f>[2]AFRPRE200!EA51</f>
        <v>0</v>
      </c>
      <c r="EB49" s="199">
        <f>[2]AFRPRE200!EB51</f>
        <v>0</v>
      </c>
      <c r="EC49" s="199">
        <f>[2]AFRPRE200!EC51</f>
        <v>0</v>
      </c>
      <c r="ED49" s="199">
        <f>[2]AFRPRE200!ED51</f>
        <v>0</v>
      </c>
      <c r="EE49" s="68">
        <f t="shared" si="100"/>
        <v>0</v>
      </c>
      <c r="EF49" s="199">
        <f>[2]AFRPRE200!EF51</f>
        <v>0</v>
      </c>
      <c r="EG49" s="199">
        <f>[2]AFRPRE200!EG51</f>
        <v>0</v>
      </c>
      <c r="EH49" s="71">
        <f t="shared" si="101"/>
        <v>0</v>
      </c>
      <c r="EI49" s="145"/>
    </row>
    <row r="50" spans="1:139" s="75" customFormat="1" x14ac:dyDescent="0.2">
      <c r="A50" s="146">
        <v>48</v>
      </c>
      <c r="B50" s="147" t="s">
        <v>240</v>
      </c>
      <c r="C50" s="199">
        <f>[2]AFRPRE200!C52</f>
        <v>1417896</v>
      </c>
      <c r="D50" s="199">
        <f>[2]AFRPRE200!D52</f>
        <v>0</v>
      </c>
      <c r="E50" s="199">
        <f>[2]AFRPRE200!E52</f>
        <v>0</v>
      </c>
      <c r="F50" s="199">
        <f>[2]AFRPRE200!F52</f>
        <v>0</v>
      </c>
      <c r="G50" s="68">
        <f t="shared" si="68"/>
        <v>1417896</v>
      </c>
      <c r="H50" s="199">
        <f>[2]AFRPRE200!H52</f>
        <v>0</v>
      </c>
      <c r="I50" s="199">
        <f>[2]AFRPRE200!I52</f>
        <v>0</v>
      </c>
      <c r="J50" s="71">
        <f t="shared" si="69"/>
        <v>1417896</v>
      </c>
      <c r="K50" s="199">
        <f>[2]AFRPRE200!K52</f>
        <v>9870032</v>
      </c>
      <c r="L50" s="199">
        <f>[2]AFRPRE200!L52</f>
        <v>0</v>
      </c>
      <c r="M50" s="199">
        <f>[2]AFRPRE200!M52</f>
        <v>0</v>
      </c>
      <c r="N50" s="199">
        <f>[2]AFRPRE200!N52</f>
        <v>0</v>
      </c>
      <c r="O50" s="68">
        <f t="shared" si="70"/>
        <v>9870032</v>
      </c>
      <c r="P50" s="199">
        <f>[2]AFRPRE200!P52</f>
        <v>0</v>
      </c>
      <c r="Q50" s="199">
        <f>[2]AFRPRE200!Q52</f>
        <v>0</v>
      </c>
      <c r="R50" s="71">
        <f t="shared" si="71"/>
        <v>9870032</v>
      </c>
      <c r="S50" s="199">
        <f>[2]AFRPRE200!S52</f>
        <v>0</v>
      </c>
      <c r="T50" s="199">
        <f>[2]AFRPRE200!T52</f>
        <v>0</v>
      </c>
      <c r="U50" s="199">
        <f>[2]AFRPRE200!U52</f>
        <v>0</v>
      </c>
      <c r="V50" s="199">
        <f>[2]AFRPRE200!V52</f>
        <v>0</v>
      </c>
      <c r="W50" s="68">
        <f t="shared" si="72"/>
        <v>0</v>
      </c>
      <c r="X50" s="199">
        <f>[2]AFRPRE200!X52</f>
        <v>0</v>
      </c>
      <c r="Y50" s="199">
        <f>[2]AFRPRE200!Y52</f>
        <v>0</v>
      </c>
      <c r="Z50" s="71">
        <f t="shared" si="73"/>
        <v>0</v>
      </c>
      <c r="AA50" s="199">
        <f>[2]AFRPRE200!AA52</f>
        <v>526033</v>
      </c>
      <c r="AB50" s="199">
        <f>[2]AFRPRE200!AB52</f>
        <v>0</v>
      </c>
      <c r="AC50" s="199">
        <f>[2]AFRPRE200!AC52</f>
        <v>0</v>
      </c>
      <c r="AD50" s="199">
        <f>[2]AFRPRE200!AD52</f>
        <v>0</v>
      </c>
      <c r="AE50" s="68">
        <f t="shared" si="74"/>
        <v>526033</v>
      </c>
      <c r="AF50" s="199">
        <f>[2]AFRPRE200!AF52</f>
        <v>0</v>
      </c>
      <c r="AG50" s="199">
        <f>[2]AFRPRE200!AG52</f>
        <v>0</v>
      </c>
      <c r="AH50" s="71">
        <f t="shared" si="75"/>
        <v>526033</v>
      </c>
      <c r="AI50" s="199">
        <f>[2]AFRPRE200!AI52</f>
        <v>0</v>
      </c>
      <c r="AJ50" s="199">
        <f>[2]AFRPRE200!AJ52</f>
        <v>0</v>
      </c>
      <c r="AK50" s="199">
        <f>[2]AFRPRE200!AK52</f>
        <v>0</v>
      </c>
      <c r="AL50" s="199">
        <f>[2]AFRPRE200!AL52</f>
        <v>0</v>
      </c>
      <c r="AM50" s="68">
        <f t="shared" si="76"/>
        <v>0</v>
      </c>
      <c r="AN50" s="199">
        <f>[2]AFRPRE200!AN52</f>
        <v>0</v>
      </c>
      <c r="AO50" s="199">
        <f>[2]AFRPRE200!AO52</f>
        <v>0</v>
      </c>
      <c r="AP50" s="71">
        <f t="shared" si="77"/>
        <v>0</v>
      </c>
      <c r="AQ50" s="199">
        <f>[2]AFRPRE200!AQ52</f>
        <v>0</v>
      </c>
      <c r="AR50" s="199">
        <f>[2]AFRPRE200!AR52</f>
        <v>0</v>
      </c>
      <c r="AS50" s="199">
        <f>[2]AFRPRE200!AS52</f>
        <v>0</v>
      </c>
      <c r="AT50" s="199">
        <f>[2]AFRPRE200!AT52</f>
        <v>0</v>
      </c>
      <c r="AU50" s="68">
        <f t="shared" si="78"/>
        <v>0</v>
      </c>
      <c r="AV50" s="199">
        <f>[2]AFRPRE200!AV52</f>
        <v>0</v>
      </c>
      <c r="AW50" s="199">
        <f>[2]AFRPRE200!AW52</f>
        <v>0</v>
      </c>
      <c r="AX50" s="71">
        <f t="shared" si="79"/>
        <v>0</v>
      </c>
      <c r="AY50" s="199">
        <f>[2]AFRPRE200!AY52</f>
        <v>0</v>
      </c>
      <c r="AZ50" s="199">
        <f>[2]AFRPRE200!AZ52</f>
        <v>0</v>
      </c>
      <c r="BA50" s="199">
        <f>[2]AFRPRE200!BA52</f>
        <v>0</v>
      </c>
      <c r="BB50" s="199">
        <f>[2]AFRPRE200!BB52</f>
        <v>0</v>
      </c>
      <c r="BC50" s="68">
        <f t="shared" si="80"/>
        <v>0</v>
      </c>
      <c r="BD50" s="199">
        <f>[2]AFRPRE200!BD52</f>
        <v>0</v>
      </c>
      <c r="BE50" s="199">
        <f>[2]AFRPRE200!BE52</f>
        <v>0</v>
      </c>
      <c r="BF50" s="71">
        <f t="shared" si="81"/>
        <v>0</v>
      </c>
      <c r="BG50" s="199">
        <f>[2]AFRPRE200!BG52</f>
        <v>18564547</v>
      </c>
      <c r="BH50" s="199">
        <f>[2]AFRPRE200!BH52</f>
        <v>0</v>
      </c>
      <c r="BI50" s="199">
        <f>[2]AFRPRE200!BI52</f>
        <v>0</v>
      </c>
      <c r="BJ50" s="199">
        <f>[2]AFRPRE200!BJ52</f>
        <v>0</v>
      </c>
      <c r="BK50" s="68">
        <f t="shared" si="82"/>
        <v>18564547</v>
      </c>
      <c r="BL50" s="199">
        <f>[2]AFRPRE200!BL52</f>
        <v>0</v>
      </c>
      <c r="BM50" s="199">
        <f>[2]AFRPRE200!BM52</f>
        <v>0</v>
      </c>
      <c r="BN50" s="71">
        <f t="shared" si="83"/>
        <v>18564547</v>
      </c>
      <c r="BO50" s="199">
        <f>[2]AFRPRE200!BO52</f>
        <v>0</v>
      </c>
      <c r="BP50" s="199">
        <f>[2]AFRPRE200!BP52</f>
        <v>0</v>
      </c>
      <c r="BQ50" s="199">
        <f>[2]AFRPRE200!BQ52</f>
        <v>0</v>
      </c>
      <c r="BR50" s="199">
        <f>[2]AFRPRE200!BR52</f>
        <v>0</v>
      </c>
      <c r="BS50" s="68">
        <f t="shared" si="84"/>
        <v>0</v>
      </c>
      <c r="BT50" s="199">
        <f>[2]AFRPRE200!BT52</f>
        <v>0</v>
      </c>
      <c r="BU50" s="199">
        <f>[2]AFRPRE200!BU52</f>
        <v>0</v>
      </c>
      <c r="BV50" s="71">
        <f t="shared" si="85"/>
        <v>0</v>
      </c>
      <c r="BW50" s="199">
        <f>[2]AFRPRE200!BW52</f>
        <v>0</v>
      </c>
      <c r="BX50" s="199">
        <f>[2]AFRPRE200!BX52</f>
        <v>0</v>
      </c>
      <c r="BY50" s="199">
        <f>[2]AFRPRE200!BY52</f>
        <v>0</v>
      </c>
      <c r="BZ50" s="199">
        <f>[2]AFRPRE200!BZ52</f>
        <v>0</v>
      </c>
      <c r="CA50" s="68">
        <f t="shared" si="86"/>
        <v>0</v>
      </c>
      <c r="CB50" s="199">
        <f>[2]AFRPRE200!CB52</f>
        <v>0</v>
      </c>
      <c r="CC50" s="199">
        <f>[2]AFRPRE200!CC52</f>
        <v>0</v>
      </c>
      <c r="CD50" s="71">
        <f t="shared" si="87"/>
        <v>0</v>
      </c>
      <c r="CE50" s="199">
        <f>[2]AFRPRE200!CE52</f>
        <v>0</v>
      </c>
      <c r="CF50" s="199">
        <f>[2]AFRPRE200!CF52</f>
        <v>0</v>
      </c>
      <c r="CG50" s="199">
        <f>[2]AFRPRE200!CG52</f>
        <v>0</v>
      </c>
      <c r="CH50" s="199">
        <f>[2]AFRPRE200!CH52</f>
        <v>0</v>
      </c>
      <c r="CI50" s="68">
        <f t="shared" si="88"/>
        <v>0</v>
      </c>
      <c r="CJ50" s="199">
        <f>[2]AFRPRE200!CJ52</f>
        <v>0</v>
      </c>
      <c r="CK50" s="199">
        <f>[2]AFRPRE200!CK52</f>
        <v>0</v>
      </c>
      <c r="CL50" s="71">
        <f t="shared" si="89"/>
        <v>0</v>
      </c>
      <c r="CM50" s="199">
        <f>[2]AFRPRE200!CM52</f>
        <v>3500</v>
      </c>
      <c r="CN50" s="199">
        <f>[2]AFRPRE200!CN52</f>
        <v>0</v>
      </c>
      <c r="CO50" s="199">
        <f>[2]AFRPRE200!CO52</f>
        <v>0</v>
      </c>
      <c r="CP50" s="199">
        <f>[2]AFRPRE200!CP52</f>
        <v>0</v>
      </c>
      <c r="CQ50" s="68">
        <f t="shared" si="90"/>
        <v>3500</v>
      </c>
      <c r="CR50" s="199">
        <f>[2]AFRPRE200!CR52</f>
        <v>0</v>
      </c>
      <c r="CS50" s="199">
        <f>[2]AFRPRE200!CS52</f>
        <v>0</v>
      </c>
      <c r="CT50" s="71">
        <f t="shared" si="91"/>
        <v>3500</v>
      </c>
      <c r="CU50" s="199">
        <f>[2]AFRPRE200!CU52</f>
        <v>0</v>
      </c>
      <c r="CV50" s="199">
        <f>[2]AFRPRE200!CV52</f>
        <v>0</v>
      </c>
      <c r="CW50" s="199">
        <f>[2]AFRPRE200!CW52</f>
        <v>0</v>
      </c>
      <c r="CX50" s="199">
        <f>[2]AFRPRE200!CX52</f>
        <v>0</v>
      </c>
      <c r="CY50" s="68">
        <f t="shared" si="92"/>
        <v>0</v>
      </c>
      <c r="CZ50" s="199">
        <f>[2]AFRPRE200!CZ52</f>
        <v>0</v>
      </c>
      <c r="DA50" s="199">
        <f>[2]AFRPRE200!DA52</f>
        <v>0</v>
      </c>
      <c r="DB50" s="71">
        <f t="shared" si="93"/>
        <v>0</v>
      </c>
      <c r="DC50" s="199">
        <f>[2]AFRPRE200!DC52</f>
        <v>0</v>
      </c>
      <c r="DD50" s="199">
        <f>[2]AFRPRE200!DD52</f>
        <v>0</v>
      </c>
      <c r="DE50" s="199">
        <f>[2]AFRPRE200!DE52</f>
        <v>0</v>
      </c>
      <c r="DF50" s="199">
        <f>[2]AFRPRE200!DF52</f>
        <v>0</v>
      </c>
      <c r="DG50" s="68">
        <f t="shared" si="94"/>
        <v>0</v>
      </c>
      <c r="DH50" s="199">
        <f>[2]AFRPRE200!DH52</f>
        <v>0</v>
      </c>
      <c r="DI50" s="199">
        <f>[2]AFRPRE200!DI52</f>
        <v>0</v>
      </c>
      <c r="DJ50" s="71">
        <f t="shared" si="95"/>
        <v>0</v>
      </c>
      <c r="DK50" s="199">
        <f>[2]AFRPRE200!DK52</f>
        <v>0</v>
      </c>
      <c r="DL50" s="199">
        <f>[2]AFRPRE200!DL52</f>
        <v>0</v>
      </c>
      <c r="DM50" s="199">
        <f>[2]AFRPRE200!DM52</f>
        <v>0</v>
      </c>
      <c r="DN50" s="199">
        <f>[2]AFRPRE200!DN52</f>
        <v>0</v>
      </c>
      <c r="DO50" s="68">
        <f t="shared" si="96"/>
        <v>0</v>
      </c>
      <c r="DP50" s="199">
        <f>[2]AFRPRE200!DP52</f>
        <v>0</v>
      </c>
      <c r="DQ50" s="199">
        <f>[2]AFRPRE200!DQ52</f>
        <v>0</v>
      </c>
      <c r="DR50" s="71">
        <f t="shared" si="97"/>
        <v>0</v>
      </c>
      <c r="DS50" s="199">
        <f>[2]AFRPRE200!DS52</f>
        <v>0</v>
      </c>
      <c r="DT50" s="199">
        <f>[2]AFRPRE200!DT52</f>
        <v>0</v>
      </c>
      <c r="DU50" s="199">
        <f>[2]AFRPRE200!DU52</f>
        <v>0</v>
      </c>
      <c r="DV50" s="199">
        <f>[2]AFRPRE200!DV52</f>
        <v>0</v>
      </c>
      <c r="DW50" s="68">
        <f t="shared" si="98"/>
        <v>0</v>
      </c>
      <c r="DX50" s="199">
        <f>[2]AFRPRE200!DX52</f>
        <v>0</v>
      </c>
      <c r="DY50" s="199">
        <f>[2]AFRPRE200!DY52</f>
        <v>0</v>
      </c>
      <c r="DZ50" s="71">
        <f t="shared" si="99"/>
        <v>0</v>
      </c>
      <c r="EA50" s="199">
        <f>[2]AFRPRE200!EA52</f>
        <v>0</v>
      </c>
      <c r="EB50" s="199">
        <f>[2]AFRPRE200!EB52</f>
        <v>0</v>
      </c>
      <c r="EC50" s="199">
        <f>[2]AFRPRE200!EC52</f>
        <v>0</v>
      </c>
      <c r="ED50" s="199">
        <f>[2]AFRPRE200!ED52</f>
        <v>0</v>
      </c>
      <c r="EE50" s="68">
        <f t="shared" si="100"/>
        <v>0</v>
      </c>
      <c r="EF50" s="199">
        <f>[2]AFRPRE200!EF52</f>
        <v>0</v>
      </c>
      <c r="EG50" s="199">
        <f>[2]AFRPRE200!EG52</f>
        <v>0</v>
      </c>
      <c r="EH50" s="71">
        <f t="shared" si="101"/>
        <v>0</v>
      </c>
      <c r="EI50" s="145"/>
    </row>
    <row r="51" spans="1:139" s="75" customFormat="1" x14ac:dyDescent="0.2">
      <c r="A51" s="146">
        <v>49</v>
      </c>
      <c r="B51" s="147" t="s">
        <v>241</v>
      </c>
      <c r="C51" s="199">
        <f>[2]AFRPRE200!C53</f>
        <v>2853416</v>
      </c>
      <c r="D51" s="199">
        <f>[2]AFRPRE200!D53</f>
        <v>0</v>
      </c>
      <c r="E51" s="199">
        <f>[2]AFRPRE200!E53</f>
        <v>0</v>
      </c>
      <c r="F51" s="199">
        <f>[2]AFRPRE200!F53</f>
        <v>0</v>
      </c>
      <c r="G51" s="68">
        <f t="shared" si="68"/>
        <v>2853416</v>
      </c>
      <c r="H51" s="199">
        <f>[2]AFRPRE200!H53</f>
        <v>0</v>
      </c>
      <c r="I51" s="199">
        <f>[2]AFRPRE200!I53</f>
        <v>0</v>
      </c>
      <c r="J51" s="71">
        <f t="shared" si="69"/>
        <v>2853416</v>
      </c>
      <c r="K51" s="199">
        <f>[2]AFRPRE200!K53</f>
        <v>10442662</v>
      </c>
      <c r="L51" s="199">
        <f>[2]AFRPRE200!L53</f>
        <v>0</v>
      </c>
      <c r="M51" s="199">
        <f>[2]AFRPRE200!M53</f>
        <v>0</v>
      </c>
      <c r="N51" s="199">
        <f>[2]AFRPRE200!N53</f>
        <v>0</v>
      </c>
      <c r="O51" s="68">
        <f t="shared" si="70"/>
        <v>10442662</v>
      </c>
      <c r="P51" s="199">
        <f>[2]AFRPRE200!P53</f>
        <v>0</v>
      </c>
      <c r="Q51" s="199">
        <f>[2]AFRPRE200!Q53</f>
        <v>0</v>
      </c>
      <c r="R51" s="71">
        <f t="shared" si="71"/>
        <v>10442662</v>
      </c>
      <c r="S51" s="199">
        <f>[2]AFRPRE200!S53</f>
        <v>0</v>
      </c>
      <c r="T51" s="199">
        <f>[2]AFRPRE200!T53</f>
        <v>0</v>
      </c>
      <c r="U51" s="199">
        <f>[2]AFRPRE200!U53</f>
        <v>0</v>
      </c>
      <c r="V51" s="199">
        <f>[2]AFRPRE200!V53</f>
        <v>0</v>
      </c>
      <c r="W51" s="68">
        <f t="shared" si="72"/>
        <v>0</v>
      </c>
      <c r="X51" s="199">
        <f>[2]AFRPRE200!X53</f>
        <v>0</v>
      </c>
      <c r="Y51" s="199">
        <f>[2]AFRPRE200!Y53</f>
        <v>0</v>
      </c>
      <c r="Z51" s="71">
        <f t="shared" si="73"/>
        <v>0</v>
      </c>
      <c r="AA51" s="199">
        <f>[2]AFRPRE200!AA53</f>
        <v>387185</v>
      </c>
      <c r="AB51" s="199">
        <f>[2]AFRPRE200!AB53</f>
        <v>0</v>
      </c>
      <c r="AC51" s="199">
        <f>[2]AFRPRE200!AC53</f>
        <v>0</v>
      </c>
      <c r="AD51" s="199">
        <f>[2]AFRPRE200!AD53</f>
        <v>0</v>
      </c>
      <c r="AE51" s="68">
        <f t="shared" si="74"/>
        <v>387185</v>
      </c>
      <c r="AF51" s="199">
        <f>[2]AFRPRE200!AF53</f>
        <v>0</v>
      </c>
      <c r="AG51" s="199">
        <f>[2]AFRPRE200!AG53</f>
        <v>0</v>
      </c>
      <c r="AH51" s="71">
        <f t="shared" si="75"/>
        <v>387185</v>
      </c>
      <c r="AI51" s="199">
        <f>[2]AFRPRE200!AI53</f>
        <v>0</v>
      </c>
      <c r="AJ51" s="199">
        <f>[2]AFRPRE200!AJ53</f>
        <v>0</v>
      </c>
      <c r="AK51" s="199">
        <f>[2]AFRPRE200!AK53</f>
        <v>0</v>
      </c>
      <c r="AL51" s="199">
        <f>[2]AFRPRE200!AL53</f>
        <v>0</v>
      </c>
      <c r="AM51" s="68">
        <f t="shared" si="76"/>
        <v>0</v>
      </c>
      <c r="AN51" s="199">
        <f>[2]AFRPRE200!AN53</f>
        <v>0</v>
      </c>
      <c r="AO51" s="199">
        <f>[2]AFRPRE200!AO53</f>
        <v>0</v>
      </c>
      <c r="AP51" s="71">
        <f t="shared" si="77"/>
        <v>0</v>
      </c>
      <c r="AQ51" s="199">
        <f>[2]AFRPRE200!AQ53</f>
        <v>0</v>
      </c>
      <c r="AR51" s="199">
        <f>[2]AFRPRE200!AR53</f>
        <v>0</v>
      </c>
      <c r="AS51" s="199">
        <f>[2]AFRPRE200!AS53</f>
        <v>0</v>
      </c>
      <c r="AT51" s="199">
        <f>[2]AFRPRE200!AT53</f>
        <v>0</v>
      </c>
      <c r="AU51" s="68">
        <f t="shared" si="78"/>
        <v>0</v>
      </c>
      <c r="AV51" s="199">
        <f>[2]AFRPRE200!AV53</f>
        <v>0</v>
      </c>
      <c r="AW51" s="199">
        <f>[2]AFRPRE200!AW53</f>
        <v>0</v>
      </c>
      <c r="AX51" s="71">
        <f t="shared" si="79"/>
        <v>0</v>
      </c>
      <c r="AY51" s="199">
        <f>[2]AFRPRE200!AY53</f>
        <v>0</v>
      </c>
      <c r="AZ51" s="199">
        <f>[2]AFRPRE200!AZ53</f>
        <v>0</v>
      </c>
      <c r="BA51" s="199">
        <f>[2]AFRPRE200!BA53</f>
        <v>0</v>
      </c>
      <c r="BB51" s="199">
        <f>[2]AFRPRE200!BB53</f>
        <v>0</v>
      </c>
      <c r="BC51" s="68">
        <f t="shared" si="80"/>
        <v>0</v>
      </c>
      <c r="BD51" s="199">
        <f>[2]AFRPRE200!BD53</f>
        <v>0</v>
      </c>
      <c r="BE51" s="199">
        <f>[2]AFRPRE200!BE53</f>
        <v>0</v>
      </c>
      <c r="BF51" s="71">
        <f t="shared" si="81"/>
        <v>0</v>
      </c>
      <c r="BG51" s="199">
        <f>[2]AFRPRE200!BG53</f>
        <v>22958049</v>
      </c>
      <c r="BH51" s="199">
        <f>[2]AFRPRE200!BH53</f>
        <v>0</v>
      </c>
      <c r="BI51" s="199">
        <f>[2]AFRPRE200!BI53</f>
        <v>0</v>
      </c>
      <c r="BJ51" s="199">
        <f>[2]AFRPRE200!BJ53</f>
        <v>0</v>
      </c>
      <c r="BK51" s="68">
        <f t="shared" si="82"/>
        <v>22958049</v>
      </c>
      <c r="BL51" s="199">
        <f>[2]AFRPRE200!BL53</f>
        <v>0</v>
      </c>
      <c r="BM51" s="199">
        <f>[2]AFRPRE200!BM53</f>
        <v>0</v>
      </c>
      <c r="BN51" s="71">
        <f t="shared" si="83"/>
        <v>22958049</v>
      </c>
      <c r="BO51" s="199">
        <f>[2]AFRPRE200!BO53</f>
        <v>0</v>
      </c>
      <c r="BP51" s="199">
        <f>[2]AFRPRE200!BP53</f>
        <v>0</v>
      </c>
      <c r="BQ51" s="199">
        <f>[2]AFRPRE200!BQ53</f>
        <v>0</v>
      </c>
      <c r="BR51" s="199">
        <f>[2]AFRPRE200!BR53</f>
        <v>0</v>
      </c>
      <c r="BS51" s="68">
        <f t="shared" si="84"/>
        <v>0</v>
      </c>
      <c r="BT51" s="199">
        <f>[2]AFRPRE200!BT53</f>
        <v>0</v>
      </c>
      <c r="BU51" s="199">
        <f>[2]AFRPRE200!BU53</f>
        <v>0</v>
      </c>
      <c r="BV51" s="71">
        <f t="shared" si="85"/>
        <v>0</v>
      </c>
      <c r="BW51" s="199">
        <f>[2]AFRPRE200!BW53</f>
        <v>0</v>
      </c>
      <c r="BX51" s="199">
        <f>[2]AFRPRE200!BX53</f>
        <v>0</v>
      </c>
      <c r="BY51" s="199">
        <f>[2]AFRPRE200!BY53</f>
        <v>0</v>
      </c>
      <c r="BZ51" s="199">
        <f>[2]AFRPRE200!BZ53</f>
        <v>0</v>
      </c>
      <c r="CA51" s="68">
        <f t="shared" si="86"/>
        <v>0</v>
      </c>
      <c r="CB51" s="199">
        <f>[2]AFRPRE200!CB53</f>
        <v>0</v>
      </c>
      <c r="CC51" s="199">
        <f>[2]AFRPRE200!CC53</f>
        <v>0</v>
      </c>
      <c r="CD51" s="71">
        <f t="shared" si="87"/>
        <v>0</v>
      </c>
      <c r="CE51" s="199">
        <f>[2]AFRPRE200!CE53</f>
        <v>0</v>
      </c>
      <c r="CF51" s="199">
        <f>[2]AFRPRE200!CF53</f>
        <v>0</v>
      </c>
      <c r="CG51" s="199">
        <f>[2]AFRPRE200!CG53</f>
        <v>0</v>
      </c>
      <c r="CH51" s="199">
        <f>[2]AFRPRE200!CH53</f>
        <v>0</v>
      </c>
      <c r="CI51" s="68">
        <f t="shared" si="88"/>
        <v>0</v>
      </c>
      <c r="CJ51" s="199">
        <f>[2]AFRPRE200!CJ53</f>
        <v>0</v>
      </c>
      <c r="CK51" s="199">
        <f>[2]AFRPRE200!CK53</f>
        <v>0</v>
      </c>
      <c r="CL51" s="71">
        <f t="shared" si="89"/>
        <v>0</v>
      </c>
      <c r="CM51" s="199">
        <f>[2]AFRPRE200!CM53</f>
        <v>35774</v>
      </c>
      <c r="CN51" s="199">
        <f>[2]AFRPRE200!CN53</f>
        <v>0</v>
      </c>
      <c r="CO51" s="199">
        <f>[2]AFRPRE200!CO53</f>
        <v>0</v>
      </c>
      <c r="CP51" s="199">
        <f>[2]AFRPRE200!CP53</f>
        <v>0</v>
      </c>
      <c r="CQ51" s="68">
        <f t="shared" si="90"/>
        <v>35774</v>
      </c>
      <c r="CR51" s="199">
        <f>[2]AFRPRE200!CR53</f>
        <v>0</v>
      </c>
      <c r="CS51" s="199">
        <f>[2]AFRPRE200!CS53</f>
        <v>0</v>
      </c>
      <c r="CT51" s="71">
        <f t="shared" si="91"/>
        <v>35774</v>
      </c>
      <c r="CU51" s="199">
        <f>[2]AFRPRE200!CU53</f>
        <v>0</v>
      </c>
      <c r="CV51" s="199">
        <f>[2]AFRPRE200!CV53</f>
        <v>0</v>
      </c>
      <c r="CW51" s="199">
        <f>[2]AFRPRE200!CW53</f>
        <v>0</v>
      </c>
      <c r="CX51" s="199">
        <f>[2]AFRPRE200!CX53</f>
        <v>0</v>
      </c>
      <c r="CY51" s="68">
        <f t="shared" si="92"/>
        <v>0</v>
      </c>
      <c r="CZ51" s="199">
        <f>[2]AFRPRE200!CZ53</f>
        <v>0</v>
      </c>
      <c r="DA51" s="199">
        <f>[2]AFRPRE200!DA53</f>
        <v>0</v>
      </c>
      <c r="DB51" s="71">
        <f t="shared" si="93"/>
        <v>0</v>
      </c>
      <c r="DC51" s="199">
        <f>[2]AFRPRE200!DC53</f>
        <v>0</v>
      </c>
      <c r="DD51" s="199">
        <f>[2]AFRPRE200!DD53</f>
        <v>0</v>
      </c>
      <c r="DE51" s="199">
        <f>[2]AFRPRE200!DE53</f>
        <v>0</v>
      </c>
      <c r="DF51" s="199">
        <f>[2]AFRPRE200!DF53</f>
        <v>0</v>
      </c>
      <c r="DG51" s="68">
        <f t="shared" si="94"/>
        <v>0</v>
      </c>
      <c r="DH51" s="199">
        <f>[2]AFRPRE200!DH53</f>
        <v>0</v>
      </c>
      <c r="DI51" s="199">
        <f>[2]AFRPRE200!DI53</f>
        <v>0</v>
      </c>
      <c r="DJ51" s="71">
        <f t="shared" si="95"/>
        <v>0</v>
      </c>
      <c r="DK51" s="199">
        <f>[2]AFRPRE200!DK53</f>
        <v>423232</v>
      </c>
      <c r="DL51" s="199">
        <f>[2]AFRPRE200!DL53</f>
        <v>0</v>
      </c>
      <c r="DM51" s="199">
        <f>[2]AFRPRE200!DM53</f>
        <v>0</v>
      </c>
      <c r="DN51" s="199">
        <f>[2]AFRPRE200!DN53</f>
        <v>0</v>
      </c>
      <c r="DO51" s="68">
        <f t="shared" si="96"/>
        <v>423232</v>
      </c>
      <c r="DP51" s="199">
        <f>[2]AFRPRE200!DP53</f>
        <v>0</v>
      </c>
      <c r="DQ51" s="199">
        <f>[2]AFRPRE200!DQ53</f>
        <v>0</v>
      </c>
      <c r="DR51" s="71">
        <f t="shared" si="97"/>
        <v>423232</v>
      </c>
      <c r="DS51" s="199">
        <f>[2]AFRPRE200!DS53</f>
        <v>0</v>
      </c>
      <c r="DT51" s="199">
        <f>[2]AFRPRE200!DT53</f>
        <v>0</v>
      </c>
      <c r="DU51" s="199">
        <f>[2]AFRPRE200!DU53</f>
        <v>0</v>
      </c>
      <c r="DV51" s="199">
        <f>[2]AFRPRE200!DV53</f>
        <v>0</v>
      </c>
      <c r="DW51" s="68">
        <f t="shared" si="98"/>
        <v>0</v>
      </c>
      <c r="DX51" s="199">
        <f>[2]AFRPRE200!DX53</f>
        <v>0</v>
      </c>
      <c r="DY51" s="199">
        <f>[2]AFRPRE200!DY53</f>
        <v>0</v>
      </c>
      <c r="DZ51" s="71">
        <f t="shared" si="99"/>
        <v>0</v>
      </c>
      <c r="EA51" s="199">
        <f>[2]AFRPRE200!EA53</f>
        <v>100197</v>
      </c>
      <c r="EB51" s="199">
        <f>[2]AFRPRE200!EB53</f>
        <v>0</v>
      </c>
      <c r="EC51" s="199">
        <f>[2]AFRPRE200!EC53</f>
        <v>0</v>
      </c>
      <c r="ED51" s="199">
        <f>[2]AFRPRE200!ED53</f>
        <v>0</v>
      </c>
      <c r="EE51" s="68">
        <f t="shared" si="100"/>
        <v>100197</v>
      </c>
      <c r="EF51" s="199">
        <f>[2]AFRPRE200!EF53</f>
        <v>0</v>
      </c>
      <c r="EG51" s="199">
        <f>[2]AFRPRE200!EG53</f>
        <v>0</v>
      </c>
      <c r="EH51" s="71">
        <f t="shared" si="101"/>
        <v>100197</v>
      </c>
      <c r="EI51" s="145"/>
    </row>
    <row r="52" spans="1:139" s="75" customFormat="1" x14ac:dyDescent="0.2">
      <c r="A52" s="148">
        <v>50</v>
      </c>
      <c r="B52" s="149" t="s">
        <v>242</v>
      </c>
      <c r="C52" s="200">
        <f>[2]AFRPRE200!C54</f>
        <v>895000</v>
      </c>
      <c r="D52" s="200">
        <f>[2]AFRPRE200!D54</f>
        <v>0</v>
      </c>
      <c r="E52" s="200">
        <f>[2]AFRPRE200!E54</f>
        <v>0</v>
      </c>
      <c r="F52" s="200">
        <f>[2]AFRPRE200!F54</f>
        <v>0</v>
      </c>
      <c r="G52" s="69">
        <f t="shared" si="68"/>
        <v>895000</v>
      </c>
      <c r="H52" s="200">
        <f>[2]AFRPRE200!H54</f>
        <v>0</v>
      </c>
      <c r="I52" s="200">
        <f>[2]AFRPRE200!I54</f>
        <v>0</v>
      </c>
      <c r="J52" s="72">
        <f t="shared" si="69"/>
        <v>895000</v>
      </c>
      <c r="K52" s="200">
        <f>[2]AFRPRE200!K54</f>
        <v>3435000</v>
      </c>
      <c r="L52" s="200">
        <f>[2]AFRPRE200!L54</f>
        <v>0</v>
      </c>
      <c r="M52" s="200">
        <f>[2]AFRPRE200!M54</f>
        <v>0</v>
      </c>
      <c r="N52" s="200">
        <f>[2]AFRPRE200!N54</f>
        <v>0</v>
      </c>
      <c r="O52" s="69">
        <f t="shared" si="70"/>
        <v>3435000</v>
      </c>
      <c r="P52" s="200">
        <f>[2]AFRPRE200!P54</f>
        <v>0</v>
      </c>
      <c r="Q52" s="200">
        <f>[2]AFRPRE200!Q54</f>
        <v>0</v>
      </c>
      <c r="R52" s="72">
        <f t="shared" si="71"/>
        <v>3435000</v>
      </c>
      <c r="S52" s="200">
        <f>[2]AFRPRE200!S54</f>
        <v>0</v>
      </c>
      <c r="T52" s="200">
        <f>[2]AFRPRE200!T54</f>
        <v>0</v>
      </c>
      <c r="U52" s="200">
        <f>[2]AFRPRE200!U54</f>
        <v>0</v>
      </c>
      <c r="V52" s="200">
        <f>[2]AFRPRE200!V54</f>
        <v>0</v>
      </c>
      <c r="W52" s="69">
        <f t="shared" si="72"/>
        <v>0</v>
      </c>
      <c r="X52" s="200">
        <f>[2]AFRPRE200!X54</f>
        <v>7750000</v>
      </c>
      <c r="Y52" s="200">
        <f>[2]AFRPRE200!Y54</f>
        <v>0</v>
      </c>
      <c r="Z52" s="72">
        <f t="shared" si="73"/>
        <v>7750000</v>
      </c>
      <c r="AA52" s="200">
        <f>[2]AFRPRE200!AA54</f>
        <v>370000</v>
      </c>
      <c r="AB52" s="200">
        <f>[2]AFRPRE200!AB54</f>
        <v>0</v>
      </c>
      <c r="AC52" s="200">
        <f>[2]AFRPRE200!AC54</f>
        <v>0</v>
      </c>
      <c r="AD52" s="200">
        <f>[2]AFRPRE200!AD54</f>
        <v>0</v>
      </c>
      <c r="AE52" s="69">
        <f t="shared" si="74"/>
        <v>370000</v>
      </c>
      <c r="AF52" s="200">
        <f>[2]AFRPRE200!AF54</f>
        <v>0</v>
      </c>
      <c r="AG52" s="200">
        <f>[2]AFRPRE200!AG54</f>
        <v>0</v>
      </c>
      <c r="AH52" s="72">
        <f t="shared" si="75"/>
        <v>370000</v>
      </c>
      <c r="AI52" s="200">
        <f>[2]AFRPRE200!AI54</f>
        <v>0</v>
      </c>
      <c r="AJ52" s="200">
        <f>[2]AFRPRE200!AJ54</f>
        <v>0</v>
      </c>
      <c r="AK52" s="200">
        <f>[2]AFRPRE200!AK54</f>
        <v>0</v>
      </c>
      <c r="AL52" s="200">
        <f>[2]AFRPRE200!AL54</f>
        <v>0</v>
      </c>
      <c r="AM52" s="69">
        <f t="shared" si="76"/>
        <v>0</v>
      </c>
      <c r="AN52" s="200">
        <f>[2]AFRPRE200!AN54</f>
        <v>0</v>
      </c>
      <c r="AO52" s="200">
        <f>[2]AFRPRE200!AO54</f>
        <v>0</v>
      </c>
      <c r="AP52" s="72">
        <f t="shared" si="77"/>
        <v>0</v>
      </c>
      <c r="AQ52" s="200">
        <f>[2]AFRPRE200!AQ54</f>
        <v>7500</v>
      </c>
      <c r="AR52" s="200">
        <f>[2]AFRPRE200!AR54</f>
        <v>0</v>
      </c>
      <c r="AS52" s="200">
        <f>[2]AFRPRE200!AS54</f>
        <v>0</v>
      </c>
      <c r="AT52" s="200">
        <f>[2]AFRPRE200!AT54</f>
        <v>0</v>
      </c>
      <c r="AU52" s="69">
        <f t="shared" si="78"/>
        <v>7500</v>
      </c>
      <c r="AV52" s="200">
        <f>[2]AFRPRE200!AV54</f>
        <v>14250</v>
      </c>
      <c r="AW52" s="200">
        <f>[2]AFRPRE200!AW54</f>
        <v>0</v>
      </c>
      <c r="AX52" s="72">
        <f t="shared" si="79"/>
        <v>21750</v>
      </c>
      <c r="AY52" s="200">
        <f>[2]AFRPRE200!AY54</f>
        <v>0</v>
      </c>
      <c r="AZ52" s="200">
        <f>[2]AFRPRE200!AZ54</f>
        <v>0</v>
      </c>
      <c r="BA52" s="200">
        <f>[2]AFRPRE200!BA54</f>
        <v>0</v>
      </c>
      <c r="BB52" s="200">
        <f>[2]AFRPRE200!BB54</f>
        <v>0</v>
      </c>
      <c r="BC52" s="69">
        <f t="shared" si="80"/>
        <v>0</v>
      </c>
      <c r="BD52" s="200">
        <f>[2]AFRPRE200!BD54</f>
        <v>0</v>
      </c>
      <c r="BE52" s="200">
        <f>[2]AFRPRE200!BE54</f>
        <v>0</v>
      </c>
      <c r="BF52" s="72">
        <f t="shared" si="81"/>
        <v>0</v>
      </c>
      <c r="BG52" s="200">
        <f>[2]AFRPRE200!BG54</f>
        <v>7220664</v>
      </c>
      <c r="BH52" s="200">
        <f>[2]AFRPRE200!BH54</f>
        <v>0</v>
      </c>
      <c r="BI52" s="200">
        <f>[2]AFRPRE200!BI54</f>
        <v>0</v>
      </c>
      <c r="BJ52" s="200">
        <f>[2]AFRPRE200!BJ54</f>
        <v>7314170</v>
      </c>
      <c r="BK52" s="69">
        <f t="shared" si="82"/>
        <v>14534834</v>
      </c>
      <c r="BL52" s="200">
        <f>[2]AFRPRE200!BL54</f>
        <v>0</v>
      </c>
      <c r="BM52" s="200">
        <f>[2]AFRPRE200!BM54</f>
        <v>0</v>
      </c>
      <c r="BN52" s="72">
        <f t="shared" si="83"/>
        <v>14534834</v>
      </c>
      <c r="BO52" s="200">
        <f>[2]AFRPRE200!BO54</f>
        <v>0</v>
      </c>
      <c r="BP52" s="200">
        <f>[2]AFRPRE200!BP54</f>
        <v>0</v>
      </c>
      <c r="BQ52" s="200">
        <f>[2]AFRPRE200!BQ54</f>
        <v>0</v>
      </c>
      <c r="BR52" s="200">
        <f>[2]AFRPRE200!BR54</f>
        <v>0</v>
      </c>
      <c r="BS52" s="69">
        <f t="shared" si="84"/>
        <v>0</v>
      </c>
      <c r="BT52" s="200">
        <f>[2]AFRPRE200!BT54</f>
        <v>0</v>
      </c>
      <c r="BU52" s="200">
        <f>[2]AFRPRE200!BU54</f>
        <v>0</v>
      </c>
      <c r="BV52" s="72">
        <f t="shared" si="85"/>
        <v>0</v>
      </c>
      <c r="BW52" s="200">
        <f>[2]AFRPRE200!BW54</f>
        <v>0</v>
      </c>
      <c r="BX52" s="200">
        <f>[2]AFRPRE200!BX54</f>
        <v>0</v>
      </c>
      <c r="BY52" s="200">
        <f>[2]AFRPRE200!BY54</f>
        <v>0</v>
      </c>
      <c r="BZ52" s="200">
        <f>[2]AFRPRE200!BZ54</f>
        <v>0</v>
      </c>
      <c r="CA52" s="69">
        <f t="shared" si="86"/>
        <v>0</v>
      </c>
      <c r="CB52" s="200">
        <f>[2]AFRPRE200!CB54</f>
        <v>0</v>
      </c>
      <c r="CC52" s="200">
        <f>[2]AFRPRE200!CC54</f>
        <v>0</v>
      </c>
      <c r="CD52" s="72">
        <f t="shared" si="87"/>
        <v>0</v>
      </c>
      <c r="CE52" s="200">
        <f>[2]AFRPRE200!CE54</f>
        <v>0</v>
      </c>
      <c r="CF52" s="200">
        <f>[2]AFRPRE200!CF54</f>
        <v>0</v>
      </c>
      <c r="CG52" s="200">
        <f>[2]AFRPRE200!CG54</f>
        <v>0</v>
      </c>
      <c r="CH52" s="200">
        <f>[2]AFRPRE200!CH54</f>
        <v>0</v>
      </c>
      <c r="CI52" s="69">
        <f t="shared" si="88"/>
        <v>0</v>
      </c>
      <c r="CJ52" s="200">
        <f>[2]AFRPRE200!CJ54</f>
        <v>0</v>
      </c>
      <c r="CK52" s="200">
        <f>[2]AFRPRE200!CK54</f>
        <v>0</v>
      </c>
      <c r="CL52" s="72">
        <f t="shared" si="89"/>
        <v>0</v>
      </c>
      <c r="CM52" s="200">
        <f>[2]AFRPRE200!CM54</f>
        <v>115000</v>
      </c>
      <c r="CN52" s="200">
        <f>[2]AFRPRE200!CN54</f>
        <v>0</v>
      </c>
      <c r="CO52" s="200">
        <f>[2]AFRPRE200!CO54</f>
        <v>0</v>
      </c>
      <c r="CP52" s="200">
        <f>[2]AFRPRE200!CP54</f>
        <v>0</v>
      </c>
      <c r="CQ52" s="69">
        <f t="shared" si="90"/>
        <v>115000</v>
      </c>
      <c r="CR52" s="200">
        <f>[2]AFRPRE200!CR54</f>
        <v>0</v>
      </c>
      <c r="CS52" s="200">
        <f>[2]AFRPRE200!CS54</f>
        <v>0</v>
      </c>
      <c r="CT52" s="72">
        <f t="shared" si="91"/>
        <v>115000</v>
      </c>
      <c r="CU52" s="200">
        <f>[2]AFRPRE200!CU54</f>
        <v>21000</v>
      </c>
      <c r="CV52" s="200">
        <f>[2]AFRPRE200!CV54</f>
        <v>0</v>
      </c>
      <c r="CW52" s="200">
        <f>[2]AFRPRE200!CW54</f>
        <v>0</v>
      </c>
      <c r="CX52" s="200">
        <f>[2]AFRPRE200!CX54</f>
        <v>0</v>
      </c>
      <c r="CY52" s="69">
        <f t="shared" si="92"/>
        <v>21000</v>
      </c>
      <c r="CZ52" s="200">
        <f>[2]AFRPRE200!CZ54</f>
        <v>0</v>
      </c>
      <c r="DA52" s="200">
        <f>[2]AFRPRE200!DA54</f>
        <v>0</v>
      </c>
      <c r="DB52" s="72">
        <f t="shared" si="93"/>
        <v>21000</v>
      </c>
      <c r="DC52" s="200">
        <f>[2]AFRPRE200!DC54</f>
        <v>0</v>
      </c>
      <c r="DD52" s="200">
        <f>[2]AFRPRE200!DD54</f>
        <v>0</v>
      </c>
      <c r="DE52" s="200">
        <f>[2]AFRPRE200!DE54</f>
        <v>0</v>
      </c>
      <c r="DF52" s="200">
        <f>[2]AFRPRE200!DF54</f>
        <v>0</v>
      </c>
      <c r="DG52" s="69">
        <f t="shared" si="94"/>
        <v>0</v>
      </c>
      <c r="DH52" s="200">
        <f>[2]AFRPRE200!DH54</f>
        <v>0</v>
      </c>
      <c r="DI52" s="200">
        <f>[2]AFRPRE200!DI54</f>
        <v>0</v>
      </c>
      <c r="DJ52" s="72">
        <f t="shared" si="95"/>
        <v>0</v>
      </c>
      <c r="DK52" s="200">
        <f>[2]AFRPRE200!DK54</f>
        <v>162500</v>
      </c>
      <c r="DL52" s="200">
        <f>[2]AFRPRE200!DL54</f>
        <v>0</v>
      </c>
      <c r="DM52" s="200">
        <f>[2]AFRPRE200!DM54</f>
        <v>0</v>
      </c>
      <c r="DN52" s="200">
        <f>[2]AFRPRE200!DN54</f>
        <v>0</v>
      </c>
      <c r="DO52" s="69">
        <f t="shared" si="96"/>
        <v>162500</v>
      </c>
      <c r="DP52" s="200">
        <f>[2]AFRPRE200!DP54</f>
        <v>0</v>
      </c>
      <c r="DQ52" s="200">
        <f>[2]AFRPRE200!DQ54</f>
        <v>0</v>
      </c>
      <c r="DR52" s="72">
        <f t="shared" si="97"/>
        <v>162500</v>
      </c>
      <c r="DS52" s="200">
        <f>[2]AFRPRE200!DS54</f>
        <v>0</v>
      </c>
      <c r="DT52" s="200">
        <f>[2]AFRPRE200!DT54</f>
        <v>0</v>
      </c>
      <c r="DU52" s="200">
        <f>[2]AFRPRE200!DU54</f>
        <v>0</v>
      </c>
      <c r="DV52" s="200">
        <f>[2]AFRPRE200!DV54</f>
        <v>0</v>
      </c>
      <c r="DW52" s="69">
        <f t="shared" si="98"/>
        <v>0</v>
      </c>
      <c r="DX52" s="200">
        <f>[2]AFRPRE200!DX54</f>
        <v>0</v>
      </c>
      <c r="DY52" s="200">
        <f>[2]AFRPRE200!DY54</f>
        <v>0</v>
      </c>
      <c r="DZ52" s="72">
        <f t="shared" si="99"/>
        <v>0</v>
      </c>
      <c r="EA52" s="200">
        <f>[2]AFRPRE200!EA54</f>
        <v>0</v>
      </c>
      <c r="EB52" s="200">
        <f>[2]AFRPRE200!EB54</f>
        <v>0</v>
      </c>
      <c r="EC52" s="200">
        <f>[2]AFRPRE200!EC54</f>
        <v>0</v>
      </c>
      <c r="ED52" s="200">
        <f>[2]AFRPRE200!ED54</f>
        <v>0</v>
      </c>
      <c r="EE52" s="69">
        <f t="shared" si="100"/>
        <v>0</v>
      </c>
      <c r="EF52" s="200">
        <f>[2]AFRPRE200!EF54</f>
        <v>0</v>
      </c>
      <c r="EG52" s="200">
        <f>[2]AFRPRE200!EG54</f>
        <v>0</v>
      </c>
      <c r="EH52" s="72">
        <f t="shared" si="101"/>
        <v>0</v>
      </c>
      <c r="EI52" s="145"/>
    </row>
    <row r="53" spans="1:139" s="75" customFormat="1" x14ac:dyDescent="0.2">
      <c r="A53" s="143">
        <v>51</v>
      </c>
      <c r="B53" s="144" t="s">
        <v>243</v>
      </c>
      <c r="C53" s="198">
        <f>[2]AFRPRE200!C55</f>
        <v>4525000</v>
      </c>
      <c r="D53" s="198">
        <f>[2]AFRPRE200!D55</f>
        <v>0</v>
      </c>
      <c r="E53" s="198">
        <f>[2]AFRPRE200!E55</f>
        <v>0</v>
      </c>
      <c r="F53" s="198">
        <f>[2]AFRPRE200!F55</f>
        <v>0</v>
      </c>
      <c r="G53" s="67">
        <f t="shared" si="68"/>
        <v>4525000</v>
      </c>
      <c r="H53" s="198">
        <f>[2]AFRPRE200!H55</f>
        <v>0</v>
      </c>
      <c r="I53" s="198">
        <f>[2]AFRPRE200!I55</f>
        <v>0</v>
      </c>
      <c r="J53" s="70">
        <f t="shared" si="69"/>
        <v>4525000</v>
      </c>
      <c r="K53" s="198">
        <f>[2]AFRPRE200!K55</f>
        <v>12411000</v>
      </c>
      <c r="L53" s="198">
        <f>[2]AFRPRE200!L55</f>
        <v>0</v>
      </c>
      <c r="M53" s="198">
        <f>[2]AFRPRE200!M55</f>
        <v>0</v>
      </c>
      <c r="N53" s="198">
        <f>[2]AFRPRE200!N55</f>
        <v>0</v>
      </c>
      <c r="O53" s="67">
        <f t="shared" si="70"/>
        <v>12411000</v>
      </c>
      <c r="P53" s="198">
        <f>[2]AFRPRE200!P55</f>
        <v>0</v>
      </c>
      <c r="Q53" s="198">
        <f>[2]AFRPRE200!Q55</f>
        <v>0</v>
      </c>
      <c r="R53" s="70">
        <f t="shared" si="71"/>
        <v>12411000</v>
      </c>
      <c r="S53" s="198">
        <f>[2]AFRPRE200!S55</f>
        <v>0</v>
      </c>
      <c r="T53" s="198">
        <f>[2]AFRPRE200!T55</f>
        <v>0</v>
      </c>
      <c r="U53" s="198">
        <f>[2]AFRPRE200!U55</f>
        <v>0</v>
      </c>
      <c r="V53" s="198">
        <f>[2]AFRPRE200!V55</f>
        <v>0</v>
      </c>
      <c r="W53" s="67">
        <f t="shared" si="72"/>
        <v>0</v>
      </c>
      <c r="X53" s="198">
        <f>[2]AFRPRE200!X55</f>
        <v>2775000</v>
      </c>
      <c r="Y53" s="198">
        <f>[2]AFRPRE200!Y55</f>
        <v>0</v>
      </c>
      <c r="Z53" s="70">
        <f t="shared" si="73"/>
        <v>2775000</v>
      </c>
      <c r="AA53" s="198">
        <f>[2]AFRPRE200!AA55</f>
        <v>545000</v>
      </c>
      <c r="AB53" s="198">
        <f>[2]AFRPRE200!AB55</f>
        <v>0</v>
      </c>
      <c r="AC53" s="198">
        <f>[2]AFRPRE200!AC55</f>
        <v>0</v>
      </c>
      <c r="AD53" s="198">
        <f>[2]AFRPRE200!AD55</f>
        <v>0</v>
      </c>
      <c r="AE53" s="67">
        <f t="shared" si="74"/>
        <v>545000</v>
      </c>
      <c r="AF53" s="198">
        <f>[2]AFRPRE200!AF55</f>
        <v>0</v>
      </c>
      <c r="AG53" s="198">
        <f>[2]AFRPRE200!AG55</f>
        <v>0</v>
      </c>
      <c r="AH53" s="70">
        <f t="shared" si="75"/>
        <v>545000</v>
      </c>
      <c r="AI53" s="198">
        <f>[2]AFRPRE200!AI55</f>
        <v>0</v>
      </c>
      <c r="AJ53" s="198">
        <f>[2]AFRPRE200!AJ55</f>
        <v>0</v>
      </c>
      <c r="AK53" s="198">
        <f>[2]AFRPRE200!AK55</f>
        <v>0</v>
      </c>
      <c r="AL53" s="198">
        <f>[2]AFRPRE200!AL55</f>
        <v>0</v>
      </c>
      <c r="AM53" s="67">
        <f t="shared" si="76"/>
        <v>0</v>
      </c>
      <c r="AN53" s="198">
        <f>[2]AFRPRE200!AN55</f>
        <v>0</v>
      </c>
      <c r="AO53" s="198">
        <f>[2]AFRPRE200!AO55</f>
        <v>0</v>
      </c>
      <c r="AP53" s="70">
        <f t="shared" si="77"/>
        <v>0</v>
      </c>
      <c r="AQ53" s="198">
        <f>[2]AFRPRE200!AQ55</f>
        <v>11250</v>
      </c>
      <c r="AR53" s="198">
        <f>[2]AFRPRE200!AR55</f>
        <v>0</v>
      </c>
      <c r="AS53" s="198">
        <f>[2]AFRPRE200!AS55</f>
        <v>0</v>
      </c>
      <c r="AT53" s="198">
        <f>[2]AFRPRE200!AT55</f>
        <v>0</v>
      </c>
      <c r="AU53" s="67">
        <f t="shared" si="78"/>
        <v>11250</v>
      </c>
      <c r="AV53" s="198">
        <f>[2]AFRPRE200!AV55</f>
        <v>0</v>
      </c>
      <c r="AW53" s="198">
        <f>[2]AFRPRE200!AW55</f>
        <v>0</v>
      </c>
      <c r="AX53" s="70">
        <f t="shared" si="79"/>
        <v>11250</v>
      </c>
      <c r="AY53" s="198">
        <f>[2]AFRPRE200!AY55</f>
        <v>0</v>
      </c>
      <c r="AZ53" s="198">
        <f>[2]AFRPRE200!AZ55</f>
        <v>0</v>
      </c>
      <c r="BA53" s="198">
        <f>[2]AFRPRE200!BA55</f>
        <v>0</v>
      </c>
      <c r="BB53" s="198">
        <f>[2]AFRPRE200!BB55</f>
        <v>0</v>
      </c>
      <c r="BC53" s="67">
        <f t="shared" si="80"/>
        <v>0</v>
      </c>
      <c r="BD53" s="198">
        <f>[2]AFRPRE200!BD55</f>
        <v>0</v>
      </c>
      <c r="BE53" s="198">
        <f>[2]AFRPRE200!BE55</f>
        <v>0</v>
      </c>
      <c r="BF53" s="70">
        <f t="shared" si="81"/>
        <v>0</v>
      </c>
      <c r="BG53" s="198">
        <f>[2]AFRPRE200!BG55</f>
        <v>15050000</v>
      </c>
      <c r="BH53" s="198">
        <f>[2]AFRPRE200!BH55</f>
        <v>0</v>
      </c>
      <c r="BI53" s="198">
        <f>[2]AFRPRE200!BI55</f>
        <v>0</v>
      </c>
      <c r="BJ53" s="198">
        <f>[2]AFRPRE200!BJ55</f>
        <v>0</v>
      </c>
      <c r="BK53" s="67">
        <f t="shared" si="82"/>
        <v>15050000</v>
      </c>
      <c r="BL53" s="198">
        <f>[2]AFRPRE200!BL55</f>
        <v>0</v>
      </c>
      <c r="BM53" s="198">
        <f>[2]AFRPRE200!BM55</f>
        <v>0</v>
      </c>
      <c r="BN53" s="70">
        <f t="shared" si="83"/>
        <v>15050000</v>
      </c>
      <c r="BO53" s="198">
        <f>[2]AFRPRE200!BO55</f>
        <v>0</v>
      </c>
      <c r="BP53" s="198">
        <f>[2]AFRPRE200!BP55</f>
        <v>0</v>
      </c>
      <c r="BQ53" s="198">
        <f>[2]AFRPRE200!BQ55</f>
        <v>0</v>
      </c>
      <c r="BR53" s="198">
        <f>[2]AFRPRE200!BR55</f>
        <v>0</v>
      </c>
      <c r="BS53" s="67">
        <f t="shared" si="84"/>
        <v>0</v>
      </c>
      <c r="BT53" s="198">
        <f>[2]AFRPRE200!BT55</f>
        <v>0</v>
      </c>
      <c r="BU53" s="198">
        <f>[2]AFRPRE200!BU55</f>
        <v>0</v>
      </c>
      <c r="BV53" s="70">
        <f t="shared" si="85"/>
        <v>0</v>
      </c>
      <c r="BW53" s="198">
        <f>[2]AFRPRE200!BW55</f>
        <v>0</v>
      </c>
      <c r="BX53" s="198">
        <f>[2]AFRPRE200!BX55</f>
        <v>0</v>
      </c>
      <c r="BY53" s="198">
        <f>[2]AFRPRE200!BY55</f>
        <v>0</v>
      </c>
      <c r="BZ53" s="198">
        <f>[2]AFRPRE200!BZ55</f>
        <v>0</v>
      </c>
      <c r="CA53" s="67">
        <f t="shared" si="86"/>
        <v>0</v>
      </c>
      <c r="CB53" s="198">
        <f>[2]AFRPRE200!CB55</f>
        <v>0</v>
      </c>
      <c r="CC53" s="198">
        <f>[2]AFRPRE200!CC55</f>
        <v>0</v>
      </c>
      <c r="CD53" s="70">
        <f t="shared" si="87"/>
        <v>0</v>
      </c>
      <c r="CE53" s="198">
        <f>[2]AFRPRE200!CE55</f>
        <v>0</v>
      </c>
      <c r="CF53" s="198">
        <f>[2]AFRPRE200!CF55</f>
        <v>0</v>
      </c>
      <c r="CG53" s="198">
        <f>[2]AFRPRE200!CG55</f>
        <v>0</v>
      </c>
      <c r="CH53" s="198">
        <f>[2]AFRPRE200!CH55</f>
        <v>0</v>
      </c>
      <c r="CI53" s="67">
        <f t="shared" si="88"/>
        <v>0</v>
      </c>
      <c r="CJ53" s="198">
        <f>[2]AFRPRE200!CJ55</f>
        <v>0</v>
      </c>
      <c r="CK53" s="198">
        <f>[2]AFRPRE200!CK55</f>
        <v>0</v>
      </c>
      <c r="CL53" s="70">
        <f t="shared" si="89"/>
        <v>0</v>
      </c>
      <c r="CM53" s="198">
        <f>[2]AFRPRE200!CM55</f>
        <v>555000</v>
      </c>
      <c r="CN53" s="198">
        <f>[2]AFRPRE200!CN55</f>
        <v>0</v>
      </c>
      <c r="CO53" s="198">
        <f>[2]AFRPRE200!CO55</f>
        <v>0</v>
      </c>
      <c r="CP53" s="198">
        <f>[2]AFRPRE200!CP55</f>
        <v>0</v>
      </c>
      <c r="CQ53" s="67">
        <f t="shared" si="90"/>
        <v>555000</v>
      </c>
      <c r="CR53" s="198">
        <f>[2]AFRPRE200!CR55</f>
        <v>0</v>
      </c>
      <c r="CS53" s="198">
        <f>[2]AFRPRE200!CS55</f>
        <v>0</v>
      </c>
      <c r="CT53" s="70">
        <f t="shared" si="91"/>
        <v>555000</v>
      </c>
      <c r="CU53" s="198">
        <f>[2]AFRPRE200!CU55</f>
        <v>0</v>
      </c>
      <c r="CV53" s="198">
        <f>[2]AFRPRE200!CV55</f>
        <v>0</v>
      </c>
      <c r="CW53" s="198">
        <f>[2]AFRPRE200!CW55</f>
        <v>0</v>
      </c>
      <c r="CX53" s="198">
        <f>[2]AFRPRE200!CX55</f>
        <v>0</v>
      </c>
      <c r="CY53" s="67">
        <f t="shared" si="92"/>
        <v>0</v>
      </c>
      <c r="CZ53" s="198">
        <f>[2]AFRPRE200!CZ55</f>
        <v>0</v>
      </c>
      <c r="DA53" s="198">
        <f>[2]AFRPRE200!DA55</f>
        <v>0</v>
      </c>
      <c r="DB53" s="70">
        <f t="shared" si="93"/>
        <v>0</v>
      </c>
      <c r="DC53" s="198">
        <f>[2]AFRPRE200!DC55</f>
        <v>0</v>
      </c>
      <c r="DD53" s="198">
        <f>[2]AFRPRE200!DD55</f>
        <v>0</v>
      </c>
      <c r="DE53" s="198">
        <f>[2]AFRPRE200!DE55</f>
        <v>0</v>
      </c>
      <c r="DF53" s="198">
        <f>[2]AFRPRE200!DF55</f>
        <v>0</v>
      </c>
      <c r="DG53" s="67">
        <f t="shared" si="94"/>
        <v>0</v>
      </c>
      <c r="DH53" s="198">
        <f>[2]AFRPRE200!DH55</f>
        <v>0</v>
      </c>
      <c r="DI53" s="198">
        <f>[2]AFRPRE200!DI55</f>
        <v>0</v>
      </c>
      <c r="DJ53" s="70">
        <f t="shared" si="95"/>
        <v>0</v>
      </c>
      <c r="DK53" s="198">
        <f>[2]AFRPRE200!DK55</f>
        <v>563000</v>
      </c>
      <c r="DL53" s="198">
        <f>[2]AFRPRE200!DL55</f>
        <v>0</v>
      </c>
      <c r="DM53" s="198">
        <f>[2]AFRPRE200!DM55</f>
        <v>0</v>
      </c>
      <c r="DN53" s="198">
        <f>[2]AFRPRE200!DN55</f>
        <v>0</v>
      </c>
      <c r="DO53" s="67">
        <f t="shared" si="96"/>
        <v>563000</v>
      </c>
      <c r="DP53" s="198">
        <f>[2]AFRPRE200!DP55</f>
        <v>91000</v>
      </c>
      <c r="DQ53" s="198">
        <f>[2]AFRPRE200!DQ55</f>
        <v>0</v>
      </c>
      <c r="DR53" s="70">
        <f t="shared" si="97"/>
        <v>654000</v>
      </c>
      <c r="DS53" s="198">
        <f>[2]AFRPRE200!DS55</f>
        <v>0</v>
      </c>
      <c r="DT53" s="198">
        <f>[2]AFRPRE200!DT55</f>
        <v>0</v>
      </c>
      <c r="DU53" s="198">
        <f>[2]AFRPRE200!DU55</f>
        <v>0</v>
      </c>
      <c r="DV53" s="198">
        <f>[2]AFRPRE200!DV55</f>
        <v>0</v>
      </c>
      <c r="DW53" s="67">
        <f t="shared" si="98"/>
        <v>0</v>
      </c>
      <c r="DX53" s="198">
        <f>[2]AFRPRE200!DX55</f>
        <v>0</v>
      </c>
      <c r="DY53" s="198">
        <f>[2]AFRPRE200!DY55</f>
        <v>0</v>
      </c>
      <c r="DZ53" s="70">
        <f t="shared" si="99"/>
        <v>0</v>
      </c>
      <c r="EA53" s="198">
        <f>[2]AFRPRE200!EA55</f>
        <v>0</v>
      </c>
      <c r="EB53" s="198">
        <f>[2]AFRPRE200!EB55</f>
        <v>0</v>
      </c>
      <c r="EC53" s="198">
        <f>[2]AFRPRE200!EC55</f>
        <v>0</v>
      </c>
      <c r="ED53" s="198">
        <f>[2]AFRPRE200!ED55</f>
        <v>0</v>
      </c>
      <c r="EE53" s="67">
        <f t="shared" si="100"/>
        <v>0</v>
      </c>
      <c r="EF53" s="198">
        <f>[2]AFRPRE200!EF55</f>
        <v>0</v>
      </c>
      <c r="EG53" s="198">
        <f>[2]AFRPRE200!EG55</f>
        <v>0</v>
      </c>
      <c r="EH53" s="70">
        <f t="shared" si="101"/>
        <v>0</v>
      </c>
      <c r="EI53" s="145"/>
    </row>
    <row r="54" spans="1:139" s="75" customFormat="1" x14ac:dyDescent="0.2">
      <c r="A54" s="146">
        <v>52</v>
      </c>
      <c r="B54" s="147" t="s">
        <v>244</v>
      </c>
      <c r="C54" s="199">
        <f>[2]AFRPRE200!C56</f>
        <v>7256865</v>
      </c>
      <c r="D54" s="199">
        <f>[2]AFRPRE200!D56</f>
        <v>0</v>
      </c>
      <c r="E54" s="199">
        <f>[2]AFRPRE200!E56</f>
        <v>0</v>
      </c>
      <c r="F54" s="199">
        <f>[2]AFRPRE200!F56</f>
        <v>0</v>
      </c>
      <c r="G54" s="68">
        <f t="shared" si="68"/>
        <v>7256865</v>
      </c>
      <c r="H54" s="199">
        <f>[2]AFRPRE200!H56</f>
        <v>0</v>
      </c>
      <c r="I54" s="199">
        <f>[2]AFRPRE200!I56</f>
        <v>0</v>
      </c>
      <c r="J54" s="71">
        <f t="shared" si="69"/>
        <v>7256865</v>
      </c>
      <c r="K54" s="199">
        <f>[2]AFRPRE200!K56</f>
        <v>89188367</v>
      </c>
      <c r="L54" s="199">
        <f>[2]AFRPRE200!L56</f>
        <v>0</v>
      </c>
      <c r="M54" s="199">
        <f>[2]AFRPRE200!M56</f>
        <v>0</v>
      </c>
      <c r="N54" s="199">
        <f>[2]AFRPRE200!N56</f>
        <v>0</v>
      </c>
      <c r="O54" s="68">
        <f t="shared" si="70"/>
        <v>89188367</v>
      </c>
      <c r="P54" s="199">
        <f>[2]AFRPRE200!P56</f>
        <v>0</v>
      </c>
      <c r="Q54" s="199">
        <f>[2]AFRPRE200!Q56</f>
        <v>0</v>
      </c>
      <c r="R54" s="71">
        <f t="shared" si="71"/>
        <v>89188367</v>
      </c>
      <c r="S54" s="199">
        <f>[2]AFRPRE200!S56</f>
        <v>0</v>
      </c>
      <c r="T54" s="199">
        <f>[2]AFRPRE200!T56</f>
        <v>0</v>
      </c>
      <c r="U54" s="199">
        <f>[2]AFRPRE200!U56</f>
        <v>0</v>
      </c>
      <c r="V54" s="199">
        <f>[2]AFRPRE200!V56</f>
        <v>0</v>
      </c>
      <c r="W54" s="68">
        <f t="shared" si="72"/>
        <v>0</v>
      </c>
      <c r="X54" s="199">
        <f>[2]AFRPRE200!X56</f>
        <v>33683284</v>
      </c>
      <c r="Y54" s="199">
        <f>[2]AFRPRE200!Y56</f>
        <v>0</v>
      </c>
      <c r="Z54" s="71">
        <f t="shared" si="73"/>
        <v>33683284</v>
      </c>
      <c r="AA54" s="199">
        <f>[2]AFRPRE200!AA56</f>
        <v>2831893</v>
      </c>
      <c r="AB54" s="199">
        <f>[2]AFRPRE200!AB56</f>
        <v>0</v>
      </c>
      <c r="AC54" s="199">
        <f>[2]AFRPRE200!AC56</f>
        <v>0</v>
      </c>
      <c r="AD54" s="199">
        <f>[2]AFRPRE200!AD56</f>
        <v>0</v>
      </c>
      <c r="AE54" s="68">
        <f t="shared" si="74"/>
        <v>2831893</v>
      </c>
      <c r="AF54" s="199">
        <f>[2]AFRPRE200!AF56</f>
        <v>0</v>
      </c>
      <c r="AG54" s="199">
        <f>[2]AFRPRE200!AG56</f>
        <v>0</v>
      </c>
      <c r="AH54" s="71">
        <f t="shared" si="75"/>
        <v>2831893</v>
      </c>
      <c r="AI54" s="199">
        <f>[2]AFRPRE200!AI56</f>
        <v>0</v>
      </c>
      <c r="AJ54" s="199">
        <f>[2]AFRPRE200!AJ56</f>
        <v>0</v>
      </c>
      <c r="AK54" s="199">
        <f>[2]AFRPRE200!AK56</f>
        <v>0</v>
      </c>
      <c r="AL54" s="199">
        <f>[2]AFRPRE200!AL56</f>
        <v>0</v>
      </c>
      <c r="AM54" s="68">
        <f t="shared" si="76"/>
        <v>0</v>
      </c>
      <c r="AN54" s="199">
        <f>[2]AFRPRE200!AN56</f>
        <v>0</v>
      </c>
      <c r="AO54" s="199">
        <f>[2]AFRPRE200!AO56</f>
        <v>0</v>
      </c>
      <c r="AP54" s="71">
        <f t="shared" si="77"/>
        <v>0</v>
      </c>
      <c r="AQ54" s="199">
        <f>[2]AFRPRE200!AQ56</f>
        <v>62887</v>
      </c>
      <c r="AR54" s="199">
        <f>[2]AFRPRE200!AR56</f>
        <v>0</v>
      </c>
      <c r="AS54" s="199">
        <f>[2]AFRPRE200!AS56</f>
        <v>0</v>
      </c>
      <c r="AT54" s="199">
        <f>[2]AFRPRE200!AT56</f>
        <v>0</v>
      </c>
      <c r="AU54" s="68">
        <f t="shared" si="78"/>
        <v>62887</v>
      </c>
      <c r="AV54" s="199">
        <f>[2]AFRPRE200!AV56</f>
        <v>24086</v>
      </c>
      <c r="AW54" s="199">
        <f>[2]AFRPRE200!AW56</f>
        <v>0</v>
      </c>
      <c r="AX54" s="71">
        <f t="shared" si="79"/>
        <v>86973</v>
      </c>
      <c r="AY54" s="199">
        <f>[2]AFRPRE200!AY56</f>
        <v>0</v>
      </c>
      <c r="AZ54" s="199">
        <f>[2]AFRPRE200!AZ56</f>
        <v>0</v>
      </c>
      <c r="BA54" s="199">
        <f>[2]AFRPRE200!BA56</f>
        <v>0</v>
      </c>
      <c r="BB54" s="199">
        <f>[2]AFRPRE200!BB56</f>
        <v>0</v>
      </c>
      <c r="BC54" s="68">
        <f t="shared" si="80"/>
        <v>0</v>
      </c>
      <c r="BD54" s="199">
        <f>[2]AFRPRE200!BD56</f>
        <v>0</v>
      </c>
      <c r="BE54" s="199">
        <f>[2]AFRPRE200!BE56</f>
        <v>0</v>
      </c>
      <c r="BF54" s="71">
        <f t="shared" si="81"/>
        <v>0</v>
      </c>
      <c r="BG54" s="199">
        <f>[2]AFRPRE200!BG56</f>
        <v>96369418</v>
      </c>
      <c r="BH54" s="199">
        <f>[2]AFRPRE200!BH56</f>
        <v>0</v>
      </c>
      <c r="BI54" s="199">
        <f>[2]AFRPRE200!BI56</f>
        <v>0</v>
      </c>
      <c r="BJ54" s="199">
        <f>[2]AFRPRE200!BJ56</f>
        <v>0</v>
      </c>
      <c r="BK54" s="68">
        <f t="shared" si="82"/>
        <v>96369418</v>
      </c>
      <c r="BL54" s="199">
        <f>[2]AFRPRE200!BL56</f>
        <v>0</v>
      </c>
      <c r="BM54" s="199">
        <f>[2]AFRPRE200!BM56</f>
        <v>0</v>
      </c>
      <c r="BN54" s="71">
        <f t="shared" si="83"/>
        <v>96369418</v>
      </c>
      <c r="BO54" s="199">
        <f>[2]AFRPRE200!BO56</f>
        <v>0</v>
      </c>
      <c r="BP54" s="199">
        <f>[2]AFRPRE200!BP56</f>
        <v>0</v>
      </c>
      <c r="BQ54" s="199">
        <f>[2]AFRPRE200!BQ56</f>
        <v>0</v>
      </c>
      <c r="BR54" s="199">
        <f>[2]AFRPRE200!BR56</f>
        <v>0</v>
      </c>
      <c r="BS54" s="68">
        <f t="shared" si="84"/>
        <v>0</v>
      </c>
      <c r="BT54" s="199">
        <f>[2]AFRPRE200!BT56</f>
        <v>0</v>
      </c>
      <c r="BU54" s="199">
        <f>[2]AFRPRE200!BU56</f>
        <v>0</v>
      </c>
      <c r="BV54" s="71">
        <f t="shared" si="85"/>
        <v>0</v>
      </c>
      <c r="BW54" s="199">
        <f>[2]AFRPRE200!BW56</f>
        <v>5148</v>
      </c>
      <c r="BX54" s="199">
        <f>[2]AFRPRE200!BX56</f>
        <v>0</v>
      </c>
      <c r="BY54" s="199">
        <f>[2]AFRPRE200!BY56</f>
        <v>0</v>
      </c>
      <c r="BZ54" s="199">
        <f>[2]AFRPRE200!BZ56</f>
        <v>0</v>
      </c>
      <c r="CA54" s="68">
        <f t="shared" si="86"/>
        <v>5148</v>
      </c>
      <c r="CB54" s="199">
        <f>[2]AFRPRE200!CB56</f>
        <v>0</v>
      </c>
      <c r="CC54" s="199">
        <f>[2]AFRPRE200!CC56</f>
        <v>0</v>
      </c>
      <c r="CD54" s="71">
        <f t="shared" si="87"/>
        <v>5148</v>
      </c>
      <c r="CE54" s="199">
        <f>[2]AFRPRE200!CE56</f>
        <v>0</v>
      </c>
      <c r="CF54" s="199">
        <f>[2]AFRPRE200!CF56</f>
        <v>0</v>
      </c>
      <c r="CG54" s="199">
        <f>[2]AFRPRE200!CG56</f>
        <v>0</v>
      </c>
      <c r="CH54" s="199">
        <f>[2]AFRPRE200!CH56</f>
        <v>0</v>
      </c>
      <c r="CI54" s="68">
        <f t="shared" si="88"/>
        <v>0</v>
      </c>
      <c r="CJ54" s="199">
        <f>[2]AFRPRE200!CJ56</f>
        <v>0</v>
      </c>
      <c r="CK54" s="199">
        <f>[2]AFRPRE200!CK56</f>
        <v>0</v>
      </c>
      <c r="CL54" s="71">
        <f t="shared" si="89"/>
        <v>0</v>
      </c>
      <c r="CM54" s="199">
        <f>[2]AFRPRE200!CM56</f>
        <v>0</v>
      </c>
      <c r="CN54" s="199">
        <f>[2]AFRPRE200!CN56</f>
        <v>0</v>
      </c>
      <c r="CO54" s="199">
        <f>[2]AFRPRE200!CO56</f>
        <v>0</v>
      </c>
      <c r="CP54" s="199">
        <f>[2]AFRPRE200!CP56</f>
        <v>0</v>
      </c>
      <c r="CQ54" s="68">
        <f t="shared" si="90"/>
        <v>0</v>
      </c>
      <c r="CR54" s="199">
        <f>[2]AFRPRE200!CR56</f>
        <v>0</v>
      </c>
      <c r="CS54" s="199">
        <f>[2]AFRPRE200!CS56</f>
        <v>0</v>
      </c>
      <c r="CT54" s="71">
        <f t="shared" si="91"/>
        <v>0</v>
      </c>
      <c r="CU54" s="199">
        <f>[2]AFRPRE200!CU56</f>
        <v>0</v>
      </c>
      <c r="CV54" s="199">
        <f>[2]AFRPRE200!CV56</f>
        <v>0</v>
      </c>
      <c r="CW54" s="199">
        <f>[2]AFRPRE200!CW56</f>
        <v>0</v>
      </c>
      <c r="CX54" s="199">
        <f>[2]AFRPRE200!CX56</f>
        <v>0</v>
      </c>
      <c r="CY54" s="68">
        <f t="shared" si="92"/>
        <v>0</v>
      </c>
      <c r="CZ54" s="199">
        <f>[2]AFRPRE200!CZ56</f>
        <v>0</v>
      </c>
      <c r="DA54" s="199">
        <f>[2]AFRPRE200!DA56</f>
        <v>0</v>
      </c>
      <c r="DB54" s="71">
        <f t="shared" si="93"/>
        <v>0</v>
      </c>
      <c r="DC54" s="199">
        <f>[2]AFRPRE200!DC56</f>
        <v>0</v>
      </c>
      <c r="DD54" s="199">
        <f>[2]AFRPRE200!DD56</f>
        <v>0</v>
      </c>
      <c r="DE54" s="199">
        <f>[2]AFRPRE200!DE56</f>
        <v>0</v>
      </c>
      <c r="DF54" s="199">
        <f>[2]AFRPRE200!DF56</f>
        <v>0</v>
      </c>
      <c r="DG54" s="68">
        <f t="shared" si="94"/>
        <v>0</v>
      </c>
      <c r="DH54" s="199">
        <f>[2]AFRPRE200!DH56</f>
        <v>0</v>
      </c>
      <c r="DI54" s="199">
        <f>[2]AFRPRE200!DI56</f>
        <v>0</v>
      </c>
      <c r="DJ54" s="71">
        <f t="shared" si="95"/>
        <v>0</v>
      </c>
      <c r="DK54" s="199">
        <f>[2]AFRPRE200!DK56</f>
        <v>3076493</v>
      </c>
      <c r="DL54" s="199">
        <f>[2]AFRPRE200!DL56</f>
        <v>0</v>
      </c>
      <c r="DM54" s="199">
        <f>[2]AFRPRE200!DM56</f>
        <v>0</v>
      </c>
      <c r="DN54" s="199">
        <f>[2]AFRPRE200!DN56</f>
        <v>0</v>
      </c>
      <c r="DO54" s="68">
        <f t="shared" si="96"/>
        <v>3076493</v>
      </c>
      <c r="DP54" s="199">
        <f>[2]AFRPRE200!DP56</f>
        <v>1071793</v>
      </c>
      <c r="DQ54" s="199">
        <f>[2]AFRPRE200!DQ56</f>
        <v>0</v>
      </c>
      <c r="DR54" s="71">
        <f t="shared" si="97"/>
        <v>4148286</v>
      </c>
      <c r="DS54" s="199">
        <f>[2]AFRPRE200!DS56</f>
        <v>1108139</v>
      </c>
      <c r="DT54" s="199">
        <f>[2]AFRPRE200!DT56</f>
        <v>0</v>
      </c>
      <c r="DU54" s="199">
        <f>[2]AFRPRE200!DU56</f>
        <v>0</v>
      </c>
      <c r="DV54" s="199">
        <f>[2]AFRPRE200!DV56</f>
        <v>0</v>
      </c>
      <c r="DW54" s="68">
        <f t="shared" si="98"/>
        <v>1108139</v>
      </c>
      <c r="DX54" s="199">
        <f>[2]AFRPRE200!DX56</f>
        <v>0</v>
      </c>
      <c r="DY54" s="199">
        <f>[2]AFRPRE200!DY56</f>
        <v>0</v>
      </c>
      <c r="DZ54" s="71">
        <f t="shared" si="99"/>
        <v>1108139</v>
      </c>
      <c r="EA54" s="199">
        <f>[2]AFRPRE200!EA56</f>
        <v>0</v>
      </c>
      <c r="EB54" s="199">
        <f>[2]AFRPRE200!EB56</f>
        <v>0</v>
      </c>
      <c r="EC54" s="199">
        <f>[2]AFRPRE200!EC56</f>
        <v>0</v>
      </c>
      <c r="ED54" s="199">
        <f>[2]AFRPRE200!ED56</f>
        <v>0</v>
      </c>
      <c r="EE54" s="68">
        <f t="shared" si="100"/>
        <v>0</v>
      </c>
      <c r="EF54" s="199">
        <f>[2]AFRPRE200!EF56</f>
        <v>0</v>
      </c>
      <c r="EG54" s="199">
        <f>[2]AFRPRE200!EG56</f>
        <v>0</v>
      </c>
      <c r="EH54" s="71">
        <f t="shared" si="101"/>
        <v>0</v>
      </c>
      <c r="EI54" s="145"/>
    </row>
    <row r="55" spans="1:139" s="75" customFormat="1" x14ac:dyDescent="0.2">
      <c r="A55" s="146">
        <v>53</v>
      </c>
      <c r="B55" s="147" t="s">
        <v>245</v>
      </c>
      <c r="C55" s="199">
        <f>[2]AFRPRE200!C57</f>
        <v>2222000</v>
      </c>
      <c r="D55" s="199">
        <f>[2]AFRPRE200!D57</f>
        <v>0</v>
      </c>
      <c r="E55" s="199">
        <f>[2]AFRPRE200!E57</f>
        <v>0</v>
      </c>
      <c r="F55" s="199">
        <f>[2]AFRPRE200!F57</f>
        <v>0</v>
      </c>
      <c r="G55" s="68">
        <f t="shared" si="68"/>
        <v>2222000</v>
      </c>
      <c r="H55" s="199">
        <f>[2]AFRPRE200!H57</f>
        <v>0</v>
      </c>
      <c r="I55" s="199">
        <f>[2]AFRPRE200!I57</f>
        <v>0</v>
      </c>
      <c r="J55" s="71">
        <f t="shared" si="69"/>
        <v>2222000</v>
      </c>
      <c r="K55" s="199">
        <f>[2]AFRPRE200!K57</f>
        <v>0</v>
      </c>
      <c r="L55" s="199">
        <f>[2]AFRPRE200!L57</f>
        <v>0</v>
      </c>
      <c r="M55" s="199">
        <f>[2]AFRPRE200!M57</f>
        <v>0</v>
      </c>
      <c r="N55" s="199">
        <f>[2]AFRPRE200!N57</f>
        <v>4310331</v>
      </c>
      <c r="O55" s="68">
        <f t="shared" si="70"/>
        <v>4310331</v>
      </c>
      <c r="P55" s="199">
        <f>[2]AFRPRE200!P57</f>
        <v>0</v>
      </c>
      <c r="Q55" s="199">
        <f>[2]AFRPRE200!Q57</f>
        <v>0</v>
      </c>
      <c r="R55" s="71">
        <f t="shared" si="71"/>
        <v>4310331</v>
      </c>
      <c r="S55" s="199">
        <f>[2]AFRPRE200!S57</f>
        <v>0</v>
      </c>
      <c r="T55" s="199">
        <f>[2]AFRPRE200!T57</f>
        <v>0</v>
      </c>
      <c r="U55" s="199">
        <f>[2]AFRPRE200!U57</f>
        <v>0</v>
      </c>
      <c r="V55" s="199">
        <f>[2]AFRPRE200!V57</f>
        <v>0</v>
      </c>
      <c r="W55" s="68">
        <f t="shared" si="72"/>
        <v>0</v>
      </c>
      <c r="X55" s="199">
        <f>[2]AFRPRE200!X57</f>
        <v>392244</v>
      </c>
      <c r="Y55" s="199">
        <f>[2]AFRPRE200!Y57</f>
        <v>0</v>
      </c>
      <c r="Z55" s="71">
        <f t="shared" si="73"/>
        <v>392244</v>
      </c>
      <c r="AA55" s="199">
        <f>[2]AFRPRE200!AA57</f>
        <v>512420</v>
      </c>
      <c r="AB55" s="199">
        <f>[2]AFRPRE200!AB57</f>
        <v>0</v>
      </c>
      <c r="AC55" s="199">
        <f>[2]AFRPRE200!AC57</f>
        <v>0</v>
      </c>
      <c r="AD55" s="199">
        <f>[2]AFRPRE200!AD57</f>
        <v>0</v>
      </c>
      <c r="AE55" s="68">
        <f t="shared" si="74"/>
        <v>512420</v>
      </c>
      <c r="AF55" s="199">
        <f>[2]AFRPRE200!AF57</f>
        <v>0</v>
      </c>
      <c r="AG55" s="199">
        <f>[2]AFRPRE200!AG57</f>
        <v>0</v>
      </c>
      <c r="AH55" s="71">
        <f t="shared" si="75"/>
        <v>512420</v>
      </c>
      <c r="AI55" s="199">
        <f>[2]AFRPRE200!AI57</f>
        <v>0</v>
      </c>
      <c r="AJ55" s="199">
        <f>[2]AFRPRE200!AJ57</f>
        <v>0</v>
      </c>
      <c r="AK55" s="199">
        <f>[2]AFRPRE200!AK57</f>
        <v>0</v>
      </c>
      <c r="AL55" s="199">
        <f>[2]AFRPRE200!AL57</f>
        <v>0</v>
      </c>
      <c r="AM55" s="68">
        <f t="shared" si="76"/>
        <v>0</v>
      </c>
      <c r="AN55" s="199">
        <f>[2]AFRPRE200!AN57</f>
        <v>0</v>
      </c>
      <c r="AO55" s="199">
        <f>[2]AFRPRE200!AO57</f>
        <v>0</v>
      </c>
      <c r="AP55" s="71">
        <f t="shared" si="77"/>
        <v>0</v>
      </c>
      <c r="AQ55" s="199">
        <f>[2]AFRPRE200!AQ57</f>
        <v>3000</v>
      </c>
      <c r="AR55" s="199">
        <f>[2]AFRPRE200!AR57</f>
        <v>0</v>
      </c>
      <c r="AS55" s="199">
        <f>[2]AFRPRE200!AS57</f>
        <v>0</v>
      </c>
      <c r="AT55" s="199">
        <f>[2]AFRPRE200!AT57</f>
        <v>3965</v>
      </c>
      <c r="AU55" s="68">
        <f t="shared" si="78"/>
        <v>6965</v>
      </c>
      <c r="AV55" s="199">
        <f>[2]AFRPRE200!AV57</f>
        <v>609</v>
      </c>
      <c r="AW55" s="199">
        <f>[2]AFRPRE200!AW57</f>
        <v>0</v>
      </c>
      <c r="AX55" s="71">
        <f t="shared" si="79"/>
        <v>7574</v>
      </c>
      <c r="AY55" s="199">
        <f>[2]AFRPRE200!AY57</f>
        <v>0</v>
      </c>
      <c r="AZ55" s="199">
        <f>[2]AFRPRE200!AZ57</f>
        <v>0</v>
      </c>
      <c r="BA55" s="199">
        <f>[2]AFRPRE200!BA57</f>
        <v>0</v>
      </c>
      <c r="BB55" s="199">
        <f>[2]AFRPRE200!BB57</f>
        <v>0</v>
      </c>
      <c r="BC55" s="68">
        <f t="shared" si="80"/>
        <v>0</v>
      </c>
      <c r="BD55" s="199">
        <f>[2]AFRPRE200!BD57</f>
        <v>0</v>
      </c>
      <c r="BE55" s="199">
        <f>[2]AFRPRE200!BE57</f>
        <v>0</v>
      </c>
      <c r="BF55" s="71">
        <f t="shared" si="81"/>
        <v>0</v>
      </c>
      <c r="BG55" s="199">
        <f>[2]AFRPRE200!BG57</f>
        <v>34056000</v>
      </c>
      <c r="BH55" s="199">
        <f>[2]AFRPRE200!BH57</f>
        <v>0</v>
      </c>
      <c r="BI55" s="199">
        <f>[2]AFRPRE200!BI57</f>
        <v>0</v>
      </c>
      <c r="BJ55" s="199">
        <f>[2]AFRPRE200!BJ57</f>
        <v>6270250</v>
      </c>
      <c r="BK55" s="68">
        <f t="shared" si="82"/>
        <v>40326250</v>
      </c>
      <c r="BL55" s="199">
        <f>[2]AFRPRE200!BL57</f>
        <v>1061400</v>
      </c>
      <c r="BM55" s="199">
        <f>[2]AFRPRE200!BM57</f>
        <v>2510500</v>
      </c>
      <c r="BN55" s="71">
        <f t="shared" si="83"/>
        <v>43898150</v>
      </c>
      <c r="BO55" s="199">
        <f>[2]AFRPRE200!BO57</f>
        <v>10000</v>
      </c>
      <c r="BP55" s="199">
        <f>[2]AFRPRE200!BP57</f>
        <v>0</v>
      </c>
      <c r="BQ55" s="199">
        <f>[2]AFRPRE200!BQ57</f>
        <v>0</v>
      </c>
      <c r="BR55" s="199">
        <f>[2]AFRPRE200!BR57</f>
        <v>0</v>
      </c>
      <c r="BS55" s="68">
        <f t="shared" si="84"/>
        <v>10000</v>
      </c>
      <c r="BT55" s="199">
        <f>[2]AFRPRE200!BT57</f>
        <v>0</v>
      </c>
      <c r="BU55" s="199">
        <f>[2]AFRPRE200!BU57</f>
        <v>0</v>
      </c>
      <c r="BV55" s="71">
        <f t="shared" si="85"/>
        <v>10000</v>
      </c>
      <c r="BW55" s="199">
        <f>[2]AFRPRE200!BW57</f>
        <v>115000</v>
      </c>
      <c r="BX55" s="199">
        <f>[2]AFRPRE200!BX57</f>
        <v>0</v>
      </c>
      <c r="BY55" s="199">
        <f>[2]AFRPRE200!BY57</f>
        <v>0</v>
      </c>
      <c r="BZ55" s="199">
        <f>[2]AFRPRE200!BZ57</f>
        <v>16000</v>
      </c>
      <c r="CA55" s="68">
        <f t="shared" si="86"/>
        <v>131000</v>
      </c>
      <c r="CB55" s="199">
        <f>[2]AFRPRE200!CB57</f>
        <v>2600</v>
      </c>
      <c r="CC55" s="199">
        <f>[2]AFRPRE200!CC57</f>
        <v>8250</v>
      </c>
      <c r="CD55" s="71">
        <f t="shared" si="87"/>
        <v>141850</v>
      </c>
      <c r="CE55" s="199">
        <f>[2]AFRPRE200!CE57</f>
        <v>0</v>
      </c>
      <c r="CF55" s="199">
        <f>[2]AFRPRE200!CF57</f>
        <v>0</v>
      </c>
      <c r="CG55" s="199">
        <f>[2]AFRPRE200!CG57</f>
        <v>0</v>
      </c>
      <c r="CH55" s="199">
        <f>[2]AFRPRE200!CH57</f>
        <v>0</v>
      </c>
      <c r="CI55" s="68">
        <f t="shared" si="88"/>
        <v>0</v>
      </c>
      <c r="CJ55" s="199">
        <f>[2]AFRPRE200!CJ57</f>
        <v>0</v>
      </c>
      <c r="CK55" s="199">
        <f>[2]AFRPRE200!CK57</f>
        <v>0</v>
      </c>
      <c r="CL55" s="71">
        <f t="shared" si="89"/>
        <v>0</v>
      </c>
      <c r="CM55" s="199">
        <f>[2]AFRPRE200!CM57</f>
        <v>92950</v>
      </c>
      <c r="CN55" s="199">
        <f>[2]AFRPRE200!CN57</f>
        <v>0</v>
      </c>
      <c r="CO55" s="199">
        <f>[2]AFRPRE200!CO57</f>
        <v>0</v>
      </c>
      <c r="CP55" s="199">
        <f>[2]AFRPRE200!CP57</f>
        <v>0</v>
      </c>
      <c r="CQ55" s="68">
        <f t="shared" si="90"/>
        <v>92950</v>
      </c>
      <c r="CR55" s="199">
        <f>[2]AFRPRE200!CR57</f>
        <v>0</v>
      </c>
      <c r="CS55" s="199">
        <f>[2]AFRPRE200!CS57</f>
        <v>0</v>
      </c>
      <c r="CT55" s="71">
        <f t="shared" si="91"/>
        <v>92950</v>
      </c>
      <c r="CU55" s="199">
        <f>[2]AFRPRE200!CU57</f>
        <v>0</v>
      </c>
      <c r="CV55" s="199">
        <f>[2]AFRPRE200!CV57</f>
        <v>0</v>
      </c>
      <c r="CW55" s="199">
        <f>[2]AFRPRE200!CW57</f>
        <v>0</v>
      </c>
      <c r="CX55" s="199">
        <f>[2]AFRPRE200!CX57</f>
        <v>0</v>
      </c>
      <c r="CY55" s="68">
        <f t="shared" si="92"/>
        <v>0</v>
      </c>
      <c r="CZ55" s="199">
        <f>[2]AFRPRE200!CZ57</f>
        <v>0</v>
      </c>
      <c r="DA55" s="199">
        <f>[2]AFRPRE200!DA57</f>
        <v>0</v>
      </c>
      <c r="DB55" s="71">
        <f t="shared" si="93"/>
        <v>0</v>
      </c>
      <c r="DC55" s="199">
        <f>[2]AFRPRE200!DC57</f>
        <v>0</v>
      </c>
      <c r="DD55" s="199">
        <f>[2]AFRPRE200!DD57</f>
        <v>0</v>
      </c>
      <c r="DE55" s="199">
        <f>[2]AFRPRE200!DE57</f>
        <v>0</v>
      </c>
      <c r="DF55" s="199">
        <f>[2]AFRPRE200!DF57</f>
        <v>0</v>
      </c>
      <c r="DG55" s="68">
        <f t="shared" si="94"/>
        <v>0</v>
      </c>
      <c r="DH55" s="199">
        <f>[2]AFRPRE200!DH57</f>
        <v>0</v>
      </c>
      <c r="DI55" s="199">
        <f>[2]AFRPRE200!DI57</f>
        <v>0</v>
      </c>
      <c r="DJ55" s="71">
        <f t="shared" si="95"/>
        <v>0</v>
      </c>
      <c r="DK55" s="199">
        <f>[2]AFRPRE200!DK57</f>
        <v>89000</v>
      </c>
      <c r="DL55" s="199">
        <f>[2]AFRPRE200!DL57</f>
        <v>0</v>
      </c>
      <c r="DM55" s="199">
        <f>[2]AFRPRE200!DM57</f>
        <v>0</v>
      </c>
      <c r="DN55" s="199">
        <f>[2]AFRPRE200!DN57</f>
        <v>164708</v>
      </c>
      <c r="DO55" s="68">
        <f t="shared" si="96"/>
        <v>253708</v>
      </c>
      <c r="DP55" s="199">
        <f>[2]AFRPRE200!DP57</f>
        <v>15263</v>
      </c>
      <c r="DQ55" s="199">
        <f>[2]AFRPRE200!DQ57</f>
        <v>0</v>
      </c>
      <c r="DR55" s="71">
        <f t="shared" si="97"/>
        <v>268971</v>
      </c>
      <c r="DS55" s="199">
        <f>[2]AFRPRE200!DS57</f>
        <v>222177</v>
      </c>
      <c r="DT55" s="199">
        <f>[2]AFRPRE200!DT57</f>
        <v>0</v>
      </c>
      <c r="DU55" s="199">
        <f>[2]AFRPRE200!DU57</f>
        <v>0</v>
      </c>
      <c r="DV55" s="199">
        <f>[2]AFRPRE200!DV57</f>
        <v>40861</v>
      </c>
      <c r="DW55" s="68">
        <f t="shared" si="98"/>
        <v>263038</v>
      </c>
      <c r="DX55" s="199">
        <f>[2]AFRPRE200!DX57</f>
        <v>6916</v>
      </c>
      <c r="DY55" s="199">
        <f>[2]AFRPRE200!DY57</f>
        <v>16372</v>
      </c>
      <c r="DZ55" s="71">
        <f t="shared" si="99"/>
        <v>286326</v>
      </c>
      <c r="EA55" s="199">
        <f>[2]AFRPRE200!EA57</f>
        <v>34287</v>
      </c>
      <c r="EB55" s="199">
        <f>[2]AFRPRE200!EB57</f>
        <v>0</v>
      </c>
      <c r="EC55" s="199">
        <f>[2]AFRPRE200!EC57</f>
        <v>0</v>
      </c>
      <c r="ED55" s="199">
        <f>[2]AFRPRE200!ED57</f>
        <v>0</v>
      </c>
      <c r="EE55" s="68">
        <f t="shared" si="100"/>
        <v>34287</v>
      </c>
      <c r="EF55" s="199">
        <f>[2]AFRPRE200!EF57</f>
        <v>0</v>
      </c>
      <c r="EG55" s="199">
        <f>[2]AFRPRE200!EG57</f>
        <v>0</v>
      </c>
      <c r="EH55" s="71">
        <f t="shared" si="101"/>
        <v>34287</v>
      </c>
      <c r="EI55" s="145"/>
    </row>
    <row r="56" spans="1:139" s="75" customFormat="1" x14ac:dyDescent="0.2">
      <c r="A56" s="146">
        <v>54</v>
      </c>
      <c r="B56" s="147" t="s">
        <v>246</v>
      </c>
      <c r="C56" s="199">
        <f>[2]AFRPRE200!C58</f>
        <v>304193</v>
      </c>
      <c r="D56" s="199">
        <f>[2]AFRPRE200!D58</f>
        <v>0</v>
      </c>
      <c r="E56" s="199">
        <f>[2]AFRPRE200!E58</f>
        <v>0</v>
      </c>
      <c r="F56" s="199">
        <f>[2]AFRPRE200!F58</f>
        <v>0</v>
      </c>
      <c r="G56" s="68">
        <f t="shared" si="68"/>
        <v>304193</v>
      </c>
      <c r="H56" s="199">
        <f>[2]AFRPRE200!H58</f>
        <v>0</v>
      </c>
      <c r="I56" s="199">
        <f>[2]AFRPRE200!I58</f>
        <v>0</v>
      </c>
      <c r="J56" s="71">
        <f t="shared" si="69"/>
        <v>304193</v>
      </c>
      <c r="K56" s="199">
        <f>[2]AFRPRE200!K58</f>
        <v>1721477</v>
      </c>
      <c r="L56" s="199">
        <f>[2]AFRPRE200!L58</f>
        <v>0</v>
      </c>
      <c r="M56" s="199">
        <f>[2]AFRPRE200!M58</f>
        <v>0</v>
      </c>
      <c r="N56" s="199">
        <f>[2]AFRPRE200!N58</f>
        <v>0</v>
      </c>
      <c r="O56" s="68">
        <f t="shared" si="70"/>
        <v>1721477</v>
      </c>
      <c r="P56" s="199">
        <f>[2]AFRPRE200!P58</f>
        <v>0</v>
      </c>
      <c r="Q56" s="199">
        <f>[2]AFRPRE200!Q58</f>
        <v>0</v>
      </c>
      <c r="R56" s="71">
        <f t="shared" si="71"/>
        <v>1721477</v>
      </c>
      <c r="S56" s="199">
        <f>[2]AFRPRE200!S58</f>
        <v>0</v>
      </c>
      <c r="T56" s="199">
        <f>[2]AFRPRE200!T58</f>
        <v>0</v>
      </c>
      <c r="U56" s="199">
        <f>[2]AFRPRE200!U58</f>
        <v>0</v>
      </c>
      <c r="V56" s="199">
        <f>[2]AFRPRE200!V58</f>
        <v>0</v>
      </c>
      <c r="W56" s="68">
        <f t="shared" si="72"/>
        <v>0</v>
      </c>
      <c r="X56" s="199">
        <f>[2]AFRPRE200!X58</f>
        <v>0</v>
      </c>
      <c r="Y56" s="199">
        <f>[2]AFRPRE200!Y58</f>
        <v>0</v>
      </c>
      <c r="Z56" s="71">
        <f t="shared" si="73"/>
        <v>0</v>
      </c>
      <c r="AA56" s="199">
        <f>[2]AFRPRE200!AA58</f>
        <v>65405</v>
      </c>
      <c r="AB56" s="199">
        <f>[2]AFRPRE200!AB58</f>
        <v>0</v>
      </c>
      <c r="AC56" s="199">
        <f>[2]AFRPRE200!AC58</f>
        <v>0</v>
      </c>
      <c r="AD56" s="199">
        <f>[2]AFRPRE200!AD58</f>
        <v>0</v>
      </c>
      <c r="AE56" s="68">
        <f t="shared" si="74"/>
        <v>65405</v>
      </c>
      <c r="AF56" s="199">
        <f>[2]AFRPRE200!AF58</f>
        <v>0</v>
      </c>
      <c r="AG56" s="199">
        <f>[2]AFRPRE200!AG58</f>
        <v>0</v>
      </c>
      <c r="AH56" s="71">
        <f t="shared" si="75"/>
        <v>65405</v>
      </c>
      <c r="AI56" s="199">
        <f>[2]AFRPRE200!AI58</f>
        <v>0</v>
      </c>
      <c r="AJ56" s="199">
        <f>[2]AFRPRE200!AJ58</f>
        <v>0</v>
      </c>
      <c r="AK56" s="199">
        <f>[2]AFRPRE200!AK58</f>
        <v>0</v>
      </c>
      <c r="AL56" s="199">
        <f>[2]AFRPRE200!AL58</f>
        <v>0</v>
      </c>
      <c r="AM56" s="68">
        <f t="shared" si="76"/>
        <v>0</v>
      </c>
      <c r="AN56" s="199">
        <f>[2]AFRPRE200!AN58</f>
        <v>0</v>
      </c>
      <c r="AO56" s="199">
        <f>[2]AFRPRE200!AO58</f>
        <v>0</v>
      </c>
      <c r="AP56" s="71">
        <f t="shared" si="77"/>
        <v>0</v>
      </c>
      <c r="AQ56" s="199">
        <f>[2]AFRPRE200!AQ58</f>
        <v>0</v>
      </c>
      <c r="AR56" s="199">
        <f>[2]AFRPRE200!AR58</f>
        <v>0</v>
      </c>
      <c r="AS56" s="199">
        <f>[2]AFRPRE200!AS58</f>
        <v>0</v>
      </c>
      <c r="AT56" s="199">
        <f>[2]AFRPRE200!AT58</f>
        <v>0</v>
      </c>
      <c r="AU56" s="68">
        <f t="shared" si="78"/>
        <v>0</v>
      </c>
      <c r="AV56" s="199">
        <f>[2]AFRPRE200!AV58</f>
        <v>0</v>
      </c>
      <c r="AW56" s="199">
        <f>[2]AFRPRE200!AW58</f>
        <v>0</v>
      </c>
      <c r="AX56" s="71">
        <f t="shared" si="79"/>
        <v>0</v>
      </c>
      <c r="AY56" s="199">
        <f>[2]AFRPRE200!AY58</f>
        <v>0</v>
      </c>
      <c r="AZ56" s="199">
        <f>[2]AFRPRE200!AZ58</f>
        <v>0</v>
      </c>
      <c r="BA56" s="199">
        <f>[2]AFRPRE200!BA58</f>
        <v>0</v>
      </c>
      <c r="BB56" s="199">
        <f>[2]AFRPRE200!BB58</f>
        <v>0</v>
      </c>
      <c r="BC56" s="68">
        <f t="shared" si="80"/>
        <v>0</v>
      </c>
      <c r="BD56" s="199">
        <f>[2]AFRPRE200!BD58</f>
        <v>0</v>
      </c>
      <c r="BE56" s="199">
        <f>[2]AFRPRE200!BE58</f>
        <v>0</v>
      </c>
      <c r="BF56" s="71">
        <f t="shared" si="81"/>
        <v>0</v>
      </c>
      <c r="BG56" s="199">
        <f>[2]AFRPRE200!BG58</f>
        <v>724076</v>
      </c>
      <c r="BH56" s="199">
        <f>[2]AFRPRE200!BH58</f>
        <v>0</v>
      </c>
      <c r="BI56" s="199">
        <f>[2]AFRPRE200!BI58</f>
        <v>0</v>
      </c>
      <c r="BJ56" s="199">
        <f>[2]AFRPRE200!BJ58</f>
        <v>0</v>
      </c>
      <c r="BK56" s="68">
        <f t="shared" si="82"/>
        <v>724076</v>
      </c>
      <c r="BL56" s="199">
        <f>[2]AFRPRE200!BL58</f>
        <v>0</v>
      </c>
      <c r="BM56" s="199">
        <f>[2]AFRPRE200!BM58</f>
        <v>0</v>
      </c>
      <c r="BN56" s="71">
        <f t="shared" si="83"/>
        <v>724076</v>
      </c>
      <c r="BO56" s="199">
        <f>[2]AFRPRE200!BO58</f>
        <v>0</v>
      </c>
      <c r="BP56" s="199">
        <f>[2]AFRPRE200!BP58</f>
        <v>0</v>
      </c>
      <c r="BQ56" s="199">
        <f>[2]AFRPRE200!BQ58</f>
        <v>0</v>
      </c>
      <c r="BR56" s="199">
        <f>[2]AFRPRE200!BR58</f>
        <v>0</v>
      </c>
      <c r="BS56" s="68">
        <f t="shared" si="84"/>
        <v>0</v>
      </c>
      <c r="BT56" s="199">
        <f>[2]AFRPRE200!BT58</f>
        <v>0</v>
      </c>
      <c r="BU56" s="199">
        <f>[2]AFRPRE200!BU58</f>
        <v>0</v>
      </c>
      <c r="BV56" s="71">
        <f t="shared" si="85"/>
        <v>0</v>
      </c>
      <c r="BW56" s="199">
        <f>[2]AFRPRE200!BW58</f>
        <v>0</v>
      </c>
      <c r="BX56" s="199">
        <f>[2]AFRPRE200!BX58</f>
        <v>0</v>
      </c>
      <c r="BY56" s="199">
        <f>[2]AFRPRE200!BY58</f>
        <v>0</v>
      </c>
      <c r="BZ56" s="199">
        <f>[2]AFRPRE200!BZ58</f>
        <v>0</v>
      </c>
      <c r="CA56" s="68">
        <f t="shared" si="86"/>
        <v>0</v>
      </c>
      <c r="CB56" s="199">
        <f>[2]AFRPRE200!CB58</f>
        <v>0</v>
      </c>
      <c r="CC56" s="199">
        <f>[2]AFRPRE200!CC58</f>
        <v>0</v>
      </c>
      <c r="CD56" s="71">
        <f t="shared" si="87"/>
        <v>0</v>
      </c>
      <c r="CE56" s="199">
        <f>[2]AFRPRE200!CE58</f>
        <v>0</v>
      </c>
      <c r="CF56" s="199">
        <f>[2]AFRPRE200!CF58</f>
        <v>0</v>
      </c>
      <c r="CG56" s="199">
        <f>[2]AFRPRE200!CG58</f>
        <v>0</v>
      </c>
      <c r="CH56" s="199">
        <f>[2]AFRPRE200!CH58</f>
        <v>0</v>
      </c>
      <c r="CI56" s="68">
        <f t="shared" si="88"/>
        <v>0</v>
      </c>
      <c r="CJ56" s="199">
        <f>[2]AFRPRE200!CJ58</f>
        <v>0</v>
      </c>
      <c r="CK56" s="199">
        <f>[2]AFRPRE200!CK58</f>
        <v>0</v>
      </c>
      <c r="CL56" s="71">
        <f t="shared" si="89"/>
        <v>0</v>
      </c>
      <c r="CM56" s="199">
        <f>[2]AFRPRE200!CM58</f>
        <v>23547</v>
      </c>
      <c r="CN56" s="199">
        <f>[2]AFRPRE200!CN58</f>
        <v>0</v>
      </c>
      <c r="CO56" s="199">
        <f>[2]AFRPRE200!CO58</f>
        <v>0</v>
      </c>
      <c r="CP56" s="199">
        <f>[2]AFRPRE200!CP58</f>
        <v>0</v>
      </c>
      <c r="CQ56" s="68">
        <f t="shared" si="90"/>
        <v>23547</v>
      </c>
      <c r="CR56" s="199">
        <f>[2]AFRPRE200!CR58</f>
        <v>0</v>
      </c>
      <c r="CS56" s="199">
        <f>[2]AFRPRE200!CS58</f>
        <v>0</v>
      </c>
      <c r="CT56" s="71">
        <f t="shared" si="91"/>
        <v>23547</v>
      </c>
      <c r="CU56" s="199">
        <f>[2]AFRPRE200!CU58</f>
        <v>0</v>
      </c>
      <c r="CV56" s="199">
        <f>[2]AFRPRE200!CV58</f>
        <v>0</v>
      </c>
      <c r="CW56" s="199">
        <f>[2]AFRPRE200!CW58</f>
        <v>0</v>
      </c>
      <c r="CX56" s="199">
        <f>[2]AFRPRE200!CX58</f>
        <v>0</v>
      </c>
      <c r="CY56" s="68">
        <f t="shared" si="92"/>
        <v>0</v>
      </c>
      <c r="CZ56" s="199">
        <f>[2]AFRPRE200!CZ58</f>
        <v>0</v>
      </c>
      <c r="DA56" s="199">
        <f>[2]AFRPRE200!DA58</f>
        <v>0</v>
      </c>
      <c r="DB56" s="71">
        <f t="shared" si="93"/>
        <v>0</v>
      </c>
      <c r="DC56" s="199">
        <f>[2]AFRPRE200!DC58</f>
        <v>0</v>
      </c>
      <c r="DD56" s="199">
        <f>[2]AFRPRE200!DD58</f>
        <v>0</v>
      </c>
      <c r="DE56" s="199">
        <f>[2]AFRPRE200!DE58</f>
        <v>0</v>
      </c>
      <c r="DF56" s="199">
        <f>[2]AFRPRE200!DF58</f>
        <v>0</v>
      </c>
      <c r="DG56" s="68">
        <f t="shared" si="94"/>
        <v>0</v>
      </c>
      <c r="DH56" s="199">
        <f>[2]AFRPRE200!DH58</f>
        <v>0</v>
      </c>
      <c r="DI56" s="199">
        <f>[2]AFRPRE200!DI58</f>
        <v>0</v>
      </c>
      <c r="DJ56" s="71">
        <f t="shared" si="95"/>
        <v>0</v>
      </c>
      <c r="DK56" s="199">
        <f>[2]AFRPRE200!DK58</f>
        <v>68230</v>
      </c>
      <c r="DL56" s="199">
        <f>[2]AFRPRE200!DL58</f>
        <v>0</v>
      </c>
      <c r="DM56" s="199">
        <f>[2]AFRPRE200!DM58</f>
        <v>0</v>
      </c>
      <c r="DN56" s="199">
        <f>[2]AFRPRE200!DN58</f>
        <v>0</v>
      </c>
      <c r="DO56" s="68">
        <f t="shared" si="96"/>
        <v>68230</v>
      </c>
      <c r="DP56" s="199">
        <f>[2]AFRPRE200!DP58</f>
        <v>0</v>
      </c>
      <c r="DQ56" s="199">
        <f>[2]AFRPRE200!DQ58</f>
        <v>0</v>
      </c>
      <c r="DR56" s="71">
        <f t="shared" si="97"/>
        <v>68230</v>
      </c>
      <c r="DS56" s="199">
        <f>[2]AFRPRE200!DS58</f>
        <v>24031</v>
      </c>
      <c r="DT56" s="199">
        <f>[2]AFRPRE200!DT58</f>
        <v>0</v>
      </c>
      <c r="DU56" s="199">
        <f>[2]AFRPRE200!DU58</f>
        <v>0</v>
      </c>
      <c r="DV56" s="199">
        <f>[2]AFRPRE200!DV58</f>
        <v>0</v>
      </c>
      <c r="DW56" s="68">
        <f t="shared" si="98"/>
        <v>24031</v>
      </c>
      <c r="DX56" s="199">
        <f>[2]AFRPRE200!DX58</f>
        <v>0</v>
      </c>
      <c r="DY56" s="199">
        <f>[2]AFRPRE200!DY58</f>
        <v>0</v>
      </c>
      <c r="DZ56" s="71">
        <f t="shared" si="99"/>
        <v>24031</v>
      </c>
      <c r="EA56" s="199">
        <f>[2]AFRPRE200!EA58</f>
        <v>0</v>
      </c>
      <c r="EB56" s="199">
        <f>[2]AFRPRE200!EB58</f>
        <v>0</v>
      </c>
      <c r="EC56" s="199">
        <f>[2]AFRPRE200!EC58</f>
        <v>0</v>
      </c>
      <c r="ED56" s="199">
        <f>[2]AFRPRE200!ED58</f>
        <v>0</v>
      </c>
      <c r="EE56" s="68">
        <f t="shared" si="100"/>
        <v>0</v>
      </c>
      <c r="EF56" s="199">
        <f>[2]AFRPRE200!EF58</f>
        <v>0</v>
      </c>
      <c r="EG56" s="199">
        <f>[2]AFRPRE200!EG58</f>
        <v>0</v>
      </c>
      <c r="EH56" s="71">
        <f t="shared" si="101"/>
        <v>0</v>
      </c>
      <c r="EI56" s="145"/>
    </row>
    <row r="57" spans="1:139" s="75" customFormat="1" x14ac:dyDescent="0.2">
      <c r="A57" s="148">
        <v>55</v>
      </c>
      <c r="B57" s="149" t="s">
        <v>247</v>
      </c>
      <c r="C57" s="200">
        <f>[2]AFRPRE200!C59</f>
        <v>3495936</v>
      </c>
      <c r="D57" s="200">
        <f>[2]AFRPRE200!D59</f>
        <v>0</v>
      </c>
      <c r="E57" s="200">
        <f>[2]AFRPRE200!E59</f>
        <v>0</v>
      </c>
      <c r="F57" s="200">
        <f>[2]AFRPRE200!F59</f>
        <v>0</v>
      </c>
      <c r="G57" s="69">
        <f t="shared" si="68"/>
        <v>3495936</v>
      </c>
      <c r="H57" s="200">
        <f>[2]AFRPRE200!H59</f>
        <v>0</v>
      </c>
      <c r="I57" s="200">
        <f>[2]AFRPRE200!I59</f>
        <v>0</v>
      </c>
      <c r="J57" s="72">
        <f t="shared" si="69"/>
        <v>3495936</v>
      </c>
      <c r="K57" s="200">
        <f>[2]AFRPRE200!K59</f>
        <v>4899745</v>
      </c>
      <c r="L57" s="200">
        <f>[2]AFRPRE200!L59</f>
        <v>0</v>
      </c>
      <c r="M57" s="200">
        <f>[2]AFRPRE200!M59</f>
        <v>0</v>
      </c>
      <c r="N57" s="200">
        <f>[2]AFRPRE200!N59</f>
        <v>0</v>
      </c>
      <c r="O57" s="69">
        <f t="shared" si="70"/>
        <v>4899745</v>
      </c>
      <c r="P57" s="200">
        <f>[2]AFRPRE200!P59</f>
        <v>0</v>
      </c>
      <c r="Q57" s="200">
        <f>[2]AFRPRE200!Q59</f>
        <v>0</v>
      </c>
      <c r="R57" s="72">
        <f t="shared" si="71"/>
        <v>4899745</v>
      </c>
      <c r="S57" s="200">
        <f>[2]AFRPRE200!S59</f>
        <v>0</v>
      </c>
      <c r="T57" s="200">
        <f>[2]AFRPRE200!T59</f>
        <v>0</v>
      </c>
      <c r="U57" s="200">
        <f>[2]AFRPRE200!U59</f>
        <v>0</v>
      </c>
      <c r="V57" s="200">
        <f>[2]AFRPRE200!V59</f>
        <v>0</v>
      </c>
      <c r="W57" s="69">
        <f t="shared" si="72"/>
        <v>0</v>
      </c>
      <c r="X57" s="200">
        <f>[2]AFRPRE200!X59</f>
        <v>0</v>
      </c>
      <c r="Y57" s="200">
        <f>[2]AFRPRE200!Y59</f>
        <v>0</v>
      </c>
      <c r="Z57" s="72">
        <f t="shared" si="73"/>
        <v>0</v>
      </c>
      <c r="AA57" s="200">
        <f>[2]AFRPRE200!AA59</f>
        <v>927000</v>
      </c>
      <c r="AB57" s="200">
        <f>[2]AFRPRE200!AB59</f>
        <v>0</v>
      </c>
      <c r="AC57" s="200">
        <f>[2]AFRPRE200!AC59</f>
        <v>0</v>
      </c>
      <c r="AD57" s="200">
        <f>[2]AFRPRE200!AD59</f>
        <v>0</v>
      </c>
      <c r="AE57" s="69">
        <f t="shared" si="74"/>
        <v>927000</v>
      </c>
      <c r="AF57" s="200">
        <f>[2]AFRPRE200!AF59</f>
        <v>0</v>
      </c>
      <c r="AG57" s="200">
        <f>[2]AFRPRE200!AG59</f>
        <v>0</v>
      </c>
      <c r="AH57" s="72">
        <f t="shared" si="75"/>
        <v>927000</v>
      </c>
      <c r="AI57" s="200">
        <f>[2]AFRPRE200!AI59</f>
        <v>0</v>
      </c>
      <c r="AJ57" s="200">
        <f>[2]AFRPRE200!AJ59</f>
        <v>0</v>
      </c>
      <c r="AK57" s="200">
        <f>[2]AFRPRE200!AK59</f>
        <v>0</v>
      </c>
      <c r="AL57" s="200">
        <f>[2]AFRPRE200!AL59</f>
        <v>0</v>
      </c>
      <c r="AM57" s="69">
        <f t="shared" si="76"/>
        <v>0</v>
      </c>
      <c r="AN57" s="200">
        <f>[2]AFRPRE200!AN59</f>
        <v>0</v>
      </c>
      <c r="AO57" s="200">
        <f>[2]AFRPRE200!AO59</f>
        <v>0</v>
      </c>
      <c r="AP57" s="72">
        <f t="shared" si="77"/>
        <v>0</v>
      </c>
      <c r="AQ57" s="200">
        <f>[2]AFRPRE200!AQ59</f>
        <v>12000</v>
      </c>
      <c r="AR57" s="200">
        <f>[2]AFRPRE200!AR59</f>
        <v>0</v>
      </c>
      <c r="AS57" s="200">
        <f>[2]AFRPRE200!AS59</f>
        <v>0</v>
      </c>
      <c r="AT57" s="200">
        <f>[2]AFRPRE200!AT59</f>
        <v>0</v>
      </c>
      <c r="AU57" s="69">
        <f t="shared" si="78"/>
        <v>12000</v>
      </c>
      <c r="AV57" s="200">
        <f>[2]AFRPRE200!AV59</f>
        <v>0</v>
      </c>
      <c r="AW57" s="200">
        <f>[2]AFRPRE200!AW59</f>
        <v>0</v>
      </c>
      <c r="AX57" s="72">
        <f t="shared" si="79"/>
        <v>12000</v>
      </c>
      <c r="AY57" s="200">
        <f>[2]AFRPRE200!AY59</f>
        <v>0</v>
      </c>
      <c r="AZ57" s="200">
        <f>[2]AFRPRE200!AZ59</f>
        <v>0</v>
      </c>
      <c r="BA57" s="200">
        <f>[2]AFRPRE200!BA59</f>
        <v>0</v>
      </c>
      <c r="BB57" s="200">
        <f>[2]AFRPRE200!BB59</f>
        <v>0</v>
      </c>
      <c r="BC57" s="69">
        <f t="shared" si="80"/>
        <v>0</v>
      </c>
      <c r="BD57" s="200">
        <f>[2]AFRPRE200!BD59</f>
        <v>0</v>
      </c>
      <c r="BE57" s="200">
        <f>[2]AFRPRE200!BE59</f>
        <v>0</v>
      </c>
      <c r="BF57" s="72">
        <f t="shared" si="81"/>
        <v>0</v>
      </c>
      <c r="BG57" s="200">
        <f>[2]AFRPRE200!BG59</f>
        <v>54584259</v>
      </c>
      <c r="BH57" s="200">
        <f>[2]AFRPRE200!BH59</f>
        <v>0</v>
      </c>
      <c r="BI57" s="200">
        <f>[2]AFRPRE200!BI59</f>
        <v>0</v>
      </c>
      <c r="BJ57" s="200">
        <f>[2]AFRPRE200!BJ59</f>
        <v>0</v>
      </c>
      <c r="BK57" s="69">
        <f t="shared" si="82"/>
        <v>54584259</v>
      </c>
      <c r="BL57" s="200">
        <f>[2]AFRPRE200!BL59</f>
        <v>0</v>
      </c>
      <c r="BM57" s="200">
        <f>[2]AFRPRE200!BM59</f>
        <v>0</v>
      </c>
      <c r="BN57" s="72">
        <f t="shared" si="83"/>
        <v>54584259</v>
      </c>
      <c r="BO57" s="200">
        <f>[2]AFRPRE200!BO59</f>
        <v>0</v>
      </c>
      <c r="BP57" s="200">
        <f>[2]AFRPRE200!BP59</f>
        <v>0</v>
      </c>
      <c r="BQ57" s="200">
        <f>[2]AFRPRE200!BQ59</f>
        <v>0</v>
      </c>
      <c r="BR57" s="200">
        <f>[2]AFRPRE200!BR59</f>
        <v>0</v>
      </c>
      <c r="BS57" s="69">
        <f t="shared" si="84"/>
        <v>0</v>
      </c>
      <c r="BT57" s="200">
        <f>[2]AFRPRE200!BT59</f>
        <v>0</v>
      </c>
      <c r="BU57" s="200">
        <f>[2]AFRPRE200!BU59</f>
        <v>0</v>
      </c>
      <c r="BV57" s="72">
        <f t="shared" si="85"/>
        <v>0</v>
      </c>
      <c r="BW57" s="200">
        <f>[2]AFRPRE200!BW59</f>
        <v>0</v>
      </c>
      <c r="BX57" s="200">
        <f>[2]AFRPRE200!BX59</f>
        <v>0</v>
      </c>
      <c r="BY57" s="200">
        <f>[2]AFRPRE200!BY59</f>
        <v>0</v>
      </c>
      <c r="BZ57" s="200">
        <f>[2]AFRPRE200!BZ59</f>
        <v>0</v>
      </c>
      <c r="CA57" s="69">
        <f t="shared" si="86"/>
        <v>0</v>
      </c>
      <c r="CB57" s="200">
        <f>[2]AFRPRE200!CB59</f>
        <v>0</v>
      </c>
      <c r="CC57" s="200">
        <f>[2]AFRPRE200!CC59</f>
        <v>0</v>
      </c>
      <c r="CD57" s="72">
        <f t="shared" si="87"/>
        <v>0</v>
      </c>
      <c r="CE57" s="200">
        <f>[2]AFRPRE200!CE59</f>
        <v>0</v>
      </c>
      <c r="CF57" s="200">
        <f>[2]AFRPRE200!CF59</f>
        <v>0</v>
      </c>
      <c r="CG57" s="200">
        <f>[2]AFRPRE200!CG59</f>
        <v>0</v>
      </c>
      <c r="CH57" s="200">
        <f>[2]AFRPRE200!CH59</f>
        <v>0</v>
      </c>
      <c r="CI57" s="69">
        <f t="shared" si="88"/>
        <v>0</v>
      </c>
      <c r="CJ57" s="200">
        <f>[2]AFRPRE200!CJ59</f>
        <v>0</v>
      </c>
      <c r="CK57" s="200">
        <f>[2]AFRPRE200!CK59</f>
        <v>0</v>
      </c>
      <c r="CL57" s="72">
        <f t="shared" si="89"/>
        <v>0</v>
      </c>
      <c r="CM57" s="200">
        <f>[2]AFRPRE200!CM59</f>
        <v>185500</v>
      </c>
      <c r="CN57" s="200">
        <f>[2]AFRPRE200!CN59</f>
        <v>0</v>
      </c>
      <c r="CO57" s="200">
        <f>[2]AFRPRE200!CO59</f>
        <v>0</v>
      </c>
      <c r="CP57" s="200">
        <f>[2]AFRPRE200!CP59</f>
        <v>0</v>
      </c>
      <c r="CQ57" s="69">
        <f t="shared" si="90"/>
        <v>185500</v>
      </c>
      <c r="CR57" s="200">
        <f>[2]AFRPRE200!CR59</f>
        <v>0</v>
      </c>
      <c r="CS57" s="200">
        <f>[2]AFRPRE200!CS59</f>
        <v>0</v>
      </c>
      <c r="CT57" s="72">
        <f t="shared" si="91"/>
        <v>185500</v>
      </c>
      <c r="CU57" s="200">
        <f>[2]AFRPRE200!CU59</f>
        <v>0</v>
      </c>
      <c r="CV57" s="200">
        <f>[2]AFRPRE200!CV59</f>
        <v>0</v>
      </c>
      <c r="CW57" s="200">
        <f>[2]AFRPRE200!CW59</f>
        <v>0</v>
      </c>
      <c r="CX57" s="200">
        <f>[2]AFRPRE200!CX59</f>
        <v>0</v>
      </c>
      <c r="CY57" s="69">
        <f t="shared" si="92"/>
        <v>0</v>
      </c>
      <c r="CZ57" s="200">
        <f>[2]AFRPRE200!CZ59</f>
        <v>0</v>
      </c>
      <c r="DA57" s="200">
        <f>[2]AFRPRE200!DA59</f>
        <v>0</v>
      </c>
      <c r="DB57" s="72">
        <f t="shared" si="93"/>
        <v>0</v>
      </c>
      <c r="DC57" s="200">
        <f>[2]AFRPRE200!DC59</f>
        <v>0</v>
      </c>
      <c r="DD57" s="200">
        <f>[2]AFRPRE200!DD59</f>
        <v>0</v>
      </c>
      <c r="DE57" s="200">
        <f>[2]AFRPRE200!DE59</f>
        <v>0</v>
      </c>
      <c r="DF57" s="200">
        <f>[2]AFRPRE200!DF59</f>
        <v>0</v>
      </c>
      <c r="DG57" s="69">
        <f t="shared" si="94"/>
        <v>0</v>
      </c>
      <c r="DH57" s="200">
        <f>[2]AFRPRE200!DH59</f>
        <v>0</v>
      </c>
      <c r="DI57" s="200">
        <f>[2]AFRPRE200!DI59</f>
        <v>0</v>
      </c>
      <c r="DJ57" s="72">
        <f t="shared" si="95"/>
        <v>0</v>
      </c>
      <c r="DK57" s="200">
        <f>[2]AFRPRE200!DK59</f>
        <v>262400</v>
      </c>
      <c r="DL57" s="200">
        <f>[2]AFRPRE200!DL59</f>
        <v>0</v>
      </c>
      <c r="DM57" s="200">
        <f>[2]AFRPRE200!DM59</f>
        <v>0</v>
      </c>
      <c r="DN57" s="200">
        <f>[2]AFRPRE200!DN59</f>
        <v>0</v>
      </c>
      <c r="DO57" s="69">
        <f t="shared" si="96"/>
        <v>262400</v>
      </c>
      <c r="DP57" s="200">
        <f>[2]AFRPRE200!DP59</f>
        <v>0</v>
      </c>
      <c r="DQ57" s="200">
        <f>[2]AFRPRE200!DQ59</f>
        <v>0</v>
      </c>
      <c r="DR57" s="72">
        <f t="shared" si="97"/>
        <v>262400</v>
      </c>
      <c r="DS57" s="200">
        <f>[2]AFRPRE200!DS59</f>
        <v>411540</v>
      </c>
      <c r="DT57" s="200">
        <f>[2]AFRPRE200!DT59</f>
        <v>0</v>
      </c>
      <c r="DU57" s="200">
        <f>[2]AFRPRE200!DU59</f>
        <v>0</v>
      </c>
      <c r="DV57" s="200">
        <f>[2]AFRPRE200!DV59</f>
        <v>0</v>
      </c>
      <c r="DW57" s="69">
        <f t="shared" si="98"/>
        <v>411540</v>
      </c>
      <c r="DX57" s="200">
        <f>[2]AFRPRE200!DX59</f>
        <v>0</v>
      </c>
      <c r="DY57" s="200">
        <f>[2]AFRPRE200!DY59</f>
        <v>0</v>
      </c>
      <c r="DZ57" s="72">
        <f t="shared" si="99"/>
        <v>411540</v>
      </c>
      <c r="EA57" s="200">
        <f>[2]AFRPRE200!EA59</f>
        <v>0</v>
      </c>
      <c r="EB57" s="200">
        <f>[2]AFRPRE200!EB59</f>
        <v>0</v>
      </c>
      <c r="EC57" s="200">
        <f>[2]AFRPRE200!EC59</f>
        <v>0</v>
      </c>
      <c r="ED57" s="200">
        <f>[2]AFRPRE200!ED59</f>
        <v>0</v>
      </c>
      <c r="EE57" s="69">
        <f t="shared" si="100"/>
        <v>0</v>
      </c>
      <c r="EF57" s="200">
        <f>[2]AFRPRE200!EF59</f>
        <v>0</v>
      </c>
      <c r="EG57" s="200">
        <f>[2]AFRPRE200!EG59</f>
        <v>0</v>
      </c>
      <c r="EH57" s="72">
        <f t="shared" si="101"/>
        <v>0</v>
      </c>
      <c r="EI57" s="145"/>
    </row>
    <row r="58" spans="1:139" s="75" customFormat="1" x14ac:dyDescent="0.2">
      <c r="A58" s="143">
        <v>56</v>
      </c>
      <c r="B58" s="144" t="s">
        <v>248</v>
      </c>
      <c r="C58" s="198">
        <f>[2]AFRPRE200!C60</f>
        <v>515000</v>
      </c>
      <c r="D58" s="198">
        <f>[2]AFRPRE200!D60</f>
        <v>0</v>
      </c>
      <c r="E58" s="198">
        <f>[2]AFRPRE200!E60</f>
        <v>0</v>
      </c>
      <c r="F58" s="198">
        <f>[2]AFRPRE200!F60</f>
        <v>0</v>
      </c>
      <c r="G58" s="67">
        <f t="shared" si="68"/>
        <v>515000</v>
      </c>
      <c r="H58" s="198">
        <f>[2]AFRPRE200!H60</f>
        <v>0</v>
      </c>
      <c r="I58" s="198">
        <f>[2]AFRPRE200!I60</f>
        <v>0</v>
      </c>
      <c r="J58" s="70">
        <f t="shared" si="69"/>
        <v>515000</v>
      </c>
      <c r="K58" s="198">
        <f>[2]AFRPRE200!K60</f>
        <v>2275000</v>
      </c>
      <c r="L58" s="198">
        <f>[2]AFRPRE200!L60</f>
        <v>0</v>
      </c>
      <c r="M58" s="198">
        <f>[2]AFRPRE200!M60</f>
        <v>0</v>
      </c>
      <c r="N58" s="198">
        <f>[2]AFRPRE200!N60</f>
        <v>0</v>
      </c>
      <c r="O58" s="67">
        <f t="shared" si="70"/>
        <v>2275000</v>
      </c>
      <c r="P58" s="198">
        <f>[2]AFRPRE200!P60</f>
        <v>0</v>
      </c>
      <c r="Q58" s="198">
        <f>[2]AFRPRE200!Q60</f>
        <v>0</v>
      </c>
      <c r="R58" s="70">
        <f t="shared" si="71"/>
        <v>2275000</v>
      </c>
      <c r="S58" s="198">
        <f>[2]AFRPRE200!S60</f>
        <v>0</v>
      </c>
      <c r="T58" s="198">
        <f>[2]AFRPRE200!T60</f>
        <v>0</v>
      </c>
      <c r="U58" s="198">
        <f>[2]AFRPRE200!U60</f>
        <v>0</v>
      </c>
      <c r="V58" s="198">
        <f>[2]AFRPRE200!V60</f>
        <v>0</v>
      </c>
      <c r="W58" s="67">
        <f t="shared" si="72"/>
        <v>0</v>
      </c>
      <c r="X58" s="198">
        <f>[2]AFRPRE200!X60</f>
        <v>2508700</v>
      </c>
      <c r="Y58" s="198">
        <f>[2]AFRPRE200!Y60</f>
        <v>0</v>
      </c>
      <c r="Z58" s="70">
        <f t="shared" si="73"/>
        <v>2508700</v>
      </c>
      <c r="AA58" s="198">
        <f>[2]AFRPRE200!AA60</f>
        <v>101000</v>
      </c>
      <c r="AB58" s="198">
        <f>[2]AFRPRE200!AB60</f>
        <v>0</v>
      </c>
      <c r="AC58" s="198">
        <f>[2]AFRPRE200!AC60</f>
        <v>0</v>
      </c>
      <c r="AD58" s="198">
        <f>[2]AFRPRE200!AD60</f>
        <v>0</v>
      </c>
      <c r="AE58" s="67">
        <f t="shared" si="74"/>
        <v>101000</v>
      </c>
      <c r="AF58" s="198">
        <f>[2]AFRPRE200!AF60</f>
        <v>0</v>
      </c>
      <c r="AG58" s="198">
        <f>[2]AFRPRE200!AG60</f>
        <v>0</v>
      </c>
      <c r="AH58" s="70">
        <f t="shared" si="75"/>
        <v>101000</v>
      </c>
      <c r="AI58" s="198">
        <f>[2]AFRPRE200!AI60</f>
        <v>0</v>
      </c>
      <c r="AJ58" s="198">
        <f>[2]AFRPRE200!AJ60</f>
        <v>0</v>
      </c>
      <c r="AK58" s="198">
        <f>[2]AFRPRE200!AK60</f>
        <v>0</v>
      </c>
      <c r="AL58" s="198">
        <f>[2]AFRPRE200!AL60</f>
        <v>0</v>
      </c>
      <c r="AM58" s="67">
        <f t="shared" si="76"/>
        <v>0</v>
      </c>
      <c r="AN58" s="198">
        <f>[2]AFRPRE200!AN60</f>
        <v>0</v>
      </c>
      <c r="AO58" s="198">
        <f>[2]AFRPRE200!AO60</f>
        <v>0</v>
      </c>
      <c r="AP58" s="70">
        <f t="shared" si="77"/>
        <v>0</v>
      </c>
      <c r="AQ58" s="198">
        <f>[2]AFRPRE200!AQ60</f>
        <v>0</v>
      </c>
      <c r="AR58" s="198">
        <f>[2]AFRPRE200!AR60</f>
        <v>0</v>
      </c>
      <c r="AS58" s="198">
        <f>[2]AFRPRE200!AS60</f>
        <v>0</v>
      </c>
      <c r="AT58" s="198">
        <f>[2]AFRPRE200!AT60</f>
        <v>0</v>
      </c>
      <c r="AU58" s="67">
        <f t="shared" si="78"/>
        <v>0</v>
      </c>
      <c r="AV58" s="198">
        <f>[2]AFRPRE200!AV60</f>
        <v>0</v>
      </c>
      <c r="AW58" s="198">
        <f>[2]AFRPRE200!AW60</f>
        <v>0</v>
      </c>
      <c r="AX58" s="70">
        <f t="shared" si="79"/>
        <v>0</v>
      </c>
      <c r="AY58" s="198">
        <f>[2]AFRPRE200!AY60</f>
        <v>0</v>
      </c>
      <c r="AZ58" s="198">
        <f>[2]AFRPRE200!AZ60</f>
        <v>0</v>
      </c>
      <c r="BA58" s="198">
        <f>[2]AFRPRE200!BA60</f>
        <v>0</v>
      </c>
      <c r="BB58" s="198">
        <f>[2]AFRPRE200!BB60</f>
        <v>0</v>
      </c>
      <c r="BC58" s="67">
        <f t="shared" si="80"/>
        <v>0</v>
      </c>
      <c r="BD58" s="198">
        <f>[2]AFRPRE200!BD60</f>
        <v>0</v>
      </c>
      <c r="BE58" s="198">
        <f>[2]AFRPRE200!BE60</f>
        <v>0</v>
      </c>
      <c r="BF58" s="70">
        <f t="shared" si="81"/>
        <v>0</v>
      </c>
      <c r="BG58" s="198">
        <f>[2]AFRPRE200!BG60</f>
        <v>7582500</v>
      </c>
      <c r="BH58" s="198">
        <f>[2]AFRPRE200!BH60</f>
        <v>0</v>
      </c>
      <c r="BI58" s="198">
        <f>[2]AFRPRE200!BI60</f>
        <v>0</v>
      </c>
      <c r="BJ58" s="198">
        <f>[2]AFRPRE200!BJ60</f>
        <v>0</v>
      </c>
      <c r="BK58" s="67">
        <f t="shared" si="82"/>
        <v>7582500</v>
      </c>
      <c r="BL58" s="198">
        <f>[2]AFRPRE200!BL60</f>
        <v>0</v>
      </c>
      <c r="BM58" s="198">
        <f>[2]AFRPRE200!BM60</f>
        <v>0</v>
      </c>
      <c r="BN58" s="70">
        <f t="shared" si="83"/>
        <v>7582500</v>
      </c>
      <c r="BO58" s="198">
        <f>[2]AFRPRE200!BO60</f>
        <v>0</v>
      </c>
      <c r="BP58" s="198">
        <f>[2]AFRPRE200!BP60</f>
        <v>0</v>
      </c>
      <c r="BQ58" s="198">
        <f>[2]AFRPRE200!BQ60</f>
        <v>0</v>
      </c>
      <c r="BR58" s="198">
        <f>[2]AFRPRE200!BR60</f>
        <v>0</v>
      </c>
      <c r="BS58" s="67">
        <f t="shared" si="84"/>
        <v>0</v>
      </c>
      <c r="BT58" s="198">
        <f>[2]AFRPRE200!BT60</f>
        <v>0</v>
      </c>
      <c r="BU58" s="198">
        <f>[2]AFRPRE200!BU60</f>
        <v>0</v>
      </c>
      <c r="BV58" s="70">
        <f t="shared" si="85"/>
        <v>0</v>
      </c>
      <c r="BW58" s="198">
        <f>[2]AFRPRE200!BW60</f>
        <v>19500</v>
      </c>
      <c r="BX58" s="198">
        <f>[2]AFRPRE200!BX60</f>
        <v>0</v>
      </c>
      <c r="BY58" s="198">
        <f>[2]AFRPRE200!BY60</f>
        <v>0</v>
      </c>
      <c r="BZ58" s="198">
        <f>[2]AFRPRE200!BZ60</f>
        <v>0</v>
      </c>
      <c r="CA58" s="67">
        <f t="shared" si="86"/>
        <v>19500</v>
      </c>
      <c r="CB58" s="198">
        <f>[2]AFRPRE200!CB60</f>
        <v>0</v>
      </c>
      <c r="CC58" s="198">
        <f>[2]AFRPRE200!CC60</f>
        <v>0</v>
      </c>
      <c r="CD58" s="70">
        <f t="shared" si="87"/>
        <v>19500</v>
      </c>
      <c r="CE58" s="198">
        <f>[2]AFRPRE200!CE60</f>
        <v>0</v>
      </c>
      <c r="CF58" s="198">
        <f>[2]AFRPRE200!CF60</f>
        <v>0</v>
      </c>
      <c r="CG58" s="198">
        <f>[2]AFRPRE200!CG60</f>
        <v>0</v>
      </c>
      <c r="CH58" s="198">
        <f>[2]AFRPRE200!CH60</f>
        <v>0</v>
      </c>
      <c r="CI58" s="67">
        <f t="shared" si="88"/>
        <v>0</v>
      </c>
      <c r="CJ58" s="198">
        <f>[2]AFRPRE200!CJ60</f>
        <v>0</v>
      </c>
      <c r="CK58" s="198">
        <f>[2]AFRPRE200!CK60</f>
        <v>0</v>
      </c>
      <c r="CL58" s="70">
        <f t="shared" si="89"/>
        <v>0</v>
      </c>
      <c r="CM58" s="198">
        <f>[2]AFRPRE200!CM60</f>
        <v>100</v>
      </c>
      <c r="CN58" s="198">
        <f>[2]AFRPRE200!CN60</f>
        <v>0</v>
      </c>
      <c r="CO58" s="198">
        <f>[2]AFRPRE200!CO60</f>
        <v>0</v>
      </c>
      <c r="CP58" s="198">
        <f>[2]AFRPRE200!CP60</f>
        <v>0</v>
      </c>
      <c r="CQ58" s="67">
        <f t="shared" si="90"/>
        <v>100</v>
      </c>
      <c r="CR58" s="198">
        <f>[2]AFRPRE200!CR60</f>
        <v>0</v>
      </c>
      <c r="CS58" s="198">
        <f>[2]AFRPRE200!CS60</f>
        <v>0</v>
      </c>
      <c r="CT58" s="70">
        <f t="shared" si="91"/>
        <v>100</v>
      </c>
      <c r="CU58" s="198">
        <f>[2]AFRPRE200!CU60</f>
        <v>0</v>
      </c>
      <c r="CV58" s="198">
        <f>[2]AFRPRE200!CV60</f>
        <v>0</v>
      </c>
      <c r="CW58" s="198">
        <f>[2]AFRPRE200!CW60</f>
        <v>0</v>
      </c>
      <c r="CX58" s="198">
        <f>[2]AFRPRE200!CX60</f>
        <v>0</v>
      </c>
      <c r="CY58" s="67">
        <f t="shared" si="92"/>
        <v>0</v>
      </c>
      <c r="CZ58" s="198">
        <f>[2]AFRPRE200!CZ60</f>
        <v>0</v>
      </c>
      <c r="DA58" s="198">
        <f>[2]AFRPRE200!DA60</f>
        <v>0</v>
      </c>
      <c r="DB58" s="70">
        <f t="shared" si="93"/>
        <v>0</v>
      </c>
      <c r="DC58" s="198">
        <f>[2]AFRPRE200!DC60</f>
        <v>0</v>
      </c>
      <c r="DD58" s="198">
        <f>[2]AFRPRE200!DD60</f>
        <v>0</v>
      </c>
      <c r="DE58" s="198">
        <f>[2]AFRPRE200!DE60</f>
        <v>0</v>
      </c>
      <c r="DF58" s="198">
        <f>[2]AFRPRE200!DF60</f>
        <v>0</v>
      </c>
      <c r="DG58" s="67">
        <f t="shared" si="94"/>
        <v>0</v>
      </c>
      <c r="DH58" s="198">
        <f>[2]AFRPRE200!DH60</f>
        <v>0</v>
      </c>
      <c r="DI58" s="198">
        <f>[2]AFRPRE200!DI60</f>
        <v>0</v>
      </c>
      <c r="DJ58" s="70">
        <f t="shared" si="95"/>
        <v>0</v>
      </c>
      <c r="DK58" s="198">
        <f>[2]AFRPRE200!DK60</f>
        <v>108500</v>
      </c>
      <c r="DL58" s="198">
        <f>[2]AFRPRE200!DL60</f>
        <v>0</v>
      </c>
      <c r="DM58" s="198">
        <f>[2]AFRPRE200!DM60</f>
        <v>0</v>
      </c>
      <c r="DN58" s="198">
        <f>[2]AFRPRE200!DN60</f>
        <v>0</v>
      </c>
      <c r="DO58" s="67">
        <f t="shared" si="96"/>
        <v>108500</v>
      </c>
      <c r="DP58" s="198">
        <f>[2]AFRPRE200!DP60</f>
        <v>0</v>
      </c>
      <c r="DQ58" s="198">
        <f>[2]AFRPRE200!DQ60</f>
        <v>0</v>
      </c>
      <c r="DR58" s="70">
        <f t="shared" si="97"/>
        <v>108500</v>
      </c>
      <c r="DS58" s="198">
        <f>[2]AFRPRE200!DS60</f>
        <v>82650</v>
      </c>
      <c r="DT58" s="198">
        <f>[2]AFRPRE200!DT60</f>
        <v>0</v>
      </c>
      <c r="DU58" s="198">
        <f>[2]AFRPRE200!DU60</f>
        <v>0</v>
      </c>
      <c r="DV58" s="198">
        <f>[2]AFRPRE200!DV60</f>
        <v>0</v>
      </c>
      <c r="DW58" s="67">
        <f t="shared" si="98"/>
        <v>82650</v>
      </c>
      <c r="DX58" s="198">
        <f>[2]AFRPRE200!DX60</f>
        <v>0</v>
      </c>
      <c r="DY58" s="198">
        <f>[2]AFRPRE200!DY60</f>
        <v>0</v>
      </c>
      <c r="DZ58" s="70">
        <f t="shared" si="99"/>
        <v>82650</v>
      </c>
      <c r="EA58" s="198">
        <f>[2]AFRPRE200!EA60</f>
        <v>0</v>
      </c>
      <c r="EB58" s="198">
        <f>[2]AFRPRE200!EB60</f>
        <v>0</v>
      </c>
      <c r="EC58" s="198">
        <f>[2]AFRPRE200!EC60</f>
        <v>0</v>
      </c>
      <c r="ED58" s="198">
        <f>[2]AFRPRE200!ED60</f>
        <v>0</v>
      </c>
      <c r="EE58" s="67">
        <f t="shared" si="100"/>
        <v>0</v>
      </c>
      <c r="EF58" s="198">
        <f>[2]AFRPRE200!EF60</f>
        <v>0</v>
      </c>
      <c r="EG58" s="198">
        <f>[2]AFRPRE200!EG60</f>
        <v>0</v>
      </c>
      <c r="EH58" s="70">
        <f t="shared" si="101"/>
        <v>0</v>
      </c>
      <c r="EI58" s="145"/>
    </row>
    <row r="59" spans="1:139" s="75" customFormat="1" x14ac:dyDescent="0.2">
      <c r="A59" s="146">
        <v>57</v>
      </c>
      <c r="B59" s="147" t="s">
        <v>249</v>
      </c>
      <c r="C59" s="199">
        <f>[2]AFRPRE200!C61</f>
        <v>1450000</v>
      </c>
      <c r="D59" s="199">
        <f>[2]AFRPRE200!D61</f>
        <v>0</v>
      </c>
      <c r="E59" s="199">
        <f>[2]AFRPRE200!E61</f>
        <v>0</v>
      </c>
      <c r="F59" s="199">
        <f>[2]AFRPRE200!F61</f>
        <v>0</v>
      </c>
      <c r="G59" s="68">
        <f t="shared" si="68"/>
        <v>1450000</v>
      </c>
      <c r="H59" s="199">
        <f>[2]AFRPRE200!H61</f>
        <v>0</v>
      </c>
      <c r="I59" s="199">
        <f>[2]AFRPRE200!I61</f>
        <v>0</v>
      </c>
      <c r="J59" s="71">
        <f t="shared" si="69"/>
        <v>1450000</v>
      </c>
      <c r="K59" s="199">
        <f>[2]AFRPRE200!K61</f>
        <v>0</v>
      </c>
      <c r="L59" s="199">
        <f>[2]AFRPRE200!L61</f>
        <v>0</v>
      </c>
      <c r="M59" s="199">
        <f>[2]AFRPRE200!M61</f>
        <v>0</v>
      </c>
      <c r="N59" s="199">
        <f>[2]AFRPRE200!N61</f>
        <v>10750000</v>
      </c>
      <c r="O59" s="68">
        <f t="shared" si="70"/>
        <v>10750000</v>
      </c>
      <c r="P59" s="199">
        <f>[2]AFRPRE200!P61</f>
        <v>0</v>
      </c>
      <c r="Q59" s="199">
        <f>[2]AFRPRE200!Q61</f>
        <v>0</v>
      </c>
      <c r="R59" s="71">
        <f t="shared" si="71"/>
        <v>10750000</v>
      </c>
      <c r="S59" s="199">
        <f>[2]AFRPRE200!S61</f>
        <v>0</v>
      </c>
      <c r="T59" s="199">
        <f>[2]AFRPRE200!T61</f>
        <v>0</v>
      </c>
      <c r="U59" s="199">
        <f>[2]AFRPRE200!U61</f>
        <v>0</v>
      </c>
      <c r="V59" s="199">
        <f>[2]AFRPRE200!V61</f>
        <v>0</v>
      </c>
      <c r="W59" s="68">
        <f t="shared" si="72"/>
        <v>0</v>
      </c>
      <c r="X59" s="199">
        <f>[2]AFRPRE200!X61</f>
        <v>0</v>
      </c>
      <c r="Y59" s="199">
        <f>[2]AFRPRE200!Y61</f>
        <v>0</v>
      </c>
      <c r="Z59" s="71">
        <f t="shared" si="73"/>
        <v>0</v>
      </c>
      <c r="AA59" s="199">
        <f>[2]AFRPRE200!AA61</f>
        <v>300000</v>
      </c>
      <c r="AB59" s="199">
        <f>[2]AFRPRE200!AB61</f>
        <v>0</v>
      </c>
      <c r="AC59" s="199">
        <f>[2]AFRPRE200!AC61</f>
        <v>0</v>
      </c>
      <c r="AD59" s="199">
        <f>[2]AFRPRE200!AD61</f>
        <v>0</v>
      </c>
      <c r="AE59" s="68">
        <f t="shared" si="74"/>
        <v>300000</v>
      </c>
      <c r="AF59" s="199">
        <f>[2]AFRPRE200!AF61</f>
        <v>0</v>
      </c>
      <c r="AG59" s="199">
        <f>[2]AFRPRE200!AG61</f>
        <v>0</v>
      </c>
      <c r="AH59" s="71">
        <f t="shared" si="75"/>
        <v>300000</v>
      </c>
      <c r="AI59" s="199">
        <f>[2]AFRPRE200!AI61</f>
        <v>0</v>
      </c>
      <c r="AJ59" s="199">
        <f>[2]AFRPRE200!AJ61</f>
        <v>0</v>
      </c>
      <c r="AK59" s="199">
        <f>[2]AFRPRE200!AK61</f>
        <v>0</v>
      </c>
      <c r="AL59" s="199">
        <f>[2]AFRPRE200!AL61</f>
        <v>0</v>
      </c>
      <c r="AM59" s="68">
        <f t="shared" si="76"/>
        <v>0</v>
      </c>
      <c r="AN59" s="199">
        <f>[2]AFRPRE200!AN61</f>
        <v>0</v>
      </c>
      <c r="AO59" s="199">
        <f>[2]AFRPRE200!AO61</f>
        <v>0</v>
      </c>
      <c r="AP59" s="71">
        <f t="shared" si="77"/>
        <v>0</v>
      </c>
      <c r="AQ59" s="199">
        <f>[2]AFRPRE200!AQ61</f>
        <v>5000</v>
      </c>
      <c r="AR59" s="199">
        <f>[2]AFRPRE200!AR61</f>
        <v>0</v>
      </c>
      <c r="AS59" s="199">
        <f>[2]AFRPRE200!AS61</f>
        <v>0</v>
      </c>
      <c r="AT59" s="199">
        <f>[2]AFRPRE200!AT61</f>
        <v>20000</v>
      </c>
      <c r="AU59" s="68">
        <f t="shared" si="78"/>
        <v>25000</v>
      </c>
      <c r="AV59" s="199">
        <f>[2]AFRPRE200!AV61</f>
        <v>0</v>
      </c>
      <c r="AW59" s="199">
        <f>[2]AFRPRE200!AW61</f>
        <v>0</v>
      </c>
      <c r="AX59" s="71">
        <f t="shared" si="79"/>
        <v>25000</v>
      </c>
      <c r="AY59" s="199">
        <f>[2]AFRPRE200!AY61</f>
        <v>0</v>
      </c>
      <c r="AZ59" s="199">
        <f>[2]AFRPRE200!AZ61</f>
        <v>0</v>
      </c>
      <c r="BA59" s="199">
        <f>[2]AFRPRE200!BA61</f>
        <v>0</v>
      </c>
      <c r="BB59" s="199">
        <f>[2]AFRPRE200!BB61</f>
        <v>0</v>
      </c>
      <c r="BC59" s="68">
        <f t="shared" si="80"/>
        <v>0</v>
      </c>
      <c r="BD59" s="199">
        <f>[2]AFRPRE200!BD61</f>
        <v>0</v>
      </c>
      <c r="BE59" s="199">
        <f>[2]AFRPRE200!BE61</f>
        <v>0</v>
      </c>
      <c r="BF59" s="71">
        <f t="shared" si="81"/>
        <v>0</v>
      </c>
      <c r="BG59" s="199">
        <f>[2]AFRPRE200!BG61</f>
        <v>6900000</v>
      </c>
      <c r="BH59" s="199">
        <f>[2]AFRPRE200!BH61</f>
        <v>0</v>
      </c>
      <c r="BI59" s="199">
        <f>[2]AFRPRE200!BI61</f>
        <v>0</v>
      </c>
      <c r="BJ59" s="199">
        <f>[2]AFRPRE200!BJ61</f>
        <v>3505000</v>
      </c>
      <c r="BK59" s="68">
        <f t="shared" si="82"/>
        <v>10405000</v>
      </c>
      <c r="BL59" s="199">
        <f>[2]AFRPRE200!BL61</f>
        <v>0</v>
      </c>
      <c r="BM59" s="199">
        <f>[2]AFRPRE200!BM61</f>
        <v>0</v>
      </c>
      <c r="BN59" s="71">
        <f t="shared" si="83"/>
        <v>10405000</v>
      </c>
      <c r="BO59" s="199">
        <f>[2]AFRPRE200!BO61</f>
        <v>0</v>
      </c>
      <c r="BP59" s="199">
        <f>[2]AFRPRE200!BP61</f>
        <v>0</v>
      </c>
      <c r="BQ59" s="199">
        <f>[2]AFRPRE200!BQ61</f>
        <v>0</v>
      </c>
      <c r="BR59" s="199">
        <f>[2]AFRPRE200!BR61</f>
        <v>0</v>
      </c>
      <c r="BS59" s="68">
        <f t="shared" si="84"/>
        <v>0</v>
      </c>
      <c r="BT59" s="199">
        <f>[2]AFRPRE200!BT61</f>
        <v>0</v>
      </c>
      <c r="BU59" s="199">
        <f>[2]AFRPRE200!BU61</f>
        <v>0</v>
      </c>
      <c r="BV59" s="71">
        <f t="shared" si="85"/>
        <v>0</v>
      </c>
      <c r="BW59" s="199">
        <f>[2]AFRPRE200!BW61</f>
        <v>250000</v>
      </c>
      <c r="BX59" s="199">
        <f>[2]AFRPRE200!BX61</f>
        <v>0</v>
      </c>
      <c r="BY59" s="199">
        <f>[2]AFRPRE200!BY61</f>
        <v>0</v>
      </c>
      <c r="BZ59" s="199">
        <f>[2]AFRPRE200!BZ61</f>
        <v>90000</v>
      </c>
      <c r="CA59" s="68">
        <f t="shared" si="86"/>
        <v>340000</v>
      </c>
      <c r="CB59" s="199">
        <f>[2]AFRPRE200!CB61</f>
        <v>0</v>
      </c>
      <c r="CC59" s="199">
        <f>[2]AFRPRE200!CC61</f>
        <v>0</v>
      </c>
      <c r="CD59" s="71">
        <f t="shared" si="87"/>
        <v>340000</v>
      </c>
      <c r="CE59" s="199">
        <f>[2]AFRPRE200!CE61</f>
        <v>0</v>
      </c>
      <c r="CF59" s="199">
        <f>[2]AFRPRE200!CF61</f>
        <v>0</v>
      </c>
      <c r="CG59" s="199">
        <f>[2]AFRPRE200!CG61</f>
        <v>0</v>
      </c>
      <c r="CH59" s="199">
        <f>[2]AFRPRE200!CH61</f>
        <v>0</v>
      </c>
      <c r="CI59" s="68">
        <f t="shared" si="88"/>
        <v>0</v>
      </c>
      <c r="CJ59" s="199">
        <f>[2]AFRPRE200!CJ61</f>
        <v>0</v>
      </c>
      <c r="CK59" s="199">
        <f>[2]AFRPRE200!CK61</f>
        <v>0</v>
      </c>
      <c r="CL59" s="71">
        <f t="shared" si="89"/>
        <v>0</v>
      </c>
      <c r="CM59" s="199">
        <f>[2]AFRPRE200!CM61</f>
        <v>2150000</v>
      </c>
      <c r="CN59" s="199">
        <f>[2]AFRPRE200!CN61</f>
        <v>0</v>
      </c>
      <c r="CO59" s="199">
        <f>[2]AFRPRE200!CO61</f>
        <v>0</v>
      </c>
      <c r="CP59" s="199">
        <f>[2]AFRPRE200!CP61</f>
        <v>0</v>
      </c>
      <c r="CQ59" s="68">
        <f t="shared" si="90"/>
        <v>2150000</v>
      </c>
      <c r="CR59" s="199">
        <f>[2]AFRPRE200!CR61</f>
        <v>0</v>
      </c>
      <c r="CS59" s="199">
        <f>[2]AFRPRE200!CS61</f>
        <v>0</v>
      </c>
      <c r="CT59" s="71">
        <f t="shared" si="91"/>
        <v>2150000</v>
      </c>
      <c r="CU59" s="199">
        <f>[2]AFRPRE200!CU61</f>
        <v>0</v>
      </c>
      <c r="CV59" s="199">
        <f>[2]AFRPRE200!CV61</f>
        <v>0</v>
      </c>
      <c r="CW59" s="199">
        <f>[2]AFRPRE200!CW61</f>
        <v>0</v>
      </c>
      <c r="CX59" s="199">
        <f>[2]AFRPRE200!CX61</f>
        <v>0</v>
      </c>
      <c r="CY59" s="68">
        <f t="shared" si="92"/>
        <v>0</v>
      </c>
      <c r="CZ59" s="199">
        <f>[2]AFRPRE200!CZ61</f>
        <v>0</v>
      </c>
      <c r="DA59" s="199">
        <f>[2]AFRPRE200!DA61</f>
        <v>0</v>
      </c>
      <c r="DB59" s="71">
        <f t="shared" si="93"/>
        <v>0</v>
      </c>
      <c r="DC59" s="199">
        <f>[2]AFRPRE200!DC61</f>
        <v>0</v>
      </c>
      <c r="DD59" s="199">
        <f>[2]AFRPRE200!DD61</f>
        <v>0</v>
      </c>
      <c r="DE59" s="199">
        <f>[2]AFRPRE200!DE61</f>
        <v>0</v>
      </c>
      <c r="DF59" s="199">
        <f>[2]AFRPRE200!DF61</f>
        <v>0</v>
      </c>
      <c r="DG59" s="68">
        <f t="shared" si="94"/>
        <v>0</v>
      </c>
      <c r="DH59" s="199">
        <f>[2]AFRPRE200!DH61</f>
        <v>0</v>
      </c>
      <c r="DI59" s="199">
        <f>[2]AFRPRE200!DI61</f>
        <v>0</v>
      </c>
      <c r="DJ59" s="71">
        <f t="shared" si="95"/>
        <v>0</v>
      </c>
      <c r="DK59" s="199">
        <f>[2]AFRPRE200!DK61</f>
        <v>45000</v>
      </c>
      <c r="DL59" s="199">
        <f>[2]AFRPRE200!DL61</f>
        <v>0</v>
      </c>
      <c r="DM59" s="199">
        <f>[2]AFRPRE200!DM61</f>
        <v>0</v>
      </c>
      <c r="DN59" s="199">
        <f>[2]AFRPRE200!DN61</f>
        <v>350000</v>
      </c>
      <c r="DO59" s="68">
        <f t="shared" si="96"/>
        <v>395000</v>
      </c>
      <c r="DP59" s="199">
        <f>[2]AFRPRE200!DP61</f>
        <v>0</v>
      </c>
      <c r="DQ59" s="199">
        <f>[2]AFRPRE200!DQ61</f>
        <v>0</v>
      </c>
      <c r="DR59" s="71">
        <f t="shared" si="97"/>
        <v>395000</v>
      </c>
      <c r="DS59" s="199">
        <f>[2]AFRPRE200!DS61</f>
        <v>270000</v>
      </c>
      <c r="DT59" s="199">
        <f>[2]AFRPRE200!DT61</f>
        <v>0</v>
      </c>
      <c r="DU59" s="199">
        <f>[2]AFRPRE200!DU61</f>
        <v>0</v>
      </c>
      <c r="DV59" s="199">
        <f>[2]AFRPRE200!DV61</f>
        <v>0</v>
      </c>
      <c r="DW59" s="68">
        <f t="shared" si="98"/>
        <v>270000</v>
      </c>
      <c r="DX59" s="199">
        <f>[2]AFRPRE200!DX61</f>
        <v>0</v>
      </c>
      <c r="DY59" s="199">
        <f>[2]AFRPRE200!DY61</f>
        <v>0</v>
      </c>
      <c r="DZ59" s="71">
        <f t="shared" si="99"/>
        <v>270000</v>
      </c>
      <c r="EA59" s="199">
        <f>[2]AFRPRE200!EA61</f>
        <v>25000</v>
      </c>
      <c r="EB59" s="199">
        <f>[2]AFRPRE200!EB61</f>
        <v>0</v>
      </c>
      <c r="EC59" s="199">
        <f>[2]AFRPRE200!EC61</f>
        <v>0</v>
      </c>
      <c r="ED59" s="199">
        <f>[2]AFRPRE200!ED61</f>
        <v>0</v>
      </c>
      <c r="EE59" s="68">
        <f t="shared" si="100"/>
        <v>25000</v>
      </c>
      <c r="EF59" s="199">
        <f>[2]AFRPRE200!EF61</f>
        <v>0</v>
      </c>
      <c r="EG59" s="199">
        <f>[2]AFRPRE200!EG61</f>
        <v>0</v>
      </c>
      <c r="EH59" s="71">
        <f t="shared" si="101"/>
        <v>25000</v>
      </c>
      <c r="EI59" s="145"/>
    </row>
    <row r="60" spans="1:139" s="75" customFormat="1" x14ac:dyDescent="0.2">
      <c r="A60" s="146">
        <v>58</v>
      </c>
      <c r="B60" s="147" t="s">
        <v>250</v>
      </c>
      <c r="C60" s="199">
        <f>[2]AFRPRE200!C62</f>
        <v>568744</v>
      </c>
      <c r="D60" s="199">
        <f>[2]AFRPRE200!D62</f>
        <v>0</v>
      </c>
      <c r="E60" s="199">
        <f>[2]AFRPRE200!E62</f>
        <v>0</v>
      </c>
      <c r="F60" s="199">
        <f>[2]AFRPRE200!F62</f>
        <v>2126721</v>
      </c>
      <c r="G60" s="68">
        <f t="shared" si="68"/>
        <v>2695465</v>
      </c>
      <c r="H60" s="199">
        <f>[2]AFRPRE200!H62</f>
        <v>0</v>
      </c>
      <c r="I60" s="199">
        <f>[2]AFRPRE200!I62</f>
        <v>0</v>
      </c>
      <c r="J60" s="71">
        <f t="shared" si="69"/>
        <v>2695465</v>
      </c>
      <c r="K60" s="199">
        <f>[2]AFRPRE200!K62</f>
        <v>1104862</v>
      </c>
      <c r="L60" s="199">
        <f>[2]AFRPRE200!L62</f>
        <v>0</v>
      </c>
      <c r="M60" s="199">
        <f>[2]AFRPRE200!M62</f>
        <v>0</v>
      </c>
      <c r="N60" s="199">
        <f>[2]AFRPRE200!N62</f>
        <v>0</v>
      </c>
      <c r="O60" s="68">
        <f t="shared" si="70"/>
        <v>1104862</v>
      </c>
      <c r="P60" s="199">
        <f>[2]AFRPRE200!P62</f>
        <v>0</v>
      </c>
      <c r="Q60" s="199">
        <f>[2]AFRPRE200!Q62</f>
        <v>0</v>
      </c>
      <c r="R60" s="71">
        <f t="shared" si="71"/>
        <v>1104862</v>
      </c>
      <c r="S60" s="199">
        <f>[2]AFRPRE200!S62</f>
        <v>0</v>
      </c>
      <c r="T60" s="199">
        <f>[2]AFRPRE200!T62</f>
        <v>0</v>
      </c>
      <c r="U60" s="199">
        <f>[2]AFRPRE200!U62</f>
        <v>0</v>
      </c>
      <c r="V60" s="199">
        <f>[2]AFRPRE200!V62</f>
        <v>0</v>
      </c>
      <c r="W60" s="68">
        <f t="shared" si="72"/>
        <v>0</v>
      </c>
      <c r="X60" s="199">
        <f>[2]AFRPRE200!X62</f>
        <v>3876108</v>
      </c>
      <c r="Y60" s="199">
        <f>[2]AFRPRE200!Y62</f>
        <v>0</v>
      </c>
      <c r="Z60" s="71">
        <f t="shared" si="73"/>
        <v>3876108</v>
      </c>
      <c r="AA60" s="199">
        <f>[2]AFRPRE200!AA62</f>
        <v>180671</v>
      </c>
      <c r="AB60" s="199">
        <f>[2]AFRPRE200!AB62</f>
        <v>0</v>
      </c>
      <c r="AC60" s="199">
        <f>[2]AFRPRE200!AC62</f>
        <v>0</v>
      </c>
      <c r="AD60" s="199">
        <f>[2]AFRPRE200!AD62</f>
        <v>0</v>
      </c>
      <c r="AE60" s="68">
        <f t="shared" si="74"/>
        <v>180671</v>
      </c>
      <c r="AF60" s="199">
        <f>[2]AFRPRE200!AF62</f>
        <v>0</v>
      </c>
      <c r="AG60" s="199">
        <f>[2]AFRPRE200!AG62</f>
        <v>0</v>
      </c>
      <c r="AH60" s="71">
        <f t="shared" si="75"/>
        <v>180671</v>
      </c>
      <c r="AI60" s="199">
        <f>[2]AFRPRE200!AI62</f>
        <v>0</v>
      </c>
      <c r="AJ60" s="199">
        <f>[2]AFRPRE200!AJ62</f>
        <v>0</v>
      </c>
      <c r="AK60" s="199">
        <f>[2]AFRPRE200!AK62</f>
        <v>0</v>
      </c>
      <c r="AL60" s="199">
        <f>[2]AFRPRE200!AL62</f>
        <v>0</v>
      </c>
      <c r="AM60" s="68">
        <f t="shared" si="76"/>
        <v>0</v>
      </c>
      <c r="AN60" s="199">
        <f>[2]AFRPRE200!AN62</f>
        <v>0</v>
      </c>
      <c r="AO60" s="199">
        <f>[2]AFRPRE200!AO62</f>
        <v>0</v>
      </c>
      <c r="AP60" s="71">
        <f t="shared" si="77"/>
        <v>0</v>
      </c>
      <c r="AQ60" s="199">
        <f>[2]AFRPRE200!AQ62</f>
        <v>0</v>
      </c>
      <c r="AR60" s="199">
        <f>[2]AFRPRE200!AR62</f>
        <v>0</v>
      </c>
      <c r="AS60" s="199">
        <f>[2]AFRPRE200!AS62</f>
        <v>0</v>
      </c>
      <c r="AT60" s="199">
        <f>[2]AFRPRE200!AT62</f>
        <v>0</v>
      </c>
      <c r="AU60" s="68">
        <f t="shared" si="78"/>
        <v>0</v>
      </c>
      <c r="AV60" s="199">
        <f>[2]AFRPRE200!AV62</f>
        <v>0</v>
      </c>
      <c r="AW60" s="199">
        <f>[2]AFRPRE200!AW62</f>
        <v>0</v>
      </c>
      <c r="AX60" s="71">
        <f t="shared" si="79"/>
        <v>0</v>
      </c>
      <c r="AY60" s="199">
        <f>[2]AFRPRE200!AY62</f>
        <v>0</v>
      </c>
      <c r="AZ60" s="199">
        <f>[2]AFRPRE200!AZ62</f>
        <v>0</v>
      </c>
      <c r="BA60" s="199">
        <f>[2]AFRPRE200!BA62</f>
        <v>0</v>
      </c>
      <c r="BB60" s="199">
        <f>[2]AFRPRE200!BB62</f>
        <v>0</v>
      </c>
      <c r="BC60" s="68">
        <f t="shared" si="80"/>
        <v>0</v>
      </c>
      <c r="BD60" s="199">
        <f>[2]AFRPRE200!BD62</f>
        <v>0</v>
      </c>
      <c r="BE60" s="199">
        <f>[2]AFRPRE200!BE62</f>
        <v>0</v>
      </c>
      <c r="BF60" s="71">
        <f t="shared" si="81"/>
        <v>0</v>
      </c>
      <c r="BG60" s="199">
        <f>[2]AFRPRE200!BG62</f>
        <v>11100000</v>
      </c>
      <c r="BH60" s="199">
        <f>[2]AFRPRE200!BH62</f>
        <v>0</v>
      </c>
      <c r="BI60" s="199">
        <f>[2]AFRPRE200!BI62</f>
        <v>0</v>
      </c>
      <c r="BJ60" s="199">
        <f>[2]AFRPRE200!BJ62</f>
        <v>0</v>
      </c>
      <c r="BK60" s="68">
        <f t="shared" si="82"/>
        <v>11100000</v>
      </c>
      <c r="BL60" s="199">
        <f>[2]AFRPRE200!BL62</f>
        <v>0</v>
      </c>
      <c r="BM60" s="199">
        <f>[2]AFRPRE200!BM62</f>
        <v>0</v>
      </c>
      <c r="BN60" s="71">
        <f t="shared" si="83"/>
        <v>11100000</v>
      </c>
      <c r="BO60" s="199">
        <f>[2]AFRPRE200!BO62</f>
        <v>0</v>
      </c>
      <c r="BP60" s="199">
        <f>[2]AFRPRE200!BP62</f>
        <v>0</v>
      </c>
      <c r="BQ60" s="199">
        <f>[2]AFRPRE200!BQ62</f>
        <v>0</v>
      </c>
      <c r="BR60" s="199">
        <f>[2]AFRPRE200!BR62</f>
        <v>0</v>
      </c>
      <c r="BS60" s="68">
        <f t="shared" si="84"/>
        <v>0</v>
      </c>
      <c r="BT60" s="199">
        <f>[2]AFRPRE200!BT62</f>
        <v>0</v>
      </c>
      <c r="BU60" s="199">
        <f>[2]AFRPRE200!BU62</f>
        <v>0</v>
      </c>
      <c r="BV60" s="71">
        <f t="shared" si="85"/>
        <v>0</v>
      </c>
      <c r="BW60" s="199">
        <f>[2]AFRPRE200!BW62</f>
        <v>0</v>
      </c>
      <c r="BX60" s="199">
        <f>[2]AFRPRE200!BX62</f>
        <v>0</v>
      </c>
      <c r="BY60" s="199">
        <f>[2]AFRPRE200!BY62</f>
        <v>0</v>
      </c>
      <c r="BZ60" s="199">
        <f>[2]AFRPRE200!BZ62</f>
        <v>0</v>
      </c>
      <c r="CA60" s="68">
        <f t="shared" si="86"/>
        <v>0</v>
      </c>
      <c r="CB60" s="199">
        <f>[2]AFRPRE200!CB62</f>
        <v>0</v>
      </c>
      <c r="CC60" s="199">
        <f>[2]AFRPRE200!CC62</f>
        <v>0</v>
      </c>
      <c r="CD60" s="71">
        <f t="shared" si="87"/>
        <v>0</v>
      </c>
      <c r="CE60" s="199">
        <f>[2]AFRPRE200!CE62</f>
        <v>0</v>
      </c>
      <c r="CF60" s="199">
        <f>[2]AFRPRE200!CF62</f>
        <v>0</v>
      </c>
      <c r="CG60" s="199">
        <f>[2]AFRPRE200!CG62</f>
        <v>0</v>
      </c>
      <c r="CH60" s="199">
        <f>[2]AFRPRE200!CH62</f>
        <v>0</v>
      </c>
      <c r="CI60" s="68">
        <f t="shared" si="88"/>
        <v>0</v>
      </c>
      <c r="CJ60" s="199">
        <f>[2]AFRPRE200!CJ62</f>
        <v>0</v>
      </c>
      <c r="CK60" s="199">
        <f>[2]AFRPRE200!CK62</f>
        <v>0</v>
      </c>
      <c r="CL60" s="71">
        <f t="shared" si="89"/>
        <v>0</v>
      </c>
      <c r="CM60" s="199">
        <f>[2]AFRPRE200!CM62</f>
        <v>0</v>
      </c>
      <c r="CN60" s="199">
        <f>[2]AFRPRE200!CN62</f>
        <v>0</v>
      </c>
      <c r="CO60" s="199">
        <f>[2]AFRPRE200!CO62</f>
        <v>0</v>
      </c>
      <c r="CP60" s="199">
        <f>[2]AFRPRE200!CP62</f>
        <v>0</v>
      </c>
      <c r="CQ60" s="68">
        <f t="shared" si="90"/>
        <v>0</v>
      </c>
      <c r="CR60" s="199">
        <f>[2]AFRPRE200!CR62</f>
        <v>0</v>
      </c>
      <c r="CS60" s="199">
        <f>[2]AFRPRE200!CS62</f>
        <v>0</v>
      </c>
      <c r="CT60" s="71">
        <f t="shared" si="91"/>
        <v>0</v>
      </c>
      <c r="CU60" s="199">
        <f>[2]AFRPRE200!CU62</f>
        <v>4963</v>
      </c>
      <c r="CV60" s="199">
        <f>[2]AFRPRE200!CV62</f>
        <v>0</v>
      </c>
      <c r="CW60" s="199">
        <f>[2]AFRPRE200!CW62</f>
        <v>0</v>
      </c>
      <c r="CX60" s="199">
        <f>[2]AFRPRE200!CX62</f>
        <v>0</v>
      </c>
      <c r="CY60" s="68">
        <f t="shared" si="92"/>
        <v>4963</v>
      </c>
      <c r="CZ60" s="199">
        <f>[2]AFRPRE200!CZ62</f>
        <v>0</v>
      </c>
      <c r="DA60" s="199">
        <f>[2]AFRPRE200!DA62</f>
        <v>0</v>
      </c>
      <c r="DB60" s="71">
        <f t="shared" si="93"/>
        <v>4963</v>
      </c>
      <c r="DC60" s="199">
        <f>[2]AFRPRE200!DC62</f>
        <v>0</v>
      </c>
      <c r="DD60" s="199">
        <f>[2]AFRPRE200!DD62</f>
        <v>0</v>
      </c>
      <c r="DE60" s="199">
        <f>[2]AFRPRE200!DE62</f>
        <v>0</v>
      </c>
      <c r="DF60" s="199">
        <f>[2]AFRPRE200!DF62</f>
        <v>0</v>
      </c>
      <c r="DG60" s="68">
        <f t="shared" si="94"/>
        <v>0</v>
      </c>
      <c r="DH60" s="199">
        <f>[2]AFRPRE200!DH62</f>
        <v>0</v>
      </c>
      <c r="DI60" s="199">
        <f>[2]AFRPRE200!DI62</f>
        <v>0</v>
      </c>
      <c r="DJ60" s="71">
        <f t="shared" si="95"/>
        <v>0</v>
      </c>
      <c r="DK60" s="199">
        <f>[2]AFRPRE200!DK62</f>
        <v>56843</v>
      </c>
      <c r="DL60" s="199">
        <f>[2]AFRPRE200!DL62</f>
        <v>0</v>
      </c>
      <c r="DM60" s="199">
        <f>[2]AFRPRE200!DM62</f>
        <v>0</v>
      </c>
      <c r="DN60" s="199">
        <f>[2]AFRPRE200!DN62</f>
        <v>72310</v>
      </c>
      <c r="DO60" s="68">
        <f t="shared" si="96"/>
        <v>129153</v>
      </c>
      <c r="DP60" s="199">
        <f>[2]AFRPRE200!DP62</f>
        <v>131774</v>
      </c>
      <c r="DQ60" s="199">
        <f>[2]AFRPRE200!DQ62</f>
        <v>0</v>
      </c>
      <c r="DR60" s="71">
        <f t="shared" si="97"/>
        <v>260927</v>
      </c>
      <c r="DS60" s="199">
        <f>[2]AFRPRE200!DS62</f>
        <v>202649</v>
      </c>
      <c r="DT60" s="199">
        <f>[2]AFRPRE200!DT62</f>
        <v>0</v>
      </c>
      <c r="DU60" s="199">
        <f>[2]AFRPRE200!DU62</f>
        <v>0</v>
      </c>
      <c r="DV60" s="199">
        <f>[2]AFRPRE200!DV62</f>
        <v>6948</v>
      </c>
      <c r="DW60" s="68">
        <f t="shared" si="98"/>
        <v>209597</v>
      </c>
      <c r="DX60" s="199">
        <f>[2]AFRPRE200!DX62</f>
        <v>0</v>
      </c>
      <c r="DY60" s="199">
        <f>[2]AFRPRE200!DY62</f>
        <v>0</v>
      </c>
      <c r="DZ60" s="71">
        <f t="shared" si="99"/>
        <v>209597</v>
      </c>
      <c r="EA60" s="199">
        <f>[2]AFRPRE200!EA62</f>
        <v>0</v>
      </c>
      <c r="EB60" s="199">
        <f>[2]AFRPRE200!EB62</f>
        <v>0</v>
      </c>
      <c r="EC60" s="199">
        <f>[2]AFRPRE200!EC62</f>
        <v>0</v>
      </c>
      <c r="ED60" s="199">
        <f>[2]AFRPRE200!ED62</f>
        <v>0</v>
      </c>
      <c r="EE60" s="68">
        <f t="shared" si="100"/>
        <v>0</v>
      </c>
      <c r="EF60" s="199">
        <f>[2]AFRPRE200!EF62</f>
        <v>0</v>
      </c>
      <c r="EG60" s="199">
        <f>[2]AFRPRE200!EG62</f>
        <v>0</v>
      </c>
      <c r="EH60" s="71">
        <f t="shared" si="101"/>
        <v>0</v>
      </c>
      <c r="EI60" s="145"/>
    </row>
    <row r="61" spans="1:139" s="75" customFormat="1" x14ac:dyDescent="0.2">
      <c r="A61" s="146">
        <v>59</v>
      </c>
      <c r="B61" s="147" t="s">
        <v>251</v>
      </c>
      <c r="C61" s="199">
        <f>[2]AFRPRE200!C63</f>
        <v>386515</v>
      </c>
      <c r="D61" s="199">
        <f>[2]AFRPRE200!D63</f>
        <v>0</v>
      </c>
      <c r="E61" s="199">
        <f>[2]AFRPRE200!E63</f>
        <v>0</v>
      </c>
      <c r="F61" s="199">
        <f>[2]AFRPRE200!F63</f>
        <v>0</v>
      </c>
      <c r="G61" s="68">
        <f t="shared" ref="G61" si="136">SUM(C61:F61)</f>
        <v>386515</v>
      </c>
      <c r="H61" s="199">
        <f>[2]AFRPRE200!H63</f>
        <v>0</v>
      </c>
      <c r="I61" s="199">
        <f>[2]AFRPRE200!I63</f>
        <v>0</v>
      </c>
      <c r="J61" s="71">
        <f t="shared" ref="J61" si="137">SUM(G61:I61)</f>
        <v>386515</v>
      </c>
      <c r="K61" s="199">
        <f>[2]AFRPRE200!K63</f>
        <v>1489713.81</v>
      </c>
      <c r="L61" s="199">
        <f>[2]AFRPRE200!L63</f>
        <v>0</v>
      </c>
      <c r="M61" s="199">
        <f>[2]AFRPRE200!M63</f>
        <v>0</v>
      </c>
      <c r="N61" s="199">
        <f>[2]AFRPRE200!N63</f>
        <v>35831</v>
      </c>
      <c r="O61" s="68">
        <f t="shared" ref="O61" si="138">SUM(K61:N61)</f>
        <v>1525544.81</v>
      </c>
      <c r="P61" s="199">
        <f>[2]AFRPRE200!P63</f>
        <v>0</v>
      </c>
      <c r="Q61" s="199">
        <f>[2]AFRPRE200!Q63</f>
        <v>0</v>
      </c>
      <c r="R61" s="71">
        <f t="shared" ref="R61" si="139">SUM(O61:Q61)</f>
        <v>1525544.81</v>
      </c>
      <c r="S61" s="199">
        <f>[2]AFRPRE200!S63</f>
        <v>0</v>
      </c>
      <c r="T61" s="199">
        <f>[2]AFRPRE200!T63</f>
        <v>0</v>
      </c>
      <c r="U61" s="199">
        <f>[2]AFRPRE200!U63</f>
        <v>0</v>
      </c>
      <c r="V61" s="199">
        <f>[2]AFRPRE200!V63</f>
        <v>0</v>
      </c>
      <c r="W61" s="68">
        <f t="shared" ref="W61" si="140">SUM(S61:V61)</f>
        <v>0</v>
      </c>
      <c r="X61" s="199">
        <f>[2]AFRPRE200!X63</f>
        <v>1070735.3</v>
      </c>
      <c r="Y61" s="199">
        <f>[2]AFRPRE200!Y63</f>
        <v>0</v>
      </c>
      <c r="Z61" s="71">
        <f t="shared" ref="Z61" si="141">SUM(W61:Y61)</f>
        <v>1070735.3</v>
      </c>
      <c r="AA61" s="199">
        <f>[2]AFRPRE200!AA63</f>
        <v>120000</v>
      </c>
      <c r="AB61" s="199">
        <f>[2]AFRPRE200!AB63</f>
        <v>0</v>
      </c>
      <c r="AC61" s="199">
        <f>[2]AFRPRE200!AC63</f>
        <v>0</v>
      </c>
      <c r="AD61" s="199">
        <f>[2]AFRPRE200!AD63</f>
        <v>0</v>
      </c>
      <c r="AE61" s="68">
        <f t="shared" ref="AE61" si="142">SUM(AA61:AD61)</f>
        <v>120000</v>
      </c>
      <c r="AF61" s="199">
        <f>[2]AFRPRE200!AF63</f>
        <v>0</v>
      </c>
      <c r="AG61" s="199">
        <f>[2]AFRPRE200!AG63</f>
        <v>0</v>
      </c>
      <c r="AH61" s="71">
        <f t="shared" ref="AH61" si="143">SUM(AE61:AG61)</f>
        <v>120000</v>
      </c>
      <c r="AI61" s="199">
        <f>[2]AFRPRE200!AI63</f>
        <v>0</v>
      </c>
      <c r="AJ61" s="199">
        <f>[2]AFRPRE200!AJ63</f>
        <v>0</v>
      </c>
      <c r="AK61" s="199">
        <f>[2]AFRPRE200!AK63</f>
        <v>0</v>
      </c>
      <c r="AL61" s="199">
        <f>[2]AFRPRE200!AL63</f>
        <v>0</v>
      </c>
      <c r="AM61" s="68">
        <f t="shared" ref="AM61" si="144">SUM(AI61:AL61)</f>
        <v>0</v>
      </c>
      <c r="AN61" s="199">
        <f>[2]AFRPRE200!AN63</f>
        <v>0</v>
      </c>
      <c r="AO61" s="199">
        <f>[2]AFRPRE200!AO63</f>
        <v>0</v>
      </c>
      <c r="AP61" s="71">
        <f t="shared" ref="AP61" si="145">SUM(AM61:AO61)</f>
        <v>0</v>
      </c>
      <c r="AQ61" s="199">
        <f>[2]AFRPRE200!AQ63</f>
        <v>0</v>
      </c>
      <c r="AR61" s="199">
        <f>[2]AFRPRE200!AR63</f>
        <v>0</v>
      </c>
      <c r="AS61" s="199">
        <f>[2]AFRPRE200!AS63</f>
        <v>0</v>
      </c>
      <c r="AT61" s="199">
        <f>[2]AFRPRE200!AT63</f>
        <v>0</v>
      </c>
      <c r="AU61" s="68">
        <f t="shared" ref="AU61" si="146">SUM(AQ61:AT61)</f>
        <v>0</v>
      </c>
      <c r="AV61" s="199">
        <f>[2]AFRPRE200!AV63</f>
        <v>0</v>
      </c>
      <c r="AW61" s="199">
        <f>[2]AFRPRE200!AW63</f>
        <v>0</v>
      </c>
      <c r="AX61" s="71">
        <f t="shared" ref="AX61" si="147">SUM(AU61:AW61)</f>
        <v>0</v>
      </c>
      <c r="AY61" s="199">
        <f>[2]AFRPRE200!AY63</f>
        <v>0</v>
      </c>
      <c r="AZ61" s="199">
        <f>[2]AFRPRE200!AZ63</f>
        <v>0</v>
      </c>
      <c r="BA61" s="199">
        <f>[2]AFRPRE200!BA63</f>
        <v>0</v>
      </c>
      <c r="BB61" s="199">
        <f>[2]AFRPRE200!BB63</f>
        <v>0</v>
      </c>
      <c r="BC61" s="68">
        <f t="shared" ref="BC61" si="148">SUM(AY61:BB61)</f>
        <v>0</v>
      </c>
      <c r="BD61" s="199">
        <f>[2]AFRPRE200!BD63</f>
        <v>0</v>
      </c>
      <c r="BE61" s="199">
        <f>[2]AFRPRE200!BE63</f>
        <v>0</v>
      </c>
      <c r="BF61" s="71">
        <f t="shared" ref="BF61" si="149">SUM(BC61:BE61)</f>
        <v>0</v>
      </c>
      <c r="BG61" s="199">
        <f>[2]AFRPRE200!BG63</f>
        <v>4672903</v>
      </c>
      <c r="BH61" s="199">
        <f>[2]AFRPRE200!BH63</f>
        <v>0</v>
      </c>
      <c r="BI61" s="199">
        <f>[2]AFRPRE200!BI63</f>
        <v>0</v>
      </c>
      <c r="BJ61" s="199">
        <f>[2]AFRPRE200!BJ63</f>
        <v>0</v>
      </c>
      <c r="BK61" s="68">
        <f t="shared" ref="BK61" si="150">SUM(BG61:BJ61)</f>
        <v>4672903</v>
      </c>
      <c r="BL61" s="199">
        <f>[2]AFRPRE200!BL63</f>
        <v>0</v>
      </c>
      <c r="BM61" s="199">
        <f>[2]AFRPRE200!BM63</f>
        <v>0</v>
      </c>
      <c r="BN61" s="71">
        <f t="shared" ref="BN61" si="151">SUM(BK61:BM61)</f>
        <v>4672903</v>
      </c>
      <c r="BO61" s="199">
        <f>[2]AFRPRE200!BO63</f>
        <v>0</v>
      </c>
      <c r="BP61" s="199">
        <f>[2]AFRPRE200!BP63</f>
        <v>0</v>
      </c>
      <c r="BQ61" s="199">
        <f>[2]AFRPRE200!BQ63</f>
        <v>0</v>
      </c>
      <c r="BR61" s="199">
        <f>[2]AFRPRE200!BR63</f>
        <v>0</v>
      </c>
      <c r="BS61" s="68">
        <f t="shared" ref="BS61" si="152">SUM(BO61:BR61)</f>
        <v>0</v>
      </c>
      <c r="BT61" s="199">
        <f>[2]AFRPRE200!BT63</f>
        <v>0</v>
      </c>
      <c r="BU61" s="199">
        <f>[2]AFRPRE200!BU63</f>
        <v>0</v>
      </c>
      <c r="BV61" s="71">
        <f t="shared" ref="BV61" si="153">SUM(BS61:BU61)</f>
        <v>0</v>
      </c>
      <c r="BW61" s="199">
        <f>[2]AFRPRE200!BW63</f>
        <v>0</v>
      </c>
      <c r="BX61" s="199">
        <f>[2]AFRPRE200!BX63</f>
        <v>0</v>
      </c>
      <c r="BY61" s="199">
        <f>[2]AFRPRE200!BY63</f>
        <v>0</v>
      </c>
      <c r="BZ61" s="199">
        <f>[2]AFRPRE200!BZ63</f>
        <v>0</v>
      </c>
      <c r="CA61" s="68">
        <f t="shared" ref="CA61" si="154">SUM(BW61:BZ61)</f>
        <v>0</v>
      </c>
      <c r="CB61" s="199">
        <f>[2]AFRPRE200!CB63</f>
        <v>0</v>
      </c>
      <c r="CC61" s="199">
        <f>[2]AFRPRE200!CC63</f>
        <v>0</v>
      </c>
      <c r="CD61" s="71">
        <f t="shared" ref="CD61" si="155">SUM(CA61:CC61)</f>
        <v>0</v>
      </c>
      <c r="CE61" s="199">
        <f>[2]AFRPRE200!CE63</f>
        <v>0</v>
      </c>
      <c r="CF61" s="199">
        <f>[2]AFRPRE200!CF63</f>
        <v>0</v>
      </c>
      <c r="CG61" s="199">
        <f>[2]AFRPRE200!CG63</f>
        <v>0</v>
      </c>
      <c r="CH61" s="199">
        <f>[2]AFRPRE200!CH63</f>
        <v>0</v>
      </c>
      <c r="CI61" s="68">
        <f t="shared" ref="CI61" si="156">SUM(CE61:CH61)</f>
        <v>0</v>
      </c>
      <c r="CJ61" s="199">
        <f>[2]AFRPRE200!CJ63</f>
        <v>0</v>
      </c>
      <c r="CK61" s="199">
        <f>[2]AFRPRE200!CK63</f>
        <v>0</v>
      </c>
      <c r="CL61" s="71">
        <f t="shared" ref="CL61" si="157">SUM(CI61:CK61)</f>
        <v>0</v>
      </c>
      <c r="CM61" s="199">
        <f>[2]AFRPRE200!CM63</f>
        <v>0</v>
      </c>
      <c r="CN61" s="199">
        <f>[2]AFRPRE200!CN63</f>
        <v>0</v>
      </c>
      <c r="CO61" s="199">
        <f>[2]AFRPRE200!CO63</f>
        <v>0</v>
      </c>
      <c r="CP61" s="199">
        <f>[2]AFRPRE200!CP63</f>
        <v>0</v>
      </c>
      <c r="CQ61" s="68">
        <f t="shared" ref="CQ61" si="158">SUM(CM61:CP61)</f>
        <v>0</v>
      </c>
      <c r="CR61" s="199">
        <f>[2]AFRPRE200!CR63</f>
        <v>0</v>
      </c>
      <c r="CS61" s="199">
        <f>[2]AFRPRE200!CS63</f>
        <v>0</v>
      </c>
      <c r="CT61" s="71">
        <f t="shared" ref="CT61" si="159">SUM(CQ61:CS61)</f>
        <v>0</v>
      </c>
      <c r="CU61" s="199">
        <f>[2]AFRPRE200!CU63</f>
        <v>0</v>
      </c>
      <c r="CV61" s="199">
        <f>[2]AFRPRE200!CV63</f>
        <v>0</v>
      </c>
      <c r="CW61" s="199">
        <f>[2]AFRPRE200!CW63</f>
        <v>0</v>
      </c>
      <c r="CX61" s="199">
        <f>[2]AFRPRE200!CX63</f>
        <v>0</v>
      </c>
      <c r="CY61" s="68">
        <f t="shared" ref="CY61" si="160">SUM(CU61:CX61)</f>
        <v>0</v>
      </c>
      <c r="CZ61" s="199">
        <f>[2]AFRPRE200!CZ63</f>
        <v>0</v>
      </c>
      <c r="DA61" s="199">
        <f>[2]AFRPRE200!DA63</f>
        <v>0</v>
      </c>
      <c r="DB61" s="71">
        <f t="shared" ref="DB61" si="161">SUM(CY61:DA61)</f>
        <v>0</v>
      </c>
      <c r="DC61" s="199">
        <f>[2]AFRPRE200!DC63</f>
        <v>0</v>
      </c>
      <c r="DD61" s="199">
        <f>[2]AFRPRE200!DD63</f>
        <v>0</v>
      </c>
      <c r="DE61" s="199">
        <f>[2]AFRPRE200!DE63</f>
        <v>0</v>
      </c>
      <c r="DF61" s="199">
        <f>[2]AFRPRE200!DF63</f>
        <v>0</v>
      </c>
      <c r="DG61" s="68">
        <f t="shared" ref="DG61" si="162">SUM(DC61:DF61)</f>
        <v>0</v>
      </c>
      <c r="DH61" s="199">
        <f>[2]AFRPRE200!DH63</f>
        <v>0</v>
      </c>
      <c r="DI61" s="199">
        <f>[2]AFRPRE200!DI63</f>
        <v>0</v>
      </c>
      <c r="DJ61" s="71">
        <f t="shared" ref="DJ61" si="163">SUM(DG61:DI61)</f>
        <v>0</v>
      </c>
      <c r="DK61" s="199">
        <f>[2]AFRPRE200!DK63</f>
        <v>62000</v>
      </c>
      <c r="DL61" s="199">
        <f>[2]AFRPRE200!DL63</f>
        <v>0</v>
      </c>
      <c r="DM61" s="199">
        <f>[2]AFRPRE200!DM63</f>
        <v>0</v>
      </c>
      <c r="DN61" s="199">
        <f>[2]AFRPRE200!DN63</f>
        <v>1200</v>
      </c>
      <c r="DO61" s="68">
        <f t="shared" ref="DO61" si="164">SUM(DK61:DN61)</f>
        <v>63200</v>
      </c>
      <c r="DP61" s="199">
        <f>[2]AFRPRE200!DP63</f>
        <v>36500</v>
      </c>
      <c r="DQ61" s="199">
        <f>[2]AFRPRE200!DQ63</f>
        <v>0</v>
      </c>
      <c r="DR61" s="71">
        <f t="shared" ref="DR61" si="165">SUM(DO61:DQ61)</f>
        <v>99700</v>
      </c>
      <c r="DS61" s="199">
        <f>[2]AFRPRE200!DS63</f>
        <v>55589</v>
      </c>
      <c r="DT61" s="199">
        <f>[2]AFRPRE200!DT63</f>
        <v>0</v>
      </c>
      <c r="DU61" s="199">
        <f>[2]AFRPRE200!DU63</f>
        <v>0</v>
      </c>
      <c r="DV61" s="199">
        <f>[2]AFRPRE200!DV63</f>
        <v>0</v>
      </c>
      <c r="DW61" s="68">
        <f t="shared" ref="DW61" si="166">SUM(DS61:DV61)</f>
        <v>55589</v>
      </c>
      <c r="DX61" s="199">
        <f>[2]AFRPRE200!DX63</f>
        <v>0</v>
      </c>
      <c r="DY61" s="199">
        <f>[2]AFRPRE200!DY63</f>
        <v>0</v>
      </c>
      <c r="DZ61" s="71">
        <f t="shared" ref="DZ61" si="167">SUM(DW61:DY61)</f>
        <v>55589</v>
      </c>
      <c r="EA61" s="199">
        <f>[2]AFRPRE200!EA63</f>
        <v>0</v>
      </c>
      <c r="EB61" s="199">
        <f>[2]AFRPRE200!EB63</f>
        <v>0</v>
      </c>
      <c r="EC61" s="199">
        <f>[2]AFRPRE200!EC63</f>
        <v>0</v>
      </c>
      <c r="ED61" s="199">
        <f>[2]AFRPRE200!ED63</f>
        <v>0</v>
      </c>
      <c r="EE61" s="68">
        <f t="shared" ref="EE61" si="168">SUM(EA61:ED61)</f>
        <v>0</v>
      </c>
      <c r="EF61" s="199">
        <f>[2]AFRPRE200!EF63</f>
        <v>0</v>
      </c>
      <c r="EG61" s="199">
        <f>[2]AFRPRE200!EG63</f>
        <v>0</v>
      </c>
      <c r="EH61" s="71">
        <f t="shared" ref="EH61" si="169">SUM(EE61:EG61)</f>
        <v>0</v>
      </c>
      <c r="EI61" s="145"/>
    </row>
    <row r="62" spans="1:139" s="75" customFormat="1" x14ac:dyDescent="0.2">
      <c r="A62" s="148">
        <v>60</v>
      </c>
      <c r="B62" s="149" t="s">
        <v>252</v>
      </c>
      <c r="C62" s="200">
        <f>[2]AFRPRE200!C64</f>
        <v>1112293</v>
      </c>
      <c r="D62" s="200">
        <f>[2]AFRPRE200!D64</f>
        <v>0</v>
      </c>
      <c r="E62" s="200">
        <f>[2]AFRPRE200!E64</f>
        <v>0</v>
      </c>
      <c r="F62" s="200">
        <f>[2]AFRPRE200!F64</f>
        <v>0</v>
      </c>
      <c r="G62" s="69">
        <f t="shared" si="68"/>
        <v>1112293</v>
      </c>
      <c r="H62" s="200">
        <f>[2]AFRPRE200!H64</f>
        <v>0</v>
      </c>
      <c r="I62" s="200">
        <f>[2]AFRPRE200!I64</f>
        <v>0</v>
      </c>
      <c r="J62" s="72">
        <f t="shared" si="69"/>
        <v>1112293</v>
      </c>
      <c r="K62" s="200">
        <f>[2]AFRPRE200!K64</f>
        <v>1617165</v>
      </c>
      <c r="L62" s="200">
        <f>[2]AFRPRE200!L64</f>
        <v>0</v>
      </c>
      <c r="M62" s="200">
        <f>[2]AFRPRE200!M64</f>
        <v>0</v>
      </c>
      <c r="N62" s="200">
        <f>[2]AFRPRE200!N64</f>
        <v>1717993</v>
      </c>
      <c r="O62" s="69">
        <f t="shared" si="70"/>
        <v>3335158</v>
      </c>
      <c r="P62" s="200">
        <f>[2]AFRPRE200!P64</f>
        <v>0</v>
      </c>
      <c r="Q62" s="200">
        <f>[2]AFRPRE200!Q64</f>
        <v>1546326</v>
      </c>
      <c r="R62" s="72">
        <f t="shared" si="71"/>
        <v>4881484</v>
      </c>
      <c r="S62" s="200">
        <f>[2]AFRPRE200!S64</f>
        <v>0</v>
      </c>
      <c r="T62" s="200">
        <f>[2]AFRPRE200!T64</f>
        <v>0</v>
      </c>
      <c r="U62" s="200">
        <f>[2]AFRPRE200!U64</f>
        <v>0</v>
      </c>
      <c r="V62" s="200">
        <f>[2]AFRPRE200!V64</f>
        <v>0</v>
      </c>
      <c r="W62" s="69">
        <f t="shared" si="72"/>
        <v>0</v>
      </c>
      <c r="X62" s="200">
        <f>[2]AFRPRE200!X64</f>
        <v>5766969</v>
      </c>
      <c r="Y62" s="200">
        <f>[2]AFRPRE200!Y64</f>
        <v>0</v>
      </c>
      <c r="Z62" s="72">
        <f t="shared" si="73"/>
        <v>5766969</v>
      </c>
      <c r="AA62" s="200">
        <f>[2]AFRPRE200!AA64</f>
        <v>275398</v>
      </c>
      <c r="AB62" s="200">
        <f>[2]AFRPRE200!AB64</f>
        <v>0</v>
      </c>
      <c r="AC62" s="200">
        <f>[2]AFRPRE200!AC64</f>
        <v>0</v>
      </c>
      <c r="AD62" s="200">
        <f>[2]AFRPRE200!AD64</f>
        <v>0</v>
      </c>
      <c r="AE62" s="69">
        <f t="shared" si="74"/>
        <v>275398</v>
      </c>
      <c r="AF62" s="200">
        <f>[2]AFRPRE200!AF64</f>
        <v>0</v>
      </c>
      <c r="AG62" s="200">
        <f>[2]AFRPRE200!AG64</f>
        <v>0</v>
      </c>
      <c r="AH62" s="72">
        <f t="shared" si="75"/>
        <v>275398</v>
      </c>
      <c r="AI62" s="200">
        <f>[2]AFRPRE200!AI64</f>
        <v>0</v>
      </c>
      <c r="AJ62" s="200">
        <f>[2]AFRPRE200!AJ64</f>
        <v>0</v>
      </c>
      <c r="AK62" s="200">
        <f>[2]AFRPRE200!AK64</f>
        <v>0</v>
      </c>
      <c r="AL62" s="200">
        <f>[2]AFRPRE200!AL64</f>
        <v>0</v>
      </c>
      <c r="AM62" s="69">
        <f t="shared" si="76"/>
        <v>0</v>
      </c>
      <c r="AN62" s="200">
        <f>[2]AFRPRE200!AN64</f>
        <v>0</v>
      </c>
      <c r="AO62" s="200">
        <f>[2]AFRPRE200!AO64</f>
        <v>0</v>
      </c>
      <c r="AP62" s="72">
        <f t="shared" si="77"/>
        <v>0</v>
      </c>
      <c r="AQ62" s="200">
        <f>[2]AFRPRE200!AQ64</f>
        <v>0</v>
      </c>
      <c r="AR62" s="200">
        <f>[2]AFRPRE200!AR64</f>
        <v>0</v>
      </c>
      <c r="AS62" s="200">
        <f>[2]AFRPRE200!AS64</f>
        <v>0</v>
      </c>
      <c r="AT62" s="200">
        <f>[2]AFRPRE200!AT64</f>
        <v>0</v>
      </c>
      <c r="AU62" s="69">
        <f t="shared" si="78"/>
        <v>0</v>
      </c>
      <c r="AV62" s="200">
        <f>[2]AFRPRE200!AV64</f>
        <v>0</v>
      </c>
      <c r="AW62" s="200">
        <f>[2]AFRPRE200!AW64</f>
        <v>0</v>
      </c>
      <c r="AX62" s="72">
        <f t="shared" si="79"/>
        <v>0</v>
      </c>
      <c r="AY62" s="200">
        <f>[2]AFRPRE200!AY64</f>
        <v>0</v>
      </c>
      <c r="AZ62" s="200">
        <f>[2]AFRPRE200!AZ64</f>
        <v>0</v>
      </c>
      <c r="BA62" s="200">
        <f>[2]AFRPRE200!BA64</f>
        <v>0</v>
      </c>
      <c r="BB62" s="200">
        <f>[2]AFRPRE200!BB64</f>
        <v>0</v>
      </c>
      <c r="BC62" s="69">
        <f t="shared" si="80"/>
        <v>0</v>
      </c>
      <c r="BD62" s="200">
        <f>[2]AFRPRE200!BD64</f>
        <v>0</v>
      </c>
      <c r="BE62" s="200">
        <f>[2]AFRPRE200!BE64</f>
        <v>0</v>
      </c>
      <c r="BF62" s="72">
        <f t="shared" si="81"/>
        <v>0</v>
      </c>
      <c r="BG62" s="200">
        <f>[2]AFRPRE200!BG64</f>
        <v>5335163</v>
      </c>
      <c r="BH62" s="200">
        <f>[2]AFRPRE200!BH64</f>
        <v>0</v>
      </c>
      <c r="BI62" s="200">
        <f>[2]AFRPRE200!BI64</f>
        <v>0</v>
      </c>
      <c r="BJ62" s="200">
        <f>[2]AFRPRE200!BJ64</f>
        <v>7997462</v>
      </c>
      <c r="BK62" s="69">
        <f t="shared" si="82"/>
        <v>13332625</v>
      </c>
      <c r="BL62" s="200">
        <f>[2]AFRPRE200!BL64</f>
        <v>0</v>
      </c>
      <c r="BM62" s="200">
        <f>[2]AFRPRE200!BM64</f>
        <v>0</v>
      </c>
      <c r="BN62" s="72">
        <f t="shared" si="83"/>
        <v>13332625</v>
      </c>
      <c r="BO62" s="200">
        <f>[2]AFRPRE200!BO64</f>
        <v>0</v>
      </c>
      <c r="BP62" s="200">
        <f>[2]AFRPRE200!BP64</f>
        <v>0</v>
      </c>
      <c r="BQ62" s="200">
        <f>[2]AFRPRE200!BQ64</f>
        <v>0</v>
      </c>
      <c r="BR62" s="200">
        <f>[2]AFRPRE200!BR64</f>
        <v>0</v>
      </c>
      <c r="BS62" s="69">
        <f t="shared" si="84"/>
        <v>0</v>
      </c>
      <c r="BT62" s="200">
        <f>[2]AFRPRE200!BT64</f>
        <v>0</v>
      </c>
      <c r="BU62" s="200">
        <f>[2]AFRPRE200!BU64</f>
        <v>0</v>
      </c>
      <c r="BV62" s="72">
        <f t="shared" si="85"/>
        <v>0</v>
      </c>
      <c r="BW62" s="200">
        <f>[2]AFRPRE200!BW64</f>
        <v>0</v>
      </c>
      <c r="BX62" s="200">
        <f>[2]AFRPRE200!BX64</f>
        <v>0</v>
      </c>
      <c r="BY62" s="200">
        <f>[2]AFRPRE200!BY64</f>
        <v>0</v>
      </c>
      <c r="BZ62" s="200">
        <f>[2]AFRPRE200!BZ64</f>
        <v>0</v>
      </c>
      <c r="CA62" s="69">
        <f t="shared" si="86"/>
        <v>0</v>
      </c>
      <c r="CB62" s="200">
        <f>[2]AFRPRE200!CB64</f>
        <v>0</v>
      </c>
      <c r="CC62" s="200">
        <f>[2]AFRPRE200!CC64</f>
        <v>0</v>
      </c>
      <c r="CD62" s="72">
        <f t="shared" si="87"/>
        <v>0</v>
      </c>
      <c r="CE62" s="200">
        <f>[2]AFRPRE200!CE64</f>
        <v>0</v>
      </c>
      <c r="CF62" s="200">
        <f>[2]AFRPRE200!CF64</f>
        <v>0</v>
      </c>
      <c r="CG62" s="200">
        <f>[2]AFRPRE200!CG64</f>
        <v>0</v>
      </c>
      <c r="CH62" s="200">
        <f>[2]AFRPRE200!CH64</f>
        <v>0</v>
      </c>
      <c r="CI62" s="69">
        <f t="shared" si="88"/>
        <v>0</v>
      </c>
      <c r="CJ62" s="200">
        <f>[2]AFRPRE200!CJ64</f>
        <v>0</v>
      </c>
      <c r="CK62" s="200">
        <f>[2]AFRPRE200!CK64</f>
        <v>0</v>
      </c>
      <c r="CL62" s="72">
        <f t="shared" si="89"/>
        <v>0</v>
      </c>
      <c r="CM62" s="200">
        <f>[2]AFRPRE200!CM64</f>
        <v>0</v>
      </c>
      <c r="CN62" s="200">
        <f>[2]AFRPRE200!CN64</f>
        <v>0</v>
      </c>
      <c r="CO62" s="200">
        <f>[2]AFRPRE200!CO64</f>
        <v>0</v>
      </c>
      <c r="CP62" s="200">
        <f>[2]AFRPRE200!CP64</f>
        <v>0</v>
      </c>
      <c r="CQ62" s="69">
        <f t="shared" si="90"/>
        <v>0</v>
      </c>
      <c r="CR62" s="200">
        <f>[2]AFRPRE200!CR64</f>
        <v>0</v>
      </c>
      <c r="CS62" s="200">
        <f>[2]AFRPRE200!CS64</f>
        <v>0</v>
      </c>
      <c r="CT62" s="72">
        <f t="shared" si="91"/>
        <v>0</v>
      </c>
      <c r="CU62" s="200">
        <f>[2]AFRPRE200!CU64</f>
        <v>0</v>
      </c>
      <c r="CV62" s="200">
        <f>[2]AFRPRE200!CV64</f>
        <v>0</v>
      </c>
      <c r="CW62" s="200">
        <f>[2]AFRPRE200!CW64</f>
        <v>0</v>
      </c>
      <c r="CX62" s="200">
        <f>[2]AFRPRE200!CX64</f>
        <v>0</v>
      </c>
      <c r="CY62" s="69">
        <f t="shared" si="92"/>
        <v>0</v>
      </c>
      <c r="CZ62" s="200">
        <f>[2]AFRPRE200!CZ64</f>
        <v>0</v>
      </c>
      <c r="DA62" s="200">
        <f>[2]AFRPRE200!DA64</f>
        <v>0</v>
      </c>
      <c r="DB62" s="72">
        <f t="shared" si="93"/>
        <v>0</v>
      </c>
      <c r="DC62" s="200">
        <f>[2]AFRPRE200!DC64</f>
        <v>0</v>
      </c>
      <c r="DD62" s="200">
        <f>[2]AFRPRE200!DD64</f>
        <v>0</v>
      </c>
      <c r="DE62" s="200">
        <f>[2]AFRPRE200!DE64</f>
        <v>0</v>
      </c>
      <c r="DF62" s="200">
        <f>[2]AFRPRE200!DF64</f>
        <v>0</v>
      </c>
      <c r="DG62" s="69">
        <f t="shared" si="94"/>
        <v>0</v>
      </c>
      <c r="DH62" s="200">
        <f>[2]AFRPRE200!DH64</f>
        <v>0</v>
      </c>
      <c r="DI62" s="200">
        <f>[2]AFRPRE200!DI64</f>
        <v>0</v>
      </c>
      <c r="DJ62" s="72">
        <f t="shared" si="95"/>
        <v>0</v>
      </c>
      <c r="DK62" s="200">
        <f>[2]AFRPRE200!DK64</f>
        <v>97825</v>
      </c>
      <c r="DL62" s="200">
        <f>[2]AFRPRE200!DL64</f>
        <v>0</v>
      </c>
      <c r="DM62" s="200">
        <f>[2]AFRPRE200!DM64</f>
        <v>0</v>
      </c>
      <c r="DN62" s="200">
        <f>[2]AFRPRE200!DN64</f>
        <v>62913</v>
      </c>
      <c r="DO62" s="69">
        <f t="shared" si="96"/>
        <v>160738</v>
      </c>
      <c r="DP62" s="200">
        <f>[2]AFRPRE200!DP64</f>
        <v>207304</v>
      </c>
      <c r="DQ62" s="200">
        <f>[2]AFRPRE200!DQ64</f>
        <v>55412</v>
      </c>
      <c r="DR62" s="72">
        <f t="shared" si="97"/>
        <v>423454</v>
      </c>
      <c r="DS62" s="200">
        <f>[2]AFRPRE200!DS64</f>
        <v>108221</v>
      </c>
      <c r="DT62" s="200">
        <f>[2]AFRPRE200!DT64</f>
        <v>0</v>
      </c>
      <c r="DU62" s="200">
        <f>[2]AFRPRE200!DU64</f>
        <v>0</v>
      </c>
      <c r="DV62" s="200">
        <f>[2]AFRPRE200!DV64</f>
        <v>135663</v>
      </c>
      <c r="DW62" s="69">
        <f t="shared" si="98"/>
        <v>243884</v>
      </c>
      <c r="DX62" s="200">
        <f>[2]AFRPRE200!DX64</f>
        <v>0</v>
      </c>
      <c r="DY62" s="200">
        <f>[2]AFRPRE200!DY64</f>
        <v>0</v>
      </c>
      <c r="DZ62" s="72">
        <f t="shared" si="99"/>
        <v>243884</v>
      </c>
      <c r="EA62" s="200">
        <f>[2]AFRPRE200!EA64</f>
        <v>0</v>
      </c>
      <c r="EB62" s="200">
        <f>[2]AFRPRE200!EB64</f>
        <v>0</v>
      </c>
      <c r="EC62" s="200">
        <f>[2]AFRPRE200!EC64</f>
        <v>0</v>
      </c>
      <c r="ED62" s="200">
        <f>[2]AFRPRE200!ED64</f>
        <v>0</v>
      </c>
      <c r="EE62" s="69">
        <f t="shared" si="100"/>
        <v>0</v>
      </c>
      <c r="EF62" s="200">
        <f>[2]AFRPRE200!EF64</f>
        <v>0</v>
      </c>
      <c r="EG62" s="200">
        <f>[2]AFRPRE200!EG64</f>
        <v>0</v>
      </c>
      <c r="EH62" s="72">
        <f t="shared" si="101"/>
        <v>0</v>
      </c>
      <c r="EI62" s="145"/>
    </row>
    <row r="63" spans="1:139" s="75" customFormat="1" x14ac:dyDescent="0.2">
      <c r="A63" s="143">
        <v>61</v>
      </c>
      <c r="B63" s="144" t="s">
        <v>253</v>
      </c>
      <c r="C63" s="198">
        <f>[2]AFRPRE200!C65</f>
        <v>1754511</v>
      </c>
      <c r="D63" s="198">
        <f>[2]AFRPRE200!D65</f>
        <v>0</v>
      </c>
      <c r="E63" s="198">
        <f>[2]AFRPRE200!E65</f>
        <v>0</v>
      </c>
      <c r="F63" s="198">
        <f>[2]AFRPRE200!F65</f>
        <v>0</v>
      </c>
      <c r="G63" s="67">
        <f t="shared" si="68"/>
        <v>1754511</v>
      </c>
      <c r="H63" s="198">
        <f>[2]AFRPRE200!H65</f>
        <v>0</v>
      </c>
      <c r="I63" s="198">
        <f>[2]AFRPRE200!I65</f>
        <v>0</v>
      </c>
      <c r="J63" s="70">
        <f t="shared" si="69"/>
        <v>1754511</v>
      </c>
      <c r="K63" s="198">
        <f>[2]AFRPRE200!K65</f>
        <v>15586771</v>
      </c>
      <c r="L63" s="198">
        <f>[2]AFRPRE200!L65</f>
        <v>0</v>
      </c>
      <c r="M63" s="198">
        <f>[2]AFRPRE200!M65</f>
        <v>0</v>
      </c>
      <c r="N63" s="198">
        <f>[2]AFRPRE200!N65</f>
        <v>0</v>
      </c>
      <c r="O63" s="67">
        <f t="shared" si="70"/>
        <v>15586771</v>
      </c>
      <c r="P63" s="198">
        <f>[2]AFRPRE200!P65</f>
        <v>0</v>
      </c>
      <c r="Q63" s="198">
        <f>[2]AFRPRE200!Q65</f>
        <v>0</v>
      </c>
      <c r="R63" s="70">
        <f t="shared" si="71"/>
        <v>15586771</v>
      </c>
      <c r="S63" s="198">
        <f>[2]AFRPRE200!S65</f>
        <v>0</v>
      </c>
      <c r="T63" s="198">
        <f>[2]AFRPRE200!T65</f>
        <v>0</v>
      </c>
      <c r="U63" s="198">
        <f>[2]AFRPRE200!U65</f>
        <v>0</v>
      </c>
      <c r="V63" s="198">
        <f>[2]AFRPRE200!V65</f>
        <v>0</v>
      </c>
      <c r="W63" s="67">
        <f t="shared" si="72"/>
        <v>0</v>
      </c>
      <c r="X63" s="198">
        <f>[2]AFRPRE200!X65</f>
        <v>3197286</v>
      </c>
      <c r="Y63" s="198">
        <f>[2]AFRPRE200!Y65</f>
        <v>0</v>
      </c>
      <c r="Z63" s="70">
        <f t="shared" si="73"/>
        <v>3197286</v>
      </c>
      <c r="AA63" s="198">
        <f>[2]AFRPRE200!AA65</f>
        <v>429583</v>
      </c>
      <c r="AB63" s="198">
        <f>[2]AFRPRE200!AB65</f>
        <v>0</v>
      </c>
      <c r="AC63" s="198">
        <f>[2]AFRPRE200!AC65</f>
        <v>0</v>
      </c>
      <c r="AD63" s="198">
        <f>[2]AFRPRE200!AD65</f>
        <v>0</v>
      </c>
      <c r="AE63" s="67">
        <f t="shared" si="74"/>
        <v>429583</v>
      </c>
      <c r="AF63" s="198">
        <f>[2]AFRPRE200!AF65</f>
        <v>0</v>
      </c>
      <c r="AG63" s="198">
        <f>[2]AFRPRE200!AG65</f>
        <v>0</v>
      </c>
      <c r="AH63" s="70">
        <f t="shared" si="75"/>
        <v>429583</v>
      </c>
      <c r="AI63" s="198">
        <f>[2]AFRPRE200!AI65</f>
        <v>0</v>
      </c>
      <c r="AJ63" s="198">
        <f>[2]AFRPRE200!AJ65</f>
        <v>0</v>
      </c>
      <c r="AK63" s="198">
        <f>[2]AFRPRE200!AK65</f>
        <v>0</v>
      </c>
      <c r="AL63" s="198">
        <f>[2]AFRPRE200!AL65</f>
        <v>0</v>
      </c>
      <c r="AM63" s="67">
        <f t="shared" si="76"/>
        <v>0</v>
      </c>
      <c r="AN63" s="198">
        <f>[2]AFRPRE200!AN65</f>
        <v>0</v>
      </c>
      <c r="AO63" s="198">
        <f>[2]AFRPRE200!AO65</f>
        <v>0</v>
      </c>
      <c r="AP63" s="70">
        <f t="shared" si="77"/>
        <v>0</v>
      </c>
      <c r="AQ63" s="198">
        <f>[2]AFRPRE200!AQ65</f>
        <v>0</v>
      </c>
      <c r="AR63" s="198">
        <f>[2]AFRPRE200!AR65</f>
        <v>0</v>
      </c>
      <c r="AS63" s="198">
        <f>[2]AFRPRE200!AS65</f>
        <v>0</v>
      </c>
      <c r="AT63" s="198">
        <f>[2]AFRPRE200!AT65</f>
        <v>0</v>
      </c>
      <c r="AU63" s="67">
        <f t="shared" si="78"/>
        <v>0</v>
      </c>
      <c r="AV63" s="198">
        <f>[2]AFRPRE200!AV65</f>
        <v>0</v>
      </c>
      <c r="AW63" s="198">
        <f>[2]AFRPRE200!AW65</f>
        <v>0</v>
      </c>
      <c r="AX63" s="70">
        <f t="shared" si="79"/>
        <v>0</v>
      </c>
      <c r="AY63" s="198">
        <f>[2]AFRPRE200!AY65</f>
        <v>0</v>
      </c>
      <c r="AZ63" s="198">
        <f>[2]AFRPRE200!AZ65</f>
        <v>0</v>
      </c>
      <c r="BA63" s="198">
        <f>[2]AFRPRE200!BA65</f>
        <v>0</v>
      </c>
      <c r="BB63" s="198">
        <f>[2]AFRPRE200!BB65</f>
        <v>0</v>
      </c>
      <c r="BC63" s="67">
        <f t="shared" si="80"/>
        <v>0</v>
      </c>
      <c r="BD63" s="198">
        <f>[2]AFRPRE200!BD65</f>
        <v>0</v>
      </c>
      <c r="BE63" s="198">
        <f>[2]AFRPRE200!BE65</f>
        <v>0</v>
      </c>
      <c r="BF63" s="70">
        <f t="shared" si="81"/>
        <v>0</v>
      </c>
      <c r="BG63" s="198">
        <f>[2]AFRPRE200!BG65</f>
        <v>15021234</v>
      </c>
      <c r="BH63" s="198">
        <f>[2]AFRPRE200!BH65</f>
        <v>0</v>
      </c>
      <c r="BI63" s="198">
        <f>[2]AFRPRE200!BI65</f>
        <v>0</v>
      </c>
      <c r="BJ63" s="198">
        <f>[2]AFRPRE200!BJ65</f>
        <v>0</v>
      </c>
      <c r="BK63" s="67">
        <f t="shared" si="82"/>
        <v>15021234</v>
      </c>
      <c r="BL63" s="198">
        <f>[2]AFRPRE200!BL65</f>
        <v>0</v>
      </c>
      <c r="BM63" s="198">
        <f>[2]AFRPRE200!BM65</f>
        <v>0</v>
      </c>
      <c r="BN63" s="70">
        <f t="shared" si="83"/>
        <v>15021234</v>
      </c>
      <c r="BO63" s="198">
        <f>[2]AFRPRE200!BO65</f>
        <v>0</v>
      </c>
      <c r="BP63" s="198">
        <f>[2]AFRPRE200!BP65</f>
        <v>0</v>
      </c>
      <c r="BQ63" s="198">
        <f>[2]AFRPRE200!BQ65</f>
        <v>0</v>
      </c>
      <c r="BR63" s="198">
        <f>[2]AFRPRE200!BR65</f>
        <v>0</v>
      </c>
      <c r="BS63" s="67">
        <f t="shared" si="84"/>
        <v>0</v>
      </c>
      <c r="BT63" s="198">
        <f>[2]AFRPRE200!BT65</f>
        <v>0</v>
      </c>
      <c r="BU63" s="198">
        <f>[2]AFRPRE200!BU65</f>
        <v>0</v>
      </c>
      <c r="BV63" s="70">
        <f t="shared" si="85"/>
        <v>0</v>
      </c>
      <c r="BW63" s="198">
        <f>[2]AFRPRE200!BW65</f>
        <v>0</v>
      </c>
      <c r="BX63" s="198">
        <f>[2]AFRPRE200!BX65</f>
        <v>0</v>
      </c>
      <c r="BY63" s="198">
        <f>[2]AFRPRE200!BY65</f>
        <v>0</v>
      </c>
      <c r="BZ63" s="198">
        <f>[2]AFRPRE200!BZ65</f>
        <v>0</v>
      </c>
      <c r="CA63" s="67">
        <f t="shared" si="86"/>
        <v>0</v>
      </c>
      <c r="CB63" s="198">
        <f>[2]AFRPRE200!CB65</f>
        <v>0</v>
      </c>
      <c r="CC63" s="198">
        <f>[2]AFRPRE200!CC65</f>
        <v>0</v>
      </c>
      <c r="CD63" s="70">
        <f t="shared" si="87"/>
        <v>0</v>
      </c>
      <c r="CE63" s="198">
        <f>[2]AFRPRE200!CE65</f>
        <v>0</v>
      </c>
      <c r="CF63" s="198">
        <f>[2]AFRPRE200!CF65</f>
        <v>0</v>
      </c>
      <c r="CG63" s="198">
        <f>[2]AFRPRE200!CG65</f>
        <v>0</v>
      </c>
      <c r="CH63" s="198">
        <f>[2]AFRPRE200!CH65</f>
        <v>0</v>
      </c>
      <c r="CI63" s="67">
        <f t="shared" si="88"/>
        <v>0</v>
      </c>
      <c r="CJ63" s="198">
        <f>[2]AFRPRE200!CJ65</f>
        <v>0</v>
      </c>
      <c r="CK63" s="198">
        <f>[2]AFRPRE200!CK65</f>
        <v>0</v>
      </c>
      <c r="CL63" s="70">
        <f t="shared" si="89"/>
        <v>0</v>
      </c>
      <c r="CM63" s="198">
        <f>[2]AFRPRE200!CM65</f>
        <v>90166</v>
      </c>
      <c r="CN63" s="198">
        <f>[2]AFRPRE200!CN65</f>
        <v>0</v>
      </c>
      <c r="CO63" s="198">
        <f>[2]AFRPRE200!CO65</f>
        <v>0</v>
      </c>
      <c r="CP63" s="198">
        <f>[2]AFRPRE200!CP65</f>
        <v>0</v>
      </c>
      <c r="CQ63" s="67">
        <f t="shared" si="90"/>
        <v>90166</v>
      </c>
      <c r="CR63" s="198">
        <f>[2]AFRPRE200!CR65</f>
        <v>0</v>
      </c>
      <c r="CS63" s="198">
        <f>[2]AFRPRE200!CS65</f>
        <v>0</v>
      </c>
      <c r="CT63" s="70">
        <f t="shared" si="91"/>
        <v>90166</v>
      </c>
      <c r="CU63" s="198">
        <f>[2]AFRPRE200!CU65</f>
        <v>0</v>
      </c>
      <c r="CV63" s="198">
        <f>[2]AFRPRE200!CV65</f>
        <v>0</v>
      </c>
      <c r="CW63" s="198">
        <f>[2]AFRPRE200!CW65</f>
        <v>0</v>
      </c>
      <c r="CX63" s="198">
        <f>[2]AFRPRE200!CX65</f>
        <v>0</v>
      </c>
      <c r="CY63" s="67">
        <f t="shared" si="92"/>
        <v>0</v>
      </c>
      <c r="CZ63" s="198">
        <f>[2]AFRPRE200!CZ65</f>
        <v>0</v>
      </c>
      <c r="DA63" s="198">
        <f>[2]AFRPRE200!DA65</f>
        <v>0</v>
      </c>
      <c r="DB63" s="70">
        <f t="shared" si="93"/>
        <v>0</v>
      </c>
      <c r="DC63" s="198">
        <f>[2]AFRPRE200!DC65</f>
        <v>0</v>
      </c>
      <c r="DD63" s="198">
        <f>[2]AFRPRE200!DD65</f>
        <v>0</v>
      </c>
      <c r="DE63" s="198">
        <f>[2]AFRPRE200!DE65</f>
        <v>0</v>
      </c>
      <c r="DF63" s="198">
        <f>[2]AFRPRE200!DF65</f>
        <v>0</v>
      </c>
      <c r="DG63" s="67">
        <f t="shared" si="94"/>
        <v>0</v>
      </c>
      <c r="DH63" s="198">
        <f>[2]AFRPRE200!DH65</f>
        <v>0</v>
      </c>
      <c r="DI63" s="198">
        <f>[2]AFRPRE200!DI65</f>
        <v>0</v>
      </c>
      <c r="DJ63" s="70">
        <f t="shared" si="95"/>
        <v>0</v>
      </c>
      <c r="DK63" s="198">
        <f>[2]AFRPRE200!DK65</f>
        <v>587659</v>
      </c>
      <c r="DL63" s="198">
        <f>[2]AFRPRE200!DL65</f>
        <v>0</v>
      </c>
      <c r="DM63" s="198">
        <f>[2]AFRPRE200!DM65</f>
        <v>0</v>
      </c>
      <c r="DN63" s="198">
        <f>[2]AFRPRE200!DN65</f>
        <v>0</v>
      </c>
      <c r="DO63" s="67">
        <f t="shared" si="96"/>
        <v>587659</v>
      </c>
      <c r="DP63" s="198">
        <f>[2]AFRPRE200!DP65</f>
        <v>108349</v>
      </c>
      <c r="DQ63" s="198">
        <f>[2]AFRPRE200!DQ65</f>
        <v>0</v>
      </c>
      <c r="DR63" s="70">
        <f t="shared" si="97"/>
        <v>696008</v>
      </c>
      <c r="DS63" s="198">
        <f>[2]AFRPRE200!DS65</f>
        <v>208536</v>
      </c>
      <c r="DT63" s="198">
        <f>[2]AFRPRE200!DT65</f>
        <v>0</v>
      </c>
      <c r="DU63" s="198">
        <f>[2]AFRPRE200!DU65</f>
        <v>0</v>
      </c>
      <c r="DV63" s="198">
        <f>[2]AFRPRE200!DV65</f>
        <v>0</v>
      </c>
      <c r="DW63" s="67">
        <f t="shared" si="98"/>
        <v>208536</v>
      </c>
      <c r="DX63" s="198">
        <f>[2]AFRPRE200!DX65</f>
        <v>0</v>
      </c>
      <c r="DY63" s="198">
        <f>[2]AFRPRE200!DY65</f>
        <v>0</v>
      </c>
      <c r="DZ63" s="70">
        <f t="shared" si="99"/>
        <v>208536</v>
      </c>
      <c r="EA63" s="198">
        <f>[2]AFRPRE200!EA65</f>
        <v>0</v>
      </c>
      <c r="EB63" s="198">
        <f>[2]AFRPRE200!EB65</f>
        <v>0</v>
      </c>
      <c r="EC63" s="198">
        <f>[2]AFRPRE200!EC65</f>
        <v>0</v>
      </c>
      <c r="ED63" s="198">
        <f>[2]AFRPRE200!ED65</f>
        <v>0</v>
      </c>
      <c r="EE63" s="67">
        <f t="shared" si="100"/>
        <v>0</v>
      </c>
      <c r="EF63" s="198">
        <f>[2]AFRPRE200!EF65</f>
        <v>0</v>
      </c>
      <c r="EG63" s="198">
        <f>[2]AFRPRE200!EG65</f>
        <v>0</v>
      </c>
      <c r="EH63" s="70">
        <f t="shared" si="101"/>
        <v>0</v>
      </c>
      <c r="EI63" s="145"/>
    </row>
    <row r="64" spans="1:139" s="75" customFormat="1" x14ac:dyDescent="0.2">
      <c r="A64" s="146">
        <v>62</v>
      </c>
      <c r="B64" s="147" t="s">
        <v>254</v>
      </c>
      <c r="C64" s="199">
        <f>[2]AFRPRE200!C66</f>
        <v>409700</v>
      </c>
      <c r="D64" s="199">
        <f>[2]AFRPRE200!D66</f>
        <v>0</v>
      </c>
      <c r="E64" s="199">
        <f>[2]AFRPRE200!E66</f>
        <v>0</v>
      </c>
      <c r="F64" s="199">
        <f>[2]AFRPRE200!F66</f>
        <v>0</v>
      </c>
      <c r="G64" s="68">
        <f t="shared" si="68"/>
        <v>409700</v>
      </c>
      <c r="H64" s="199">
        <f>[2]AFRPRE200!H66</f>
        <v>0</v>
      </c>
      <c r="I64" s="199">
        <f>[2]AFRPRE200!I66</f>
        <v>0</v>
      </c>
      <c r="J64" s="71">
        <f t="shared" si="69"/>
        <v>409700</v>
      </c>
      <c r="K64" s="199">
        <f>[2]AFRPRE200!K66</f>
        <v>350000</v>
      </c>
      <c r="L64" s="199">
        <f>[2]AFRPRE200!L66</f>
        <v>0</v>
      </c>
      <c r="M64" s="199">
        <f>[2]AFRPRE200!M66</f>
        <v>0</v>
      </c>
      <c r="N64" s="199">
        <f>[2]AFRPRE200!N66</f>
        <v>780000</v>
      </c>
      <c r="O64" s="68">
        <f t="shared" si="70"/>
        <v>1130000</v>
      </c>
      <c r="P64" s="199">
        <f>[2]AFRPRE200!P66</f>
        <v>0</v>
      </c>
      <c r="Q64" s="199">
        <f>[2]AFRPRE200!Q66</f>
        <v>0</v>
      </c>
      <c r="R64" s="71">
        <f t="shared" si="71"/>
        <v>1130000</v>
      </c>
      <c r="S64" s="199">
        <f>[2]AFRPRE200!S66</f>
        <v>0</v>
      </c>
      <c r="T64" s="199">
        <f>[2]AFRPRE200!T66</f>
        <v>0</v>
      </c>
      <c r="U64" s="199">
        <f>[2]AFRPRE200!U66</f>
        <v>0</v>
      </c>
      <c r="V64" s="199">
        <f>[2]AFRPRE200!V66</f>
        <v>0</v>
      </c>
      <c r="W64" s="68">
        <f t="shared" si="72"/>
        <v>0</v>
      </c>
      <c r="X64" s="199">
        <f>[2]AFRPRE200!X66</f>
        <v>0</v>
      </c>
      <c r="Y64" s="199">
        <f>[2]AFRPRE200!Y66</f>
        <v>0</v>
      </c>
      <c r="Z64" s="71">
        <f t="shared" si="73"/>
        <v>0</v>
      </c>
      <c r="AA64" s="199">
        <f>[2]AFRPRE200!AA66</f>
        <v>45000</v>
      </c>
      <c r="AB64" s="199">
        <f>[2]AFRPRE200!AB66</f>
        <v>0</v>
      </c>
      <c r="AC64" s="199">
        <f>[2]AFRPRE200!AC66</f>
        <v>0</v>
      </c>
      <c r="AD64" s="199">
        <f>[2]AFRPRE200!AD66</f>
        <v>0</v>
      </c>
      <c r="AE64" s="68">
        <f t="shared" si="74"/>
        <v>45000</v>
      </c>
      <c r="AF64" s="199">
        <f>[2]AFRPRE200!AF66</f>
        <v>0</v>
      </c>
      <c r="AG64" s="199">
        <f>[2]AFRPRE200!AG66</f>
        <v>0</v>
      </c>
      <c r="AH64" s="71">
        <f t="shared" si="75"/>
        <v>45000</v>
      </c>
      <c r="AI64" s="199">
        <f>[2]AFRPRE200!AI66</f>
        <v>0</v>
      </c>
      <c r="AJ64" s="199">
        <f>[2]AFRPRE200!AJ66</f>
        <v>0</v>
      </c>
      <c r="AK64" s="199">
        <f>[2]AFRPRE200!AK66</f>
        <v>0</v>
      </c>
      <c r="AL64" s="199">
        <f>[2]AFRPRE200!AL66</f>
        <v>0</v>
      </c>
      <c r="AM64" s="68">
        <f t="shared" si="76"/>
        <v>0</v>
      </c>
      <c r="AN64" s="199">
        <f>[2]AFRPRE200!AN66</f>
        <v>0</v>
      </c>
      <c r="AO64" s="199">
        <f>[2]AFRPRE200!AO66</f>
        <v>0</v>
      </c>
      <c r="AP64" s="71">
        <f t="shared" si="77"/>
        <v>0</v>
      </c>
      <c r="AQ64" s="199">
        <f>[2]AFRPRE200!AQ66</f>
        <v>0</v>
      </c>
      <c r="AR64" s="199">
        <f>[2]AFRPRE200!AR66</f>
        <v>0</v>
      </c>
      <c r="AS64" s="199">
        <f>[2]AFRPRE200!AS66</f>
        <v>0</v>
      </c>
      <c r="AT64" s="199">
        <f>[2]AFRPRE200!AT66</f>
        <v>0</v>
      </c>
      <c r="AU64" s="68">
        <f t="shared" si="78"/>
        <v>0</v>
      </c>
      <c r="AV64" s="199">
        <f>[2]AFRPRE200!AV66</f>
        <v>0</v>
      </c>
      <c r="AW64" s="199">
        <f>[2]AFRPRE200!AW66</f>
        <v>0</v>
      </c>
      <c r="AX64" s="71">
        <f t="shared" si="79"/>
        <v>0</v>
      </c>
      <c r="AY64" s="199">
        <f>[2]AFRPRE200!AY66</f>
        <v>0</v>
      </c>
      <c r="AZ64" s="199">
        <f>[2]AFRPRE200!AZ66</f>
        <v>0</v>
      </c>
      <c r="BA64" s="199">
        <f>[2]AFRPRE200!BA66</f>
        <v>0</v>
      </c>
      <c r="BB64" s="199">
        <f>[2]AFRPRE200!BB66</f>
        <v>0</v>
      </c>
      <c r="BC64" s="68">
        <f t="shared" si="80"/>
        <v>0</v>
      </c>
      <c r="BD64" s="199">
        <f>[2]AFRPRE200!BD66</f>
        <v>0</v>
      </c>
      <c r="BE64" s="199">
        <f>[2]AFRPRE200!BE66</f>
        <v>0</v>
      </c>
      <c r="BF64" s="71">
        <f t="shared" si="81"/>
        <v>0</v>
      </c>
      <c r="BG64" s="199">
        <f>[2]AFRPRE200!BG66</f>
        <v>2500000</v>
      </c>
      <c r="BH64" s="199">
        <f>[2]AFRPRE200!BH66</f>
        <v>0</v>
      </c>
      <c r="BI64" s="199">
        <f>[2]AFRPRE200!BI66</f>
        <v>0</v>
      </c>
      <c r="BJ64" s="199">
        <f>[2]AFRPRE200!BJ66</f>
        <v>0</v>
      </c>
      <c r="BK64" s="68">
        <f t="shared" si="82"/>
        <v>2500000</v>
      </c>
      <c r="BL64" s="199">
        <f>[2]AFRPRE200!BL66</f>
        <v>0</v>
      </c>
      <c r="BM64" s="199">
        <f>[2]AFRPRE200!BM66</f>
        <v>0</v>
      </c>
      <c r="BN64" s="71">
        <f t="shared" si="83"/>
        <v>2500000</v>
      </c>
      <c r="BO64" s="199">
        <f>[2]AFRPRE200!BO66</f>
        <v>0</v>
      </c>
      <c r="BP64" s="199">
        <f>[2]AFRPRE200!BP66</f>
        <v>0</v>
      </c>
      <c r="BQ64" s="199">
        <f>[2]AFRPRE200!BQ66</f>
        <v>0</v>
      </c>
      <c r="BR64" s="199">
        <f>[2]AFRPRE200!BR66</f>
        <v>0</v>
      </c>
      <c r="BS64" s="68">
        <f t="shared" si="84"/>
        <v>0</v>
      </c>
      <c r="BT64" s="199">
        <f>[2]AFRPRE200!BT66</f>
        <v>0</v>
      </c>
      <c r="BU64" s="199">
        <f>[2]AFRPRE200!BU66</f>
        <v>0</v>
      </c>
      <c r="BV64" s="71">
        <f t="shared" si="85"/>
        <v>0</v>
      </c>
      <c r="BW64" s="199">
        <f>[2]AFRPRE200!BW66</f>
        <v>10000</v>
      </c>
      <c r="BX64" s="199">
        <f>[2]AFRPRE200!BX66</f>
        <v>0</v>
      </c>
      <c r="BY64" s="199">
        <f>[2]AFRPRE200!BY66</f>
        <v>0</v>
      </c>
      <c r="BZ64" s="199">
        <f>[2]AFRPRE200!BZ66</f>
        <v>0</v>
      </c>
      <c r="CA64" s="68">
        <f t="shared" si="86"/>
        <v>10000</v>
      </c>
      <c r="CB64" s="199">
        <f>[2]AFRPRE200!CB66</f>
        <v>0</v>
      </c>
      <c r="CC64" s="199">
        <f>[2]AFRPRE200!CC66</f>
        <v>0</v>
      </c>
      <c r="CD64" s="71">
        <f t="shared" si="87"/>
        <v>10000</v>
      </c>
      <c r="CE64" s="199">
        <f>[2]AFRPRE200!CE66</f>
        <v>0</v>
      </c>
      <c r="CF64" s="199">
        <f>[2]AFRPRE200!CF66</f>
        <v>0</v>
      </c>
      <c r="CG64" s="199">
        <f>[2]AFRPRE200!CG66</f>
        <v>0</v>
      </c>
      <c r="CH64" s="199">
        <f>[2]AFRPRE200!CH66</f>
        <v>0</v>
      </c>
      <c r="CI64" s="68">
        <f t="shared" si="88"/>
        <v>0</v>
      </c>
      <c r="CJ64" s="199">
        <f>[2]AFRPRE200!CJ66</f>
        <v>0</v>
      </c>
      <c r="CK64" s="199">
        <f>[2]AFRPRE200!CK66</f>
        <v>0</v>
      </c>
      <c r="CL64" s="71">
        <f t="shared" si="89"/>
        <v>0</v>
      </c>
      <c r="CM64" s="199">
        <f>[2]AFRPRE200!CM66</f>
        <v>14600</v>
      </c>
      <c r="CN64" s="199">
        <f>[2]AFRPRE200!CN66</f>
        <v>0</v>
      </c>
      <c r="CO64" s="199">
        <f>[2]AFRPRE200!CO66</f>
        <v>0</v>
      </c>
      <c r="CP64" s="199">
        <f>[2]AFRPRE200!CP66</f>
        <v>0</v>
      </c>
      <c r="CQ64" s="68">
        <f t="shared" si="90"/>
        <v>14600</v>
      </c>
      <c r="CR64" s="199">
        <f>[2]AFRPRE200!CR66</f>
        <v>0</v>
      </c>
      <c r="CS64" s="199">
        <f>[2]AFRPRE200!CS66</f>
        <v>0</v>
      </c>
      <c r="CT64" s="71">
        <f t="shared" si="91"/>
        <v>14600</v>
      </c>
      <c r="CU64" s="199">
        <f>[2]AFRPRE200!CU66</f>
        <v>0</v>
      </c>
      <c r="CV64" s="199">
        <f>[2]AFRPRE200!CV66</f>
        <v>0</v>
      </c>
      <c r="CW64" s="199">
        <f>[2]AFRPRE200!CW66</f>
        <v>0</v>
      </c>
      <c r="CX64" s="199">
        <f>[2]AFRPRE200!CX66</f>
        <v>0</v>
      </c>
      <c r="CY64" s="68">
        <f t="shared" si="92"/>
        <v>0</v>
      </c>
      <c r="CZ64" s="199">
        <f>[2]AFRPRE200!CZ66</f>
        <v>0</v>
      </c>
      <c r="DA64" s="199">
        <f>[2]AFRPRE200!DA66</f>
        <v>0</v>
      </c>
      <c r="DB64" s="71">
        <f t="shared" si="93"/>
        <v>0</v>
      </c>
      <c r="DC64" s="199">
        <f>[2]AFRPRE200!DC66</f>
        <v>0</v>
      </c>
      <c r="DD64" s="199">
        <f>[2]AFRPRE200!DD66</f>
        <v>0</v>
      </c>
      <c r="DE64" s="199">
        <f>[2]AFRPRE200!DE66</f>
        <v>0</v>
      </c>
      <c r="DF64" s="199">
        <f>[2]AFRPRE200!DF66</f>
        <v>0</v>
      </c>
      <c r="DG64" s="68">
        <f t="shared" si="94"/>
        <v>0</v>
      </c>
      <c r="DH64" s="199">
        <f>[2]AFRPRE200!DH66</f>
        <v>0</v>
      </c>
      <c r="DI64" s="199">
        <f>[2]AFRPRE200!DI66</f>
        <v>0</v>
      </c>
      <c r="DJ64" s="71">
        <f t="shared" si="95"/>
        <v>0</v>
      </c>
      <c r="DK64" s="199">
        <f>[2]AFRPRE200!DK66</f>
        <v>0</v>
      </c>
      <c r="DL64" s="199">
        <f>[2]AFRPRE200!DL66</f>
        <v>0</v>
      </c>
      <c r="DM64" s="199">
        <f>[2]AFRPRE200!DM66</f>
        <v>0</v>
      </c>
      <c r="DN64" s="199">
        <f>[2]AFRPRE200!DN66</f>
        <v>20000</v>
      </c>
      <c r="DO64" s="68">
        <f t="shared" si="96"/>
        <v>20000</v>
      </c>
      <c r="DP64" s="199">
        <f>[2]AFRPRE200!DP66</f>
        <v>0</v>
      </c>
      <c r="DQ64" s="199">
        <f>[2]AFRPRE200!DQ66</f>
        <v>0</v>
      </c>
      <c r="DR64" s="71">
        <f t="shared" si="97"/>
        <v>20000</v>
      </c>
      <c r="DS64" s="199">
        <f>[2]AFRPRE200!DS66</f>
        <v>85000</v>
      </c>
      <c r="DT64" s="199">
        <f>[2]AFRPRE200!DT66</f>
        <v>0</v>
      </c>
      <c r="DU64" s="199">
        <f>[2]AFRPRE200!DU66</f>
        <v>0</v>
      </c>
      <c r="DV64" s="199">
        <f>[2]AFRPRE200!DV66</f>
        <v>0</v>
      </c>
      <c r="DW64" s="68">
        <f t="shared" si="98"/>
        <v>85000</v>
      </c>
      <c r="DX64" s="199">
        <f>[2]AFRPRE200!DX66</f>
        <v>0</v>
      </c>
      <c r="DY64" s="199">
        <f>[2]AFRPRE200!DY66</f>
        <v>0</v>
      </c>
      <c r="DZ64" s="71">
        <f t="shared" si="99"/>
        <v>85000</v>
      </c>
      <c r="EA64" s="199">
        <f>[2]AFRPRE200!EA66</f>
        <v>0</v>
      </c>
      <c r="EB64" s="199">
        <f>[2]AFRPRE200!EB66</f>
        <v>0</v>
      </c>
      <c r="EC64" s="199">
        <f>[2]AFRPRE200!EC66</f>
        <v>0</v>
      </c>
      <c r="ED64" s="199">
        <f>[2]AFRPRE200!ED66</f>
        <v>10000</v>
      </c>
      <c r="EE64" s="68">
        <f t="shared" si="100"/>
        <v>10000</v>
      </c>
      <c r="EF64" s="199">
        <f>[2]AFRPRE200!EF66</f>
        <v>0</v>
      </c>
      <c r="EG64" s="199">
        <f>[2]AFRPRE200!EG66</f>
        <v>0</v>
      </c>
      <c r="EH64" s="71">
        <f t="shared" si="101"/>
        <v>10000</v>
      </c>
      <c r="EI64" s="145"/>
    </row>
    <row r="65" spans="1:139" s="75" customFormat="1" x14ac:dyDescent="0.2">
      <c r="A65" s="146">
        <v>63</v>
      </c>
      <c r="B65" s="147" t="s">
        <v>255</v>
      </c>
      <c r="C65" s="199">
        <f>[2]AFRPRE200!C67</f>
        <v>1220300</v>
      </c>
      <c r="D65" s="199">
        <f>[2]AFRPRE200!D67</f>
        <v>0</v>
      </c>
      <c r="E65" s="199">
        <f>[2]AFRPRE200!E67</f>
        <v>0</v>
      </c>
      <c r="F65" s="199">
        <f>[2]AFRPRE200!F67</f>
        <v>0</v>
      </c>
      <c r="G65" s="68">
        <f t="shared" si="68"/>
        <v>1220300</v>
      </c>
      <c r="H65" s="199">
        <f>[2]AFRPRE200!H67</f>
        <v>0</v>
      </c>
      <c r="I65" s="199">
        <f>[2]AFRPRE200!I67</f>
        <v>0</v>
      </c>
      <c r="J65" s="71">
        <f t="shared" si="69"/>
        <v>1220300</v>
      </c>
      <c r="K65" s="199">
        <f>[2]AFRPRE200!K67</f>
        <v>8071500</v>
      </c>
      <c r="L65" s="199">
        <f>[2]AFRPRE200!L67</f>
        <v>0</v>
      </c>
      <c r="M65" s="199">
        <f>[2]AFRPRE200!M67</f>
        <v>0</v>
      </c>
      <c r="N65" s="199">
        <f>[2]AFRPRE200!N67</f>
        <v>0</v>
      </c>
      <c r="O65" s="68">
        <f t="shared" si="70"/>
        <v>8071500</v>
      </c>
      <c r="P65" s="199">
        <f>[2]AFRPRE200!P67</f>
        <v>0</v>
      </c>
      <c r="Q65" s="199">
        <f>[2]AFRPRE200!Q67</f>
        <v>0</v>
      </c>
      <c r="R65" s="71">
        <f t="shared" si="71"/>
        <v>8071500</v>
      </c>
      <c r="S65" s="199">
        <f>[2]AFRPRE200!S67</f>
        <v>0</v>
      </c>
      <c r="T65" s="199">
        <f>[2]AFRPRE200!T67</f>
        <v>0</v>
      </c>
      <c r="U65" s="199">
        <f>[2]AFRPRE200!U67</f>
        <v>0</v>
      </c>
      <c r="V65" s="199">
        <f>[2]AFRPRE200!V67</f>
        <v>0</v>
      </c>
      <c r="W65" s="68">
        <f t="shared" si="72"/>
        <v>0</v>
      </c>
      <c r="X65" s="199">
        <f>[2]AFRPRE200!X67</f>
        <v>296</v>
      </c>
      <c r="Y65" s="199">
        <f>[2]AFRPRE200!Y67</f>
        <v>0</v>
      </c>
      <c r="Z65" s="71">
        <f t="shared" si="73"/>
        <v>296</v>
      </c>
      <c r="AA65" s="199">
        <f>[2]AFRPRE200!AA67</f>
        <v>200000</v>
      </c>
      <c r="AB65" s="199">
        <f>[2]AFRPRE200!AB67</f>
        <v>0</v>
      </c>
      <c r="AC65" s="199">
        <f>[2]AFRPRE200!AC67</f>
        <v>0</v>
      </c>
      <c r="AD65" s="199">
        <f>[2]AFRPRE200!AD67</f>
        <v>0</v>
      </c>
      <c r="AE65" s="68">
        <f t="shared" si="74"/>
        <v>200000</v>
      </c>
      <c r="AF65" s="199">
        <f>[2]AFRPRE200!AF67</f>
        <v>0</v>
      </c>
      <c r="AG65" s="199">
        <f>[2]AFRPRE200!AG67</f>
        <v>0</v>
      </c>
      <c r="AH65" s="71">
        <f t="shared" si="75"/>
        <v>200000</v>
      </c>
      <c r="AI65" s="199">
        <f>[2]AFRPRE200!AI67</f>
        <v>0</v>
      </c>
      <c r="AJ65" s="199">
        <f>[2]AFRPRE200!AJ67</f>
        <v>0</v>
      </c>
      <c r="AK65" s="199">
        <f>[2]AFRPRE200!AK67</f>
        <v>0</v>
      </c>
      <c r="AL65" s="199">
        <f>[2]AFRPRE200!AL67</f>
        <v>0</v>
      </c>
      <c r="AM65" s="68">
        <f t="shared" si="76"/>
        <v>0</v>
      </c>
      <c r="AN65" s="199">
        <f>[2]AFRPRE200!AN67</f>
        <v>0</v>
      </c>
      <c r="AO65" s="199">
        <f>[2]AFRPRE200!AO67</f>
        <v>0</v>
      </c>
      <c r="AP65" s="71">
        <f t="shared" si="77"/>
        <v>0</v>
      </c>
      <c r="AQ65" s="199">
        <f>[2]AFRPRE200!AQ67</f>
        <v>0</v>
      </c>
      <c r="AR65" s="199">
        <f>[2]AFRPRE200!AR67</f>
        <v>0</v>
      </c>
      <c r="AS65" s="199">
        <f>[2]AFRPRE200!AS67</f>
        <v>0</v>
      </c>
      <c r="AT65" s="199">
        <f>[2]AFRPRE200!AT67</f>
        <v>0</v>
      </c>
      <c r="AU65" s="68">
        <f t="shared" si="78"/>
        <v>0</v>
      </c>
      <c r="AV65" s="199">
        <f>[2]AFRPRE200!AV67</f>
        <v>0</v>
      </c>
      <c r="AW65" s="199">
        <f>[2]AFRPRE200!AW67</f>
        <v>0</v>
      </c>
      <c r="AX65" s="71">
        <f t="shared" si="79"/>
        <v>0</v>
      </c>
      <c r="AY65" s="199">
        <f>[2]AFRPRE200!AY67</f>
        <v>0</v>
      </c>
      <c r="AZ65" s="199">
        <f>[2]AFRPRE200!AZ67</f>
        <v>0</v>
      </c>
      <c r="BA65" s="199">
        <f>[2]AFRPRE200!BA67</f>
        <v>0</v>
      </c>
      <c r="BB65" s="199">
        <f>[2]AFRPRE200!BB67</f>
        <v>0</v>
      </c>
      <c r="BC65" s="68">
        <f t="shared" si="80"/>
        <v>0</v>
      </c>
      <c r="BD65" s="199">
        <f>[2]AFRPRE200!BD67</f>
        <v>0</v>
      </c>
      <c r="BE65" s="199">
        <f>[2]AFRPRE200!BE67</f>
        <v>0</v>
      </c>
      <c r="BF65" s="71">
        <f t="shared" si="81"/>
        <v>0</v>
      </c>
      <c r="BG65" s="199">
        <f>[2]AFRPRE200!BG67</f>
        <v>6650000</v>
      </c>
      <c r="BH65" s="199">
        <f>[2]AFRPRE200!BH67</f>
        <v>0</v>
      </c>
      <c r="BI65" s="199">
        <f>[2]AFRPRE200!BI67</f>
        <v>0</v>
      </c>
      <c r="BJ65" s="199">
        <f>[2]AFRPRE200!BJ67</f>
        <v>0</v>
      </c>
      <c r="BK65" s="68">
        <f t="shared" si="82"/>
        <v>6650000</v>
      </c>
      <c r="BL65" s="199">
        <f>[2]AFRPRE200!BL67</f>
        <v>0</v>
      </c>
      <c r="BM65" s="199">
        <f>[2]AFRPRE200!BM67</f>
        <v>0</v>
      </c>
      <c r="BN65" s="71">
        <f t="shared" si="83"/>
        <v>6650000</v>
      </c>
      <c r="BO65" s="199">
        <f>[2]AFRPRE200!BO67</f>
        <v>0</v>
      </c>
      <c r="BP65" s="199">
        <f>[2]AFRPRE200!BP67</f>
        <v>0</v>
      </c>
      <c r="BQ65" s="199">
        <f>[2]AFRPRE200!BQ67</f>
        <v>0</v>
      </c>
      <c r="BR65" s="199">
        <f>[2]AFRPRE200!BR67</f>
        <v>0</v>
      </c>
      <c r="BS65" s="68">
        <f t="shared" si="84"/>
        <v>0</v>
      </c>
      <c r="BT65" s="199">
        <f>[2]AFRPRE200!BT67</f>
        <v>0</v>
      </c>
      <c r="BU65" s="199">
        <f>[2]AFRPRE200!BU67</f>
        <v>0</v>
      </c>
      <c r="BV65" s="71">
        <f t="shared" si="85"/>
        <v>0</v>
      </c>
      <c r="BW65" s="199">
        <f>[2]AFRPRE200!BW67</f>
        <v>0</v>
      </c>
      <c r="BX65" s="199">
        <f>[2]AFRPRE200!BX67</f>
        <v>0</v>
      </c>
      <c r="BY65" s="199">
        <f>[2]AFRPRE200!BY67</f>
        <v>0</v>
      </c>
      <c r="BZ65" s="199">
        <f>[2]AFRPRE200!BZ67</f>
        <v>0</v>
      </c>
      <c r="CA65" s="68">
        <f t="shared" si="86"/>
        <v>0</v>
      </c>
      <c r="CB65" s="199">
        <f>[2]AFRPRE200!CB67</f>
        <v>0</v>
      </c>
      <c r="CC65" s="199">
        <f>[2]AFRPRE200!CC67</f>
        <v>0</v>
      </c>
      <c r="CD65" s="71">
        <f t="shared" si="87"/>
        <v>0</v>
      </c>
      <c r="CE65" s="199">
        <f>[2]AFRPRE200!CE67</f>
        <v>0</v>
      </c>
      <c r="CF65" s="199">
        <f>[2]AFRPRE200!CF67</f>
        <v>0</v>
      </c>
      <c r="CG65" s="199">
        <f>[2]AFRPRE200!CG67</f>
        <v>0</v>
      </c>
      <c r="CH65" s="199">
        <f>[2]AFRPRE200!CH67</f>
        <v>0</v>
      </c>
      <c r="CI65" s="68">
        <f t="shared" si="88"/>
        <v>0</v>
      </c>
      <c r="CJ65" s="199">
        <f>[2]AFRPRE200!CJ67</f>
        <v>0</v>
      </c>
      <c r="CK65" s="199">
        <f>[2]AFRPRE200!CK67</f>
        <v>0</v>
      </c>
      <c r="CL65" s="71">
        <f t="shared" si="89"/>
        <v>0</v>
      </c>
      <c r="CM65" s="199">
        <f>[2]AFRPRE200!CM67</f>
        <v>0</v>
      </c>
      <c r="CN65" s="199">
        <f>[2]AFRPRE200!CN67</f>
        <v>0</v>
      </c>
      <c r="CO65" s="199">
        <f>[2]AFRPRE200!CO67</f>
        <v>0</v>
      </c>
      <c r="CP65" s="199">
        <f>[2]AFRPRE200!CP67</f>
        <v>0</v>
      </c>
      <c r="CQ65" s="68">
        <f t="shared" si="90"/>
        <v>0</v>
      </c>
      <c r="CR65" s="199">
        <f>[2]AFRPRE200!CR67</f>
        <v>0</v>
      </c>
      <c r="CS65" s="199">
        <f>[2]AFRPRE200!CS67</f>
        <v>0</v>
      </c>
      <c r="CT65" s="71">
        <f t="shared" si="91"/>
        <v>0</v>
      </c>
      <c r="CU65" s="199">
        <f>[2]AFRPRE200!CU67</f>
        <v>0</v>
      </c>
      <c r="CV65" s="199">
        <f>[2]AFRPRE200!CV67</f>
        <v>0</v>
      </c>
      <c r="CW65" s="199">
        <f>[2]AFRPRE200!CW67</f>
        <v>0</v>
      </c>
      <c r="CX65" s="199">
        <f>[2]AFRPRE200!CX67</f>
        <v>0</v>
      </c>
      <c r="CY65" s="68">
        <f t="shared" si="92"/>
        <v>0</v>
      </c>
      <c r="CZ65" s="199">
        <f>[2]AFRPRE200!CZ67</f>
        <v>0</v>
      </c>
      <c r="DA65" s="199">
        <f>[2]AFRPRE200!DA67</f>
        <v>0</v>
      </c>
      <c r="DB65" s="71">
        <f t="shared" si="93"/>
        <v>0</v>
      </c>
      <c r="DC65" s="199">
        <f>[2]AFRPRE200!DC67</f>
        <v>0</v>
      </c>
      <c r="DD65" s="199">
        <f>[2]AFRPRE200!DD67</f>
        <v>0</v>
      </c>
      <c r="DE65" s="199">
        <f>[2]AFRPRE200!DE67</f>
        <v>0</v>
      </c>
      <c r="DF65" s="199">
        <f>[2]AFRPRE200!DF67</f>
        <v>0</v>
      </c>
      <c r="DG65" s="68">
        <f t="shared" si="94"/>
        <v>0</v>
      </c>
      <c r="DH65" s="199">
        <f>[2]AFRPRE200!DH67</f>
        <v>0</v>
      </c>
      <c r="DI65" s="199">
        <f>[2]AFRPRE200!DI67</f>
        <v>0</v>
      </c>
      <c r="DJ65" s="71">
        <f t="shared" si="95"/>
        <v>0</v>
      </c>
      <c r="DK65" s="199">
        <f>[2]AFRPRE200!DK67</f>
        <v>100000</v>
      </c>
      <c r="DL65" s="199">
        <f>[2]AFRPRE200!DL67</f>
        <v>0</v>
      </c>
      <c r="DM65" s="199">
        <f>[2]AFRPRE200!DM67</f>
        <v>0</v>
      </c>
      <c r="DN65" s="199">
        <f>[2]AFRPRE200!DN67</f>
        <v>0</v>
      </c>
      <c r="DO65" s="68">
        <f t="shared" si="96"/>
        <v>100000</v>
      </c>
      <c r="DP65" s="199">
        <f>[2]AFRPRE200!DP67</f>
        <v>0</v>
      </c>
      <c r="DQ65" s="199">
        <f>[2]AFRPRE200!DQ67</f>
        <v>0</v>
      </c>
      <c r="DR65" s="71">
        <f t="shared" si="97"/>
        <v>100000</v>
      </c>
      <c r="DS65" s="199">
        <f>[2]AFRPRE200!DS67</f>
        <v>120000</v>
      </c>
      <c r="DT65" s="199">
        <f>[2]AFRPRE200!DT67</f>
        <v>0</v>
      </c>
      <c r="DU65" s="199">
        <f>[2]AFRPRE200!DU67</f>
        <v>0</v>
      </c>
      <c r="DV65" s="199">
        <f>[2]AFRPRE200!DV67</f>
        <v>0</v>
      </c>
      <c r="DW65" s="68">
        <f t="shared" si="98"/>
        <v>120000</v>
      </c>
      <c r="DX65" s="199">
        <f>[2]AFRPRE200!DX67</f>
        <v>0</v>
      </c>
      <c r="DY65" s="199">
        <f>[2]AFRPRE200!DY67</f>
        <v>0</v>
      </c>
      <c r="DZ65" s="71">
        <f t="shared" si="99"/>
        <v>120000</v>
      </c>
      <c r="EA65" s="199">
        <f>[2]AFRPRE200!EA67</f>
        <v>10000</v>
      </c>
      <c r="EB65" s="199">
        <f>[2]AFRPRE200!EB67</f>
        <v>0</v>
      </c>
      <c r="EC65" s="199">
        <f>[2]AFRPRE200!EC67</f>
        <v>0</v>
      </c>
      <c r="ED65" s="199">
        <f>[2]AFRPRE200!ED67</f>
        <v>0</v>
      </c>
      <c r="EE65" s="68">
        <f t="shared" si="100"/>
        <v>10000</v>
      </c>
      <c r="EF65" s="199">
        <f>[2]AFRPRE200!EF67</f>
        <v>0</v>
      </c>
      <c r="EG65" s="199">
        <f>[2]AFRPRE200!EG67</f>
        <v>0</v>
      </c>
      <c r="EH65" s="71">
        <f t="shared" si="101"/>
        <v>10000</v>
      </c>
      <c r="EI65" s="145"/>
    </row>
    <row r="66" spans="1:139" s="75" customFormat="1" x14ac:dyDescent="0.2">
      <c r="A66" s="146">
        <v>64</v>
      </c>
      <c r="B66" s="147" t="s">
        <v>256</v>
      </c>
      <c r="C66" s="199">
        <f>[2]AFRPRE200!C68</f>
        <v>334609</v>
      </c>
      <c r="D66" s="199">
        <f>[2]AFRPRE200!D68</f>
        <v>0</v>
      </c>
      <c r="E66" s="199">
        <f>[2]AFRPRE200!E68</f>
        <v>0</v>
      </c>
      <c r="F66" s="199">
        <f>[2]AFRPRE200!F68</f>
        <v>0</v>
      </c>
      <c r="G66" s="68">
        <f t="shared" si="68"/>
        <v>334609</v>
      </c>
      <c r="H66" s="199">
        <f>[2]AFRPRE200!H68</f>
        <v>0</v>
      </c>
      <c r="I66" s="199">
        <f>[2]AFRPRE200!I68</f>
        <v>0</v>
      </c>
      <c r="J66" s="71">
        <f t="shared" si="69"/>
        <v>334609</v>
      </c>
      <c r="K66" s="199">
        <f>[2]AFRPRE200!K68</f>
        <v>513789</v>
      </c>
      <c r="L66" s="199">
        <f>[2]AFRPRE200!L68</f>
        <v>0</v>
      </c>
      <c r="M66" s="199">
        <f>[2]AFRPRE200!M68</f>
        <v>0</v>
      </c>
      <c r="N66" s="199">
        <f>[2]AFRPRE200!N68</f>
        <v>737225</v>
      </c>
      <c r="O66" s="68">
        <f t="shared" si="70"/>
        <v>1251014</v>
      </c>
      <c r="P66" s="199">
        <f>[2]AFRPRE200!P68</f>
        <v>0</v>
      </c>
      <c r="Q66" s="199">
        <f>[2]AFRPRE200!Q68</f>
        <v>0</v>
      </c>
      <c r="R66" s="71">
        <f t="shared" si="71"/>
        <v>1251014</v>
      </c>
      <c r="S66" s="199">
        <f>[2]AFRPRE200!S68</f>
        <v>0</v>
      </c>
      <c r="T66" s="199">
        <f>[2]AFRPRE200!T68</f>
        <v>0</v>
      </c>
      <c r="U66" s="199">
        <f>[2]AFRPRE200!U68</f>
        <v>0</v>
      </c>
      <c r="V66" s="199">
        <f>[2]AFRPRE200!V68</f>
        <v>0</v>
      </c>
      <c r="W66" s="68">
        <f t="shared" si="72"/>
        <v>0</v>
      </c>
      <c r="X66" s="199">
        <f>[2]AFRPRE200!X68</f>
        <v>958964</v>
      </c>
      <c r="Y66" s="199">
        <f>[2]AFRPRE200!Y68</f>
        <v>0</v>
      </c>
      <c r="Z66" s="71">
        <f t="shared" si="73"/>
        <v>958964</v>
      </c>
      <c r="AA66" s="199">
        <f>[2]AFRPRE200!AA68</f>
        <v>66835</v>
      </c>
      <c r="AB66" s="199">
        <f>[2]AFRPRE200!AB68</f>
        <v>0</v>
      </c>
      <c r="AC66" s="199">
        <f>[2]AFRPRE200!AC68</f>
        <v>0</v>
      </c>
      <c r="AD66" s="199">
        <f>[2]AFRPRE200!AD68</f>
        <v>0</v>
      </c>
      <c r="AE66" s="68">
        <f t="shared" si="74"/>
        <v>66835</v>
      </c>
      <c r="AF66" s="199">
        <f>[2]AFRPRE200!AF68</f>
        <v>0</v>
      </c>
      <c r="AG66" s="199">
        <f>[2]AFRPRE200!AG68</f>
        <v>0</v>
      </c>
      <c r="AH66" s="71">
        <f t="shared" si="75"/>
        <v>66835</v>
      </c>
      <c r="AI66" s="199">
        <f>[2]AFRPRE200!AI68</f>
        <v>0</v>
      </c>
      <c r="AJ66" s="199">
        <f>[2]AFRPRE200!AJ68</f>
        <v>0</v>
      </c>
      <c r="AK66" s="199">
        <f>[2]AFRPRE200!AK68</f>
        <v>0</v>
      </c>
      <c r="AL66" s="199">
        <f>[2]AFRPRE200!AL68</f>
        <v>0</v>
      </c>
      <c r="AM66" s="68">
        <f t="shared" si="76"/>
        <v>0</v>
      </c>
      <c r="AN66" s="199">
        <f>[2]AFRPRE200!AN68</f>
        <v>0</v>
      </c>
      <c r="AO66" s="199">
        <f>[2]AFRPRE200!AO68</f>
        <v>0</v>
      </c>
      <c r="AP66" s="71">
        <f t="shared" si="77"/>
        <v>0</v>
      </c>
      <c r="AQ66" s="199">
        <f>[2]AFRPRE200!AQ68</f>
        <v>102</v>
      </c>
      <c r="AR66" s="199">
        <f>[2]AFRPRE200!AR68</f>
        <v>0</v>
      </c>
      <c r="AS66" s="199">
        <f>[2]AFRPRE200!AS68</f>
        <v>0</v>
      </c>
      <c r="AT66" s="199">
        <f>[2]AFRPRE200!AT68</f>
        <v>88</v>
      </c>
      <c r="AU66" s="68">
        <f t="shared" si="78"/>
        <v>190</v>
      </c>
      <c r="AV66" s="199">
        <f>[2]AFRPRE200!AV68</f>
        <v>109</v>
      </c>
      <c r="AW66" s="199">
        <f>[2]AFRPRE200!AW68</f>
        <v>0</v>
      </c>
      <c r="AX66" s="71">
        <f t="shared" si="79"/>
        <v>299</v>
      </c>
      <c r="AY66" s="199">
        <f>[2]AFRPRE200!AY68</f>
        <v>0</v>
      </c>
      <c r="AZ66" s="199">
        <f>[2]AFRPRE200!AZ68</f>
        <v>0</v>
      </c>
      <c r="BA66" s="199">
        <f>[2]AFRPRE200!BA68</f>
        <v>0</v>
      </c>
      <c r="BB66" s="199">
        <f>[2]AFRPRE200!BB68</f>
        <v>0</v>
      </c>
      <c r="BC66" s="68">
        <f t="shared" si="80"/>
        <v>0</v>
      </c>
      <c r="BD66" s="199">
        <f>[2]AFRPRE200!BD68</f>
        <v>0</v>
      </c>
      <c r="BE66" s="199">
        <f>[2]AFRPRE200!BE68</f>
        <v>0</v>
      </c>
      <c r="BF66" s="71">
        <f t="shared" si="81"/>
        <v>0</v>
      </c>
      <c r="BG66" s="199">
        <f>[2]AFRPRE200!BG68</f>
        <v>3871480</v>
      </c>
      <c r="BH66" s="199">
        <f>[2]AFRPRE200!BH68</f>
        <v>0</v>
      </c>
      <c r="BI66" s="199">
        <f>[2]AFRPRE200!BI68</f>
        <v>0</v>
      </c>
      <c r="BJ66" s="199">
        <f>[2]AFRPRE200!BJ68</f>
        <v>0</v>
      </c>
      <c r="BK66" s="68">
        <f t="shared" si="82"/>
        <v>3871480</v>
      </c>
      <c r="BL66" s="199">
        <f>[2]AFRPRE200!BL68</f>
        <v>0</v>
      </c>
      <c r="BM66" s="199">
        <f>[2]AFRPRE200!BM68</f>
        <v>0</v>
      </c>
      <c r="BN66" s="71">
        <f t="shared" si="83"/>
        <v>3871480</v>
      </c>
      <c r="BO66" s="199">
        <f>[2]AFRPRE200!BO68</f>
        <v>0</v>
      </c>
      <c r="BP66" s="199">
        <f>[2]AFRPRE200!BP68</f>
        <v>0</v>
      </c>
      <c r="BQ66" s="199">
        <f>[2]AFRPRE200!BQ68</f>
        <v>0</v>
      </c>
      <c r="BR66" s="199">
        <f>[2]AFRPRE200!BR68</f>
        <v>0</v>
      </c>
      <c r="BS66" s="68">
        <f t="shared" si="84"/>
        <v>0</v>
      </c>
      <c r="BT66" s="199">
        <f>[2]AFRPRE200!BT68</f>
        <v>0</v>
      </c>
      <c r="BU66" s="199">
        <f>[2]AFRPRE200!BU68</f>
        <v>0</v>
      </c>
      <c r="BV66" s="71">
        <f t="shared" si="85"/>
        <v>0</v>
      </c>
      <c r="BW66" s="199">
        <f>[2]AFRPRE200!BW68</f>
        <v>27944</v>
      </c>
      <c r="BX66" s="199">
        <f>[2]AFRPRE200!BX68</f>
        <v>0</v>
      </c>
      <c r="BY66" s="199">
        <f>[2]AFRPRE200!BY68</f>
        <v>0</v>
      </c>
      <c r="BZ66" s="199">
        <f>[2]AFRPRE200!BZ68</f>
        <v>0</v>
      </c>
      <c r="CA66" s="68">
        <f t="shared" si="86"/>
        <v>27944</v>
      </c>
      <c r="CB66" s="199">
        <f>[2]AFRPRE200!CB68</f>
        <v>0</v>
      </c>
      <c r="CC66" s="199">
        <f>[2]AFRPRE200!CC68</f>
        <v>0</v>
      </c>
      <c r="CD66" s="71">
        <f t="shared" si="87"/>
        <v>27944</v>
      </c>
      <c r="CE66" s="199">
        <f>[2]AFRPRE200!CE68</f>
        <v>0</v>
      </c>
      <c r="CF66" s="199">
        <f>[2]AFRPRE200!CF68</f>
        <v>0</v>
      </c>
      <c r="CG66" s="199">
        <f>[2]AFRPRE200!CG68</f>
        <v>0</v>
      </c>
      <c r="CH66" s="199">
        <f>[2]AFRPRE200!CH68</f>
        <v>0</v>
      </c>
      <c r="CI66" s="68">
        <f t="shared" si="88"/>
        <v>0</v>
      </c>
      <c r="CJ66" s="199">
        <f>[2]AFRPRE200!CJ68</f>
        <v>0</v>
      </c>
      <c r="CK66" s="199">
        <f>[2]AFRPRE200!CK68</f>
        <v>0</v>
      </c>
      <c r="CL66" s="71">
        <f t="shared" si="89"/>
        <v>0</v>
      </c>
      <c r="CM66" s="199">
        <f>[2]AFRPRE200!CM68</f>
        <v>0</v>
      </c>
      <c r="CN66" s="199">
        <f>[2]AFRPRE200!CN68</f>
        <v>0</v>
      </c>
      <c r="CO66" s="199">
        <f>[2]AFRPRE200!CO68</f>
        <v>0</v>
      </c>
      <c r="CP66" s="199">
        <f>[2]AFRPRE200!CP68</f>
        <v>0</v>
      </c>
      <c r="CQ66" s="68">
        <f t="shared" si="90"/>
        <v>0</v>
      </c>
      <c r="CR66" s="199">
        <f>[2]AFRPRE200!CR68</f>
        <v>0</v>
      </c>
      <c r="CS66" s="199">
        <f>[2]AFRPRE200!CS68</f>
        <v>0</v>
      </c>
      <c r="CT66" s="71">
        <f t="shared" si="91"/>
        <v>0</v>
      </c>
      <c r="CU66" s="199">
        <f>[2]AFRPRE200!CU68</f>
        <v>0</v>
      </c>
      <c r="CV66" s="199">
        <f>[2]AFRPRE200!CV68</f>
        <v>0</v>
      </c>
      <c r="CW66" s="199">
        <f>[2]AFRPRE200!CW68</f>
        <v>0</v>
      </c>
      <c r="CX66" s="199">
        <f>[2]AFRPRE200!CX68</f>
        <v>0</v>
      </c>
      <c r="CY66" s="68">
        <f t="shared" si="92"/>
        <v>0</v>
      </c>
      <c r="CZ66" s="199">
        <f>[2]AFRPRE200!CZ68</f>
        <v>0</v>
      </c>
      <c r="DA66" s="199">
        <f>[2]AFRPRE200!DA68</f>
        <v>0</v>
      </c>
      <c r="DB66" s="71">
        <f t="shared" si="93"/>
        <v>0</v>
      </c>
      <c r="DC66" s="199">
        <f>[2]AFRPRE200!DC68</f>
        <v>0</v>
      </c>
      <c r="DD66" s="199">
        <f>[2]AFRPRE200!DD68</f>
        <v>0</v>
      </c>
      <c r="DE66" s="199">
        <f>[2]AFRPRE200!DE68</f>
        <v>0</v>
      </c>
      <c r="DF66" s="199">
        <f>[2]AFRPRE200!DF68</f>
        <v>0</v>
      </c>
      <c r="DG66" s="68">
        <f t="shared" si="94"/>
        <v>0</v>
      </c>
      <c r="DH66" s="199">
        <f>[2]AFRPRE200!DH68</f>
        <v>0</v>
      </c>
      <c r="DI66" s="199">
        <f>[2]AFRPRE200!DI68</f>
        <v>0</v>
      </c>
      <c r="DJ66" s="71">
        <f t="shared" si="95"/>
        <v>0</v>
      </c>
      <c r="DK66" s="199">
        <f>[2]AFRPRE200!DK68</f>
        <v>32745</v>
      </c>
      <c r="DL66" s="199">
        <f>[2]AFRPRE200!DL68</f>
        <v>0</v>
      </c>
      <c r="DM66" s="199">
        <f>[2]AFRPRE200!DM68</f>
        <v>0</v>
      </c>
      <c r="DN66" s="199">
        <f>[2]AFRPRE200!DN68</f>
        <v>28358</v>
      </c>
      <c r="DO66" s="68">
        <f t="shared" si="96"/>
        <v>61103</v>
      </c>
      <c r="DP66" s="199">
        <f>[2]AFRPRE200!DP68</f>
        <v>37106</v>
      </c>
      <c r="DQ66" s="199">
        <f>[2]AFRPRE200!DQ68</f>
        <v>0</v>
      </c>
      <c r="DR66" s="71">
        <f t="shared" si="97"/>
        <v>98209</v>
      </c>
      <c r="DS66" s="199">
        <f>[2]AFRPRE200!DS68</f>
        <v>0</v>
      </c>
      <c r="DT66" s="199">
        <f>[2]AFRPRE200!DT68</f>
        <v>0</v>
      </c>
      <c r="DU66" s="199">
        <f>[2]AFRPRE200!DU68</f>
        <v>0</v>
      </c>
      <c r="DV66" s="199">
        <f>[2]AFRPRE200!DV68</f>
        <v>0</v>
      </c>
      <c r="DW66" s="68">
        <f t="shared" si="98"/>
        <v>0</v>
      </c>
      <c r="DX66" s="199">
        <f>[2]AFRPRE200!DX68</f>
        <v>0</v>
      </c>
      <c r="DY66" s="199">
        <f>[2]AFRPRE200!DY68</f>
        <v>0</v>
      </c>
      <c r="DZ66" s="71">
        <f t="shared" si="99"/>
        <v>0</v>
      </c>
      <c r="EA66" s="199">
        <f>[2]AFRPRE200!EA68</f>
        <v>0</v>
      </c>
      <c r="EB66" s="199">
        <f>[2]AFRPRE200!EB68</f>
        <v>0</v>
      </c>
      <c r="EC66" s="199">
        <f>[2]AFRPRE200!EC68</f>
        <v>0</v>
      </c>
      <c r="ED66" s="199">
        <f>[2]AFRPRE200!ED68</f>
        <v>0</v>
      </c>
      <c r="EE66" s="68">
        <f t="shared" si="100"/>
        <v>0</v>
      </c>
      <c r="EF66" s="199">
        <f>[2]AFRPRE200!EF68</f>
        <v>0</v>
      </c>
      <c r="EG66" s="199">
        <f>[2]AFRPRE200!EG68</f>
        <v>0</v>
      </c>
      <c r="EH66" s="71">
        <f t="shared" si="101"/>
        <v>0</v>
      </c>
      <c r="EI66" s="145"/>
    </row>
    <row r="67" spans="1:139" s="75" customFormat="1" x14ac:dyDescent="0.2">
      <c r="A67" s="148">
        <v>65</v>
      </c>
      <c r="B67" s="149" t="s">
        <v>272</v>
      </c>
      <c r="C67" s="200">
        <f>[2]AFRPRE200!C69</f>
        <v>2772000</v>
      </c>
      <c r="D67" s="200">
        <f>[2]AFRPRE200!D69</f>
        <v>0</v>
      </c>
      <c r="E67" s="200">
        <f>[2]AFRPRE200!E69</f>
        <v>0</v>
      </c>
      <c r="F67" s="200">
        <f>[2]AFRPRE200!F69</f>
        <v>0</v>
      </c>
      <c r="G67" s="69">
        <f t="shared" ref="G67:G71" si="170">SUM(C67:F67)</f>
        <v>2772000</v>
      </c>
      <c r="H67" s="200">
        <f>[2]AFRPRE200!H69</f>
        <v>0</v>
      </c>
      <c r="I67" s="200">
        <f>[2]AFRPRE200!I69</f>
        <v>0</v>
      </c>
      <c r="J67" s="72">
        <f t="shared" ref="J67:J71" si="171">SUM(G67:I67)</f>
        <v>2772000</v>
      </c>
      <c r="K67" s="200">
        <f>[2]AFRPRE200!K69</f>
        <v>8055000</v>
      </c>
      <c r="L67" s="200">
        <f>[2]AFRPRE200!L69</f>
        <v>0</v>
      </c>
      <c r="M67" s="200">
        <f>[2]AFRPRE200!M69</f>
        <v>0</v>
      </c>
      <c r="N67" s="200">
        <f>[2]AFRPRE200!N69</f>
        <v>0</v>
      </c>
      <c r="O67" s="69">
        <f t="shared" ref="O67:O71" si="172">SUM(K67:N67)</f>
        <v>8055000</v>
      </c>
      <c r="P67" s="200">
        <f>[2]AFRPRE200!P69</f>
        <v>0</v>
      </c>
      <c r="Q67" s="200">
        <f>[2]AFRPRE200!Q69</f>
        <v>0</v>
      </c>
      <c r="R67" s="72">
        <f t="shared" ref="R67:R71" si="173">SUM(O67:Q67)</f>
        <v>8055000</v>
      </c>
      <c r="S67" s="200">
        <f>[2]AFRPRE200!S69</f>
        <v>0</v>
      </c>
      <c r="T67" s="200">
        <f>[2]AFRPRE200!T69</f>
        <v>0</v>
      </c>
      <c r="U67" s="200">
        <f>[2]AFRPRE200!U69</f>
        <v>0</v>
      </c>
      <c r="V67" s="200">
        <f>[2]AFRPRE200!V69</f>
        <v>0</v>
      </c>
      <c r="W67" s="69">
        <f t="shared" ref="W67:W71" si="174">SUM(S67:V67)</f>
        <v>0</v>
      </c>
      <c r="X67" s="200">
        <f>[2]AFRPRE200!X69</f>
        <v>5350000</v>
      </c>
      <c r="Y67" s="200">
        <f>[2]AFRPRE200!Y69</f>
        <v>0</v>
      </c>
      <c r="Z67" s="72">
        <f t="shared" ref="Z67:Z71" si="175">SUM(W67:Y67)</f>
        <v>5350000</v>
      </c>
      <c r="AA67" s="200">
        <f>[2]AFRPRE200!AA69</f>
        <v>0</v>
      </c>
      <c r="AB67" s="200">
        <f>[2]AFRPRE200!AB69</f>
        <v>0</v>
      </c>
      <c r="AC67" s="200">
        <f>[2]AFRPRE200!AC69</f>
        <v>0</v>
      </c>
      <c r="AD67" s="200">
        <f>[2]AFRPRE200!AD69</f>
        <v>0</v>
      </c>
      <c r="AE67" s="69">
        <f t="shared" ref="AE67:AE71" si="176">SUM(AA67:AD67)</f>
        <v>0</v>
      </c>
      <c r="AF67" s="200">
        <f>[2]AFRPRE200!AF69</f>
        <v>0</v>
      </c>
      <c r="AG67" s="200">
        <f>[2]AFRPRE200!AG69</f>
        <v>0</v>
      </c>
      <c r="AH67" s="72">
        <f t="shared" ref="AH67:AH71" si="177">SUM(AE67:AG67)</f>
        <v>0</v>
      </c>
      <c r="AI67" s="200">
        <f>[2]AFRPRE200!AI69</f>
        <v>0</v>
      </c>
      <c r="AJ67" s="200">
        <f>[2]AFRPRE200!AJ69</f>
        <v>0</v>
      </c>
      <c r="AK67" s="200">
        <f>[2]AFRPRE200!AK69</f>
        <v>0</v>
      </c>
      <c r="AL67" s="200">
        <f>[2]AFRPRE200!AL69</f>
        <v>0</v>
      </c>
      <c r="AM67" s="69">
        <f t="shared" ref="AM67:AM71" si="178">SUM(AI67:AL67)</f>
        <v>0</v>
      </c>
      <c r="AN67" s="200">
        <f>[2]AFRPRE200!AN69</f>
        <v>0</v>
      </c>
      <c r="AO67" s="200">
        <f>[2]AFRPRE200!AO69</f>
        <v>0</v>
      </c>
      <c r="AP67" s="72">
        <f t="shared" ref="AP67:AP71" si="179">SUM(AM67:AO67)</f>
        <v>0</v>
      </c>
      <c r="AQ67" s="200">
        <f>[2]AFRPRE200!AQ69</f>
        <v>0</v>
      </c>
      <c r="AR67" s="200">
        <f>[2]AFRPRE200!AR69</f>
        <v>0</v>
      </c>
      <c r="AS67" s="200">
        <f>[2]AFRPRE200!AS69</f>
        <v>0</v>
      </c>
      <c r="AT67" s="200">
        <f>[2]AFRPRE200!AT69</f>
        <v>0</v>
      </c>
      <c r="AU67" s="69">
        <f t="shared" ref="AU67:AU71" si="180">SUM(AQ67:AT67)</f>
        <v>0</v>
      </c>
      <c r="AV67" s="200">
        <f>[2]AFRPRE200!AV69</f>
        <v>0</v>
      </c>
      <c r="AW67" s="200">
        <f>[2]AFRPRE200!AW69</f>
        <v>0</v>
      </c>
      <c r="AX67" s="72">
        <f t="shared" ref="AX67:AX71" si="181">SUM(AU67:AW67)</f>
        <v>0</v>
      </c>
      <c r="AY67" s="200">
        <f>[2]AFRPRE200!AY69</f>
        <v>0</v>
      </c>
      <c r="AZ67" s="200">
        <f>[2]AFRPRE200!AZ69</f>
        <v>0</v>
      </c>
      <c r="BA67" s="200">
        <f>[2]AFRPRE200!BA69</f>
        <v>0</v>
      </c>
      <c r="BB67" s="200">
        <f>[2]AFRPRE200!BB69</f>
        <v>0</v>
      </c>
      <c r="BC67" s="69">
        <f t="shared" ref="BC67:BC71" si="182">SUM(AY67:BB67)</f>
        <v>0</v>
      </c>
      <c r="BD67" s="200">
        <f>[2]AFRPRE200!BD69</f>
        <v>0</v>
      </c>
      <c r="BE67" s="200">
        <f>[2]AFRPRE200!BE69</f>
        <v>0</v>
      </c>
      <c r="BF67" s="72">
        <f t="shared" ref="BF67:BF71" si="183">SUM(BC67:BE67)</f>
        <v>0</v>
      </c>
      <c r="BG67" s="200">
        <f>[2]AFRPRE200!BG69</f>
        <v>0</v>
      </c>
      <c r="BH67" s="200">
        <f>[2]AFRPRE200!BH69</f>
        <v>0</v>
      </c>
      <c r="BI67" s="200">
        <f>[2]AFRPRE200!BI69</f>
        <v>0</v>
      </c>
      <c r="BJ67" s="200">
        <f>[2]AFRPRE200!BJ69</f>
        <v>26500000</v>
      </c>
      <c r="BK67" s="69">
        <f t="shared" ref="BK67:BK71" si="184">SUM(BG67:BJ67)</f>
        <v>26500000</v>
      </c>
      <c r="BL67" s="200">
        <f>[2]AFRPRE200!BL69</f>
        <v>0</v>
      </c>
      <c r="BM67" s="200">
        <f>[2]AFRPRE200!BM69</f>
        <v>0</v>
      </c>
      <c r="BN67" s="72">
        <f t="shared" ref="BN67:BN71" si="185">SUM(BK67:BM67)</f>
        <v>26500000</v>
      </c>
      <c r="BO67" s="200">
        <f>[2]AFRPRE200!BO69</f>
        <v>0</v>
      </c>
      <c r="BP67" s="200">
        <f>[2]AFRPRE200!BP69</f>
        <v>0</v>
      </c>
      <c r="BQ67" s="200">
        <f>[2]AFRPRE200!BQ69</f>
        <v>0</v>
      </c>
      <c r="BR67" s="200">
        <f>[2]AFRPRE200!BR69</f>
        <v>0</v>
      </c>
      <c r="BS67" s="69">
        <f t="shared" ref="BS67:BS71" si="186">SUM(BO67:BR67)</f>
        <v>0</v>
      </c>
      <c r="BT67" s="200">
        <f>[2]AFRPRE200!BT69</f>
        <v>0</v>
      </c>
      <c r="BU67" s="200">
        <f>[2]AFRPRE200!BU69</f>
        <v>0</v>
      </c>
      <c r="BV67" s="72">
        <f t="shared" ref="BV67:BV71" si="187">SUM(BS67:BU67)</f>
        <v>0</v>
      </c>
      <c r="BW67" s="200">
        <f>[2]AFRPRE200!BW69</f>
        <v>0</v>
      </c>
      <c r="BX67" s="200">
        <f>[2]AFRPRE200!BX69</f>
        <v>0</v>
      </c>
      <c r="BY67" s="200">
        <f>[2]AFRPRE200!BY69</f>
        <v>0</v>
      </c>
      <c r="BZ67" s="200">
        <f>[2]AFRPRE200!BZ69</f>
        <v>0</v>
      </c>
      <c r="CA67" s="69">
        <f t="shared" ref="CA67:CA71" si="188">SUM(BW67:BZ67)</f>
        <v>0</v>
      </c>
      <c r="CB67" s="200">
        <f>[2]AFRPRE200!CB69</f>
        <v>0</v>
      </c>
      <c r="CC67" s="200">
        <f>[2]AFRPRE200!CC69</f>
        <v>0</v>
      </c>
      <c r="CD67" s="72">
        <f t="shared" ref="CD67:CD71" si="189">SUM(CA67:CC67)</f>
        <v>0</v>
      </c>
      <c r="CE67" s="200">
        <f>[2]AFRPRE200!CE69</f>
        <v>0</v>
      </c>
      <c r="CF67" s="200">
        <f>[2]AFRPRE200!CF69</f>
        <v>0</v>
      </c>
      <c r="CG67" s="200">
        <f>[2]AFRPRE200!CG69</f>
        <v>0</v>
      </c>
      <c r="CH67" s="200">
        <f>[2]AFRPRE200!CH69</f>
        <v>0</v>
      </c>
      <c r="CI67" s="69">
        <f t="shared" ref="CI67:CI71" si="190">SUM(CE67:CH67)</f>
        <v>0</v>
      </c>
      <c r="CJ67" s="200">
        <f>[2]AFRPRE200!CJ69</f>
        <v>0</v>
      </c>
      <c r="CK67" s="200">
        <f>[2]AFRPRE200!CK69</f>
        <v>0</v>
      </c>
      <c r="CL67" s="72">
        <f t="shared" ref="CL67:CL71" si="191">SUM(CI67:CK67)</f>
        <v>0</v>
      </c>
      <c r="CM67" s="200">
        <f>[2]AFRPRE200!CM69</f>
        <v>0</v>
      </c>
      <c r="CN67" s="200">
        <f>[2]AFRPRE200!CN69</f>
        <v>0</v>
      </c>
      <c r="CO67" s="200">
        <f>[2]AFRPRE200!CO69</f>
        <v>0</v>
      </c>
      <c r="CP67" s="200">
        <f>[2]AFRPRE200!CP69</f>
        <v>0</v>
      </c>
      <c r="CQ67" s="69">
        <f t="shared" ref="CQ67:CQ71" si="192">SUM(CM67:CP67)</f>
        <v>0</v>
      </c>
      <c r="CR67" s="200">
        <f>[2]AFRPRE200!CR69</f>
        <v>0</v>
      </c>
      <c r="CS67" s="200">
        <f>[2]AFRPRE200!CS69</f>
        <v>0</v>
      </c>
      <c r="CT67" s="72">
        <f t="shared" ref="CT67:CT71" si="193">SUM(CQ67:CS67)</f>
        <v>0</v>
      </c>
      <c r="CU67" s="200">
        <f>[2]AFRPRE200!CU69</f>
        <v>12000</v>
      </c>
      <c r="CV67" s="200">
        <f>[2]AFRPRE200!CV69</f>
        <v>0</v>
      </c>
      <c r="CW67" s="200">
        <f>[2]AFRPRE200!CW69</f>
        <v>0</v>
      </c>
      <c r="CX67" s="200">
        <f>[2]AFRPRE200!CX69</f>
        <v>0</v>
      </c>
      <c r="CY67" s="69">
        <f t="shared" ref="CY67:CY71" si="194">SUM(CU67:CX67)</f>
        <v>12000</v>
      </c>
      <c r="CZ67" s="200">
        <f>[2]AFRPRE200!CZ69</f>
        <v>0</v>
      </c>
      <c r="DA67" s="200">
        <f>[2]AFRPRE200!DA69</f>
        <v>0</v>
      </c>
      <c r="DB67" s="72">
        <f t="shared" ref="DB67:DB71" si="195">SUM(CY67:DA67)</f>
        <v>12000</v>
      </c>
      <c r="DC67" s="200">
        <f>[2]AFRPRE200!DC69</f>
        <v>0</v>
      </c>
      <c r="DD67" s="200">
        <f>[2]AFRPRE200!DD69</f>
        <v>0</v>
      </c>
      <c r="DE67" s="200">
        <f>[2]AFRPRE200!DE69</f>
        <v>0</v>
      </c>
      <c r="DF67" s="200">
        <f>[2]AFRPRE200!DF69</f>
        <v>0</v>
      </c>
      <c r="DG67" s="69">
        <f t="shared" ref="DG67:DG71" si="196">SUM(DC67:DF67)</f>
        <v>0</v>
      </c>
      <c r="DH67" s="200">
        <f>[2]AFRPRE200!DH69</f>
        <v>0</v>
      </c>
      <c r="DI67" s="200">
        <f>[2]AFRPRE200!DI69</f>
        <v>0</v>
      </c>
      <c r="DJ67" s="72">
        <f t="shared" ref="DJ67:DJ71" si="197">SUM(DG67:DI67)</f>
        <v>0</v>
      </c>
      <c r="DK67" s="200">
        <f>[2]AFRPRE200!DK69</f>
        <v>476100</v>
      </c>
      <c r="DL67" s="200">
        <f>[2]AFRPRE200!DL69</f>
        <v>0</v>
      </c>
      <c r="DM67" s="200">
        <f>[2]AFRPRE200!DM69</f>
        <v>0</v>
      </c>
      <c r="DN67" s="200">
        <f>[2]AFRPRE200!DN69</f>
        <v>0</v>
      </c>
      <c r="DO67" s="69">
        <f t="shared" ref="DO67:DO71" si="198">SUM(DK67:DN67)</f>
        <v>476100</v>
      </c>
      <c r="DP67" s="200">
        <f>[2]AFRPRE200!DP69</f>
        <v>0</v>
      </c>
      <c r="DQ67" s="200">
        <f>[2]AFRPRE200!DQ69</f>
        <v>0</v>
      </c>
      <c r="DR67" s="72">
        <f t="shared" ref="DR67:DR71" si="199">SUM(DO67:DQ67)</f>
        <v>476100</v>
      </c>
      <c r="DS67" s="200">
        <f>[2]AFRPRE200!DS69</f>
        <v>0</v>
      </c>
      <c r="DT67" s="200">
        <f>[2]AFRPRE200!DT69</f>
        <v>0</v>
      </c>
      <c r="DU67" s="200">
        <f>[2]AFRPRE200!DU69</f>
        <v>0</v>
      </c>
      <c r="DV67" s="200">
        <f>[2]AFRPRE200!DV69</f>
        <v>21000</v>
      </c>
      <c r="DW67" s="69">
        <f t="shared" ref="DW67:DW71" si="200">SUM(DS67:DV67)</f>
        <v>21000</v>
      </c>
      <c r="DX67" s="200">
        <f>[2]AFRPRE200!DX69</f>
        <v>0</v>
      </c>
      <c r="DY67" s="200">
        <f>[2]AFRPRE200!DY69</f>
        <v>0</v>
      </c>
      <c r="DZ67" s="72">
        <f t="shared" ref="DZ67:DZ71" si="201">SUM(DW67:DY67)</f>
        <v>21000</v>
      </c>
      <c r="EA67" s="200">
        <f>[2]AFRPRE200!EA69</f>
        <v>0</v>
      </c>
      <c r="EB67" s="200">
        <f>[2]AFRPRE200!EB69</f>
        <v>0</v>
      </c>
      <c r="EC67" s="200">
        <f>[2]AFRPRE200!EC69</f>
        <v>0</v>
      </c>
      <c r="ED67" s="200">
        <f>[2]AFRPRE200!ED69</f>
        <v>0</v>
      </c>
      <c r="EE67" s="69">
        <f t="shared" ref="EE67:EE71" si="202">SUM(EA67:ED67)</f>
        <v>0</v>
      </c>
      <c r="EF67" s="200">
        <f>[2]AFRPRE200!EF69</f>
        <v>0</v>
      </c>
      <c r="EG67" s="200">
        <f>[2]AFRPRE200!EG69</f>
        <v>0</v>
      </c>
      <c r="EH67" s="72">
        <f t="shared" ref="EH67:EH71" si="203">SUM(EE67:EG67)</f>
        <v>0</v>
      </c>
      <c r="EI67" s="145"/>
    </row>
    <row r="68" spans="1:139" s="75" customFormat="1" x14ac:dyDescent="0.2">
      <c r="A68" s="146">
        <v>66</v>
      </c>
      <c r="B68" s="147" t="s">
        <v>273</v>
      </c>
      <c r="C68" s="199">
        <f>[2]AFRPRE200!C70</f>
        <v>520078</v>
      </c>
      <c r="D68" s="199">
        <f>[2]AFRPRE200!D70</f>
        <v>0</v>
      </c>
      <c r="E68" s="199">
        <f>[2]AFRPRE200!E70</f>
        <v>0</v>
      </c>
      <c r="F68" s="199">
        <f>[2]AFRPRE200!F70</f>
        <v>0</v>
      </c>
      <c r="G68" s="68">
        <f t="shared" si="170"/>
        <v>520078</v>
      </c>
      <c r="H68" s="199">
        <f>[2]AFRPRE200!H70</f>
        <v>0</v>
      </c>
      <c r="I68" s="199">
        <f>[2]AFRPRE200!I70</f>
        <v>0</v>
      </c>
      <c r="J68" s="71">
        <f t="shared" si="171"/>
        <v>520078</v>
      </c>
      <c r="K68" s="199">
        <f>[2]AFRPRE200!K70</f>
        <v>4763206</v>
      </c>
      <c r="L68" s="199">
        <f>[2]AFRPRE200!L70</f>
        <v>0</v>
      </c>
      <c r="M68" s="199">
        <f>[2]AFRPRE200!M70</f>
        <v>0</v>
      </c>
      <c r="N68" s="199">
        <f>[2]AFRPRE200!N70</f>
        <v>0</v>
      </c>
      <c r="O68" s="68">
        <f t="shared" si="172"/>
        <v>4763206</v>
      </c>
      <c r="P68" s="199">
        <f>[2]AFRPRE200!P70</f>
        <v>0</v>
      </c>
      <c r="Q68" s="199">
        <f>[2]AFRPRE200!Q70</f>
        <v>0</v>
      </c>
      <c r="R68" s="71">
        <f t="shared" si="173"/>
        <v>4763206</v>
      </c>
      <c r="S68" s="199">
        <f>[2]AFRPRE200!S70</f>
        <v>0</v>
      </c>
      <c r="T68" s="199">
        <f>[2]AFRPRE200!T70</f>
        <v>0</v>
      </c>
      <c r="U68" s="199">
        <f>[2]AFRPRE200!U70</f>
        <v>0</v>
      </c>
      <c r="V68" s="199">
        <f>[2]AFRPRE200!V70</f>
        <v>0</v>
      </c>
      <c r="W68" s="68">
        <f t="shared" si="174"/>
        <v>0</v>
      </c>
      <c r="X68" s="199">
        <f>[2]AFRPRE200!X70</f>
        <v>0</v>
      </c>
      <c r="Y68" s="199">
        <f>[2]AFRPRE200!Y70</f>
        <v>0</v>
      </c>
      <c r="Z68" s="71">
        <f t="shared" si="175"/>
        <v>0</v>
      </c>
      <c r="AA68" s="199">
        <f>[2]AFRPRE200!AA70</f>
        <v>89230</v>
      </c>
      <c r="AB68" s="199">
        <f>[2]AFRPRE200!AB70</f>
        <v>0</v>
      </c>
      <c r="AC68" s="199">
        <f>[2]AFRPRE200!AC70</f>
        <v>0</v>
      </c>
      <c r="AD68" s="199">
        <f>[2]AFRPRE200!AD70</f>
        <v>0</v>
      </c>
      <c r="AE68" s="68">
        <f t="shared" si="176"/>
        <v>89230</v>
      </c>
      <c r="AF68" s="199">
        <f>[2]AFRPRE200!AF70</f>
        <v>0</v>
      </c>
      <c r="AG68" s="199">
        <f>[2]AFRPRE200!AG70</f>
        <v>0</v>
      </c>
      <c r="AH68" s="71">
        <f t="shared" si="177"/>
        <v>89230</v>
      </c>
      <c r="AI68" s="199">
        <f>[2]AFRPRE200!AI70</f>
        <v>0</v>
      </c>
      <c r="AJ68" s="199">
        <f>[2]AFRPRE200!AJ70</f>
        <v>0</v>
      </c>
      <c r="AK68" s="199">
        <f>[2]AFRPRE200!AK70</f>
        <v>0</v>
      </c>
      <c r="AL68" s="199">
        <f>[2]AFRPRE200!AL70</f>
        <v>0</v>
      </c>
      <c r="AM68" s="68">
        <f t="shared" si="178"/>
        <v>0</v>
      </c>
      <c r="AN68" s="199">
        <f>[2]AFRPRE200!AN70</f>
        <v>0</v>
      </c>
      <c r="AO68" s="199">
        <f>[2]AFRPRE200!AO70</f>
        <v>0</v>
      </c>
      <c r="AP68" s="71">
        <f t="shared" si="179"/>
        <v>0</v>
      </c>
      <c r="AQ68" s="199">
        <f>[2]AFRPRE200!AQ70</f>
        <v>0</v>
      </c>
      <c r="AR68" s="199">
        <f>[2]AFRPRE200!AR70</f>
        <v>0</v>
      </c>
      <c r="AS68" s="199">
        <f>[2]AFRPRE200!AS70</f>
        <v>0</v>
      </c>
      <c r="AT68" s="199">
        <f>[2]AFRPRE200!AT70</f>
        <v>0</v>
      </c>
      <c r="AU68" s="68">
        <f t="shared" si="180"/>
        <v>0</v>
      </c>
      <c r="AV68" s="199">
        <f>[2]AFRPRE200!AV70</f>
        <v>0</v>
      </c>
      <c r="AW68" s="199">
        <f>[2]AFRPRE200!AW70</f>
        <v>0</v>
      </c>
      <c r="AX68" s="71">
        <f t="shared" si="181"/>
        <v>0</v>
      </c>
      <c r="AY68" s="199">
        <f>[2]AFRPRE200!AY70</f>
        <v>0</v>
      </c>
      <c r="AZ68" s="199">
        <f>[2]AFRPRE200!AZ70</f>
        <v>0</v>
      </c>
      <c r="BA68" s="199">
        <f>[2]AFRPRE200!BA70</f>
        <v>0</v>
      </c>
      <c r="BB68" s="199">
        <f>[2]AFRPRE200!BB70</f>
        <v>0</v>
      </c>
      <c r="BC68" s="68">
        <f t="shared" si="182"/>
        <v>0</v>
      </c>
      <c r="BD68" s="199">
        <f>[2]AFRPRE200!BD70</f>
        <v>0</v>
      </c>
      <c r="BE68" s="199">
        <f>[2]AFRPRE200!BE70</f>
        <v>0</v>
      </c>
      <c r="BF68" s="71">
        <f t="shared" si="183"/>
        <v>0</v>
      </c>
      <c r="BG68" s="199">
        <f>[2]AFRPRE200!BG70</f>
        <v>2651311</v>
      </c>
      <c r="BH68" s="199">
        <f>[2]AFRPRE200!BH70</f>
        <v>0</v>
      </c>
      <c r="BI68" s="199">
        <f>[2]AFRPRE200!BI70</f>
        <v>0</v>
      </c>
      <c r="BJ68" s="199">
        <f>[2]AFRPRE200!BJ70</f>
        <v>0</v>
      </c>
      <c r="BK68" s="68">
        <f t="shared" si="184"/>
        <v>2651311</v>
      </c>
      <c r="BL68" s="199">
        <f>[2]AFRPRE200!BL70</f>
        <v>0</v>
      </c>
      <c r="BM68" s="199">
        <f>[2]AFRPRE200!BM70</f>
        <v>0</v>
      </c>
      <c r="BN68" s="71">
        <f t="shared" si="185"/>
        <v>2651311</v>
      </c>
      <c r="BO68" s="199">
        <f>[2]AFRPRE200!BO70</f>
        <v>0</v>
      </c>
      <c r="BP68" s="199">
        <f>[2]AFRPRE200!BP70</f>
        <v>0</v>
      </c>
      <c r="BQ68" s="199">
        <f>[2]AFRPRE200!BQ70</f>
        <v>0</v>
      </c>
      <c r="BR68" s="199">
        <f>[2]AFRPRE200!BR70</f>
        <v>0</v>
      </c>
      <c r="BS68" s="68">
        <f t="shared" si="186"/>
        <v>0</v>
      </c>
      <c r="BT68" s="199">
        <f>[2]AFRPRE200!BT70</f>
        <v>0</v>
      </c>
      <c r="BU68" s="199">
        <f>[2]AFRPRE200!BU70</f>
        <v>0</v>
      </c>
      <c r="BV68" s="71">
        <f t="shared" si="187"/>
        <v>0</v>
      </c>
      <c r="BW68" s="199">
        <f>[2]AFRPRE200!BW70</f>
        <v>0</v>
      </c>
      <c r="BX68" s="199">
        <f>[2]AFRPRE200!BX70</f>
        <v>0</v>
      </c>
      <c r="BY68" s="199">
        <f>[2]AFRPRE200!BY70</f>
        <v>0</v>
      </c>
      <c r="BZ68" s="199">
        <f>[2]AFRPRE200!BZ70</f>
        <v>0</v>
      </c>
      <c r="CA68" s="68">
        <f t="shared" si="188"/>
        <v>0</v>
      </c>
      <c r="CB68" s="199">
        <f>[2]AFRPRE200!CB70</f>
        <v>0</v>
      </c>
      <c r="CC68" s="199">
        <f>[2]AFRPRE200!CC70</f>
        <v>0</v>
      </c>
      <c r="CD68" s="71">
        <f t="shared" si="189"/>
        <v>0</v>
      </c>
      <c r="CE68" s="199">
        <f>[2]AFRPRE200!CE70</f>
        <v>0</v>
      </c>
      <c r="CF68" s="199">
        <f>[2]AFRPRE200!CF70</f>
        <v>0</v>
      </c>
      <c r="CG68" s="199">
        <f>[2]AFRPRE200!CG70</f>
        <v>0</v>
      </c>
      <c r="CH68" s="199">
        <f>[2]AFRPRE200!CH70</f>
        <v>0</v>
      </c>
      <c r="CI68" s="68">
        <f t="shared" si="190"/>
        <v>0</v>
      </c>
      <c r="CJ68" s="199">
        <f>[2]AFRPRE200!CJ70</f>
        <v>0</v>
      </c>
      <c r="CK68" s="199">
        <f>[2]AFRPRE200!CK70</f>
        <v>0</v>
      </c>
      <c r="CL68" s="71">
        <f t="shared" si="191"/>
        <v>0</v>
      </c>
      <c r="CM68" s="199">
        <f>[2]AFRPRE200!CM70</f>
        <v>0</v>
      </c>
      <c r="CN68" s="199">
        <f>[2]AFRPRE200!CN70</f>
        <v>0</v>
      </c>
      <c r="CO68" s="199">
        <f>[2]AFRPRE200!CO70</f>
        <v>0</v>
      </c>
      <c r="CP68" s="199">
        <f>[2]AFRPRE200!CP70</f>
        <v>0</v>
      </c>
      <c r="CQ68" s="68">
        <f t="shared" si="192"/>
        <v>0</v>
      </c>
      <c r="CR68" s="199">
        <f>[2]AFRPRE200!CR70</f>
        <v>0</v>
      </c>
      <c r="CS68" s="199">
        <f>[2]AFRPRE200!CS70</f>
        <v>0</v>
      </c>
      <c r="CT68" s="71">
        <f t="shared" si="193"/>
        <v>0</v>
      </c>
      <c r="CU68" s="199">
        <f>[2]AFRPRE200!CU70</f>
        <v>0</v>
      </c>
      <c r="CV68" s="199">
        <f>[2]AFRPRE200!CV70</f>
        <v>0</v>
      </c>
      <c r="CW68" s="199">
        <f>[2]AFRPRE200!CW70</f>
        <v>0</v>
      </c>
      <c r="CX68" s="199">
        <f>[2]AFRPRE200!CX70</f>
        <v>0</v>
      </c>
      <c r="CY68" s="68">
        <f t="shared" si="194"/>
        <v>0</v>
      </c>
      <c r="CZ68" s="199">
        <f>[2]AFRPRE200!CZ70</f>
        <v>0</v>
      </c>
      <c r="DA68" s="199">
        <f>[2]AFRPRE200!DA70</f>
        <v>0</v>
      </c>
      <c r="DB68" s="71">
        <f t="shared" si="195"/>
        <v>0</v>
      </c>
      <c r="DC68" s="199">
        <f>[2]AFRPRE200!DC70</f>
        <v>0</v>
      </c>
      <c r="DD68" s="199">
        <f>[2]AFRPRE200!DD70</f>
        <v>0</v>
      </c>
      <c r="DE68" s="199">
        <f>[2]AFRPRE200!DE70</f>
        <v>0</v>
      </c>
      <c r="DF68" s="199">
        <f>[2]AFRPRE200!DF70</f>
        <v>0</v>
      </c>
      <c r="DG68" s="68">
        <f t="shared" si="196"/>
        <v>0</v>
      </c>
      <c r="DH68" s="199">
        <f>[2]AFRPRE200!DH70</f>
        <v>0</v>
      </c>
      <c r="DI68" s="199">
        <f>[2]AFRPRE200!DI70</f>
        <v>0</v>
      </c>
      <c r="DJ68" s="71">
        <f t="shared" si="197"/>
        <v>0</v>
      </c>
      <c r="DK68" s="199">
        <f>[2]AFRPRE200!DK70</f>
        <v>175399</v>
      </c>
      <c r="DL68" s="199">
        <f>[2]AFRPRE200!DL70</f>
        <v>0</v>
      </c>
      <c r="DM68" s="199">
        <f>[2]AFRPRE200!DM70</f>
        <v>0</v>
      </c>
      <c r="DN68" s="199">
        <f>[2]AFRPRE200!DN70</f>
        <v>0</v>
      </c>
      <c r="DO68" s="68">
        <f t="shared" si="198"/>
        <v>175399</v>
      </c>
      <c r="DP68" s="199">
        <f>[2]AFRPRE200!DP70</f>
        <v>0</v>
      </c>
      <c r="DQ68" s="199">
        <f>[2]AFRPRE200!DQ70</f>
        <v>0</v>
      </c>
      <c r="DR68" s="71">
        <f t="shared" si="199"/>
        <v>175399</v>
      </c>
      <c r="DS68" s="199">
        <f>[2]AFRPRE200!DS70</f>
        <v>0</v>
      </c>
      <c r="DT68" s="199">
        <f>[2]AFRPRE200!DT70</f>
        <v>0</v>
      </c>
      <c r="DU68" s="199">
        <f>[2]AFRPRE200!DU70</f>
        <v>0</v>
      </c>
      <c r="DV68" s="199">
        <f>[2]AFRPRE200!DV70</f>
        <v>0</v>
      </c>
      <c r="DW68" s="68">
        <f t="shared" si="200"/>
        <v>0</v>
      </c>
      <c r="DX68" s="199">
        <f>[2]AFRPRE200!DX70</f>
        <v>0</v>
      </c>
      <c r="DY68" s="199">
        <f>[2]AFRPRE200!DY70</f>
        <v>0</v>
      </c>
      <c r="DZ68" s="71">
        <f t="shared" si="201"/>
        <v>0</v>
      </c>
      <c r="EA68" s="199">
        <f>[2]AFRPRE200!EA70</f>
        <v>0</v>
      </c>
      <c r="EB68" s="199">
        <f>[2]AFRPRE200!EB70</f>
        <v>0</v>
      </c>
      <c r="EC68" s="199">
        <f>[2]AFRPRE200!EC70</f>
        <v>0</v>
      </c>
      <c r="ED68" s="199">
        <f>[2]AFRPRE200!ED70</f>
        <v>0</v>
      </c>
      <c r="EE68" s="68">
        <f t="shared" si="202"/>
        <v>0</v>
      </c>
      <c r="EF68" s="199">
        <f>[2]AFRPRE200!EF70</f>
        <v>0</v>
      </c>
      <c r="EG68" s="199">
        <f>[2]AFRPRE200!EG70</f>
        <v>0</v>
      </c>
      <c r="EH68" s="71">
        <f t="shared" si="203"/>
        <v>0</v>
      </c>
      <c r="EI68" s="145"/>
    </row>
    <row r="69" spans="1:139" s="75" customFormat="1" ht="25.5" x14ac:dyDescent="0.2">
      <c r="A69" s="146">
        <v>67</v>
      </c>
      <c r="B69" s="147" t="s">
        <v>259</v>
      </c>
      <c r="C69" s="199">
        <f>[2]AFRPRE200!C71</f>
        <v>1280753</v>
      </c>
      <c r="D69" s="199">
        <f>[2]AFRPRE200!D71</f>
        <v>0</v>
      </c>
      <c r="E69" s="199">
        <f>[2]AFRPRE200!E71</f>
        <v>0</v>
      </c>
      <c r="F69" s="199">
        <f>[2]AFRPRE200!F71</f>
        <v>0</v>
      </c>
      <c r="G69" s="68">
        <f t="shared" si="170"/>
        <v>1280753</v>
      </c>
      <c r="H69" s="199">
        <f>[2]AFRPRE200!H71</f>
        <v>0</v>
      </c>
      <c r="I69" s="199">
        <f>[2]AFRPRE200!I71</f>
        <v>0</v>
      </c>
      <c r="J69" s="71">
        <f t="shared" si="171"/>
        <v>1280753</v>
      </c>
      <c r="K69" s="199">
        <f>[2]AFRPRE200!K71</f>
        <v>9855994</v>
      </c>
      <c r="L69" s="199">
        <f>[2]AFRPRE200!L71</f>
        <v>0</v>
      </c>
      <c r="M69" s="199">
        <f>[2]AFRPRE200!M71</f>
        <v>0</v>
      </c>
      <c r="N69" s="199">
        <f>[2]AFRPRE200!N71</f>
        <v>0</v>
      </c>
      <c r="O69" s="68">
        <f t="shared" si="172"/>
        <v>9855994</v>
      </c>
      <c r="P69" s="199">
        <f>[2]AFRPRE200!P71</f>
        <v>0</v>
      </c>
      <c r="Q69" s="199">
        <f>[2]AFRPRE200!Q71</f>
        <v>0</v>
      </c>
      <c r="R69" s="71">
        <f t="shared" si="173"/>
        <v>9855994</v>
      </c>
      <c r="S69" s="199">
        <f>[2]AFRPRE200!S71</f>
        <v>0</v>
      </c>
      <c r="T69" s="199">
        <f>[2]AFRPRE200!T71</f>
        <v>0</v>
      </c>
      <c r="U69" s="199">
        <f>[2]AFRPRE200!U71</f>
        <v>0</v>
      </c>
      <c r="V69" s="199">
        <f>[2]AFRPRE200!V71</f>
        <v>0</v>
      </c>
      <c r="W69" s="68">
        <f t="shared" si="174"/>
        <v>0</v>
      </c>
      <c r="X69" s="199">
        <f>[2]AFRPRE200!X71</f>
        <v>8600000</v>
      </c>
      <c r="Y69" s="199">
        <f>[2]AFRPRE200!Y71</f>
        <v>0</v>
      </c>
      <c r="Z69" s="71">
        <f t="shared" si="175"/>
        <v>8600000</v>
      </c>
      <c r="AA69" s="199">
        <f>[2]AFRPRE200!AA71</f>
        <v>485000</v>
      </c>
      <c r="AB69" s="199">
        <f>[2]AFRPRE200!AB71</f>
        <v>0</v>
      </c>
      <c r="AC69" s="199">
        <f>[2]AFRPRE200!AC71</f>
        <v>0</v>
      </c>
      <c r="AD69" s="199">
        <f>[2]AFRPRE200!AD71</f>
        <v>0</v>
      </c>
      <c r="AE69" s="68">
        <f t="shared" si="176"/>
        <v>485000</v>
      </c>
      <c r="AF69" s="199">
        <f>[2]AFRPRE200!AF71</f>
        <v>0</v>
      </c>
      <c r="AG69" s="199">
        <f>[2]AFRPRE200!AG71</f>
        <v>0</v>
      </c>
      <c r="AH69" s="71">
        <f t="shared" si="177"/>
        <v>485000</v>
      </c>
      <c r="AI69" s="199">
        <f>[2]AFRPRE200!AI71</f>
        <v>0</v>
      </c>
      <c r="AJ69" s="199">
        <f>[2]AFRPRE200!AJ71</f>
        <v>0</v>
      </c>
      <c r="AK69" s="199">
        <f>[2]AFRPRE200!AK71</f>
        <v>0</v>
      </c>
      <c r="AL69" s="199">
        <f>[2]AFRPRE200!AL71</f>
        <v>0</v>
      </c>
      <c r="AM69" s="68">
        <f t="shared" si="178"/>
        <v>0</v>
      </c>
      <c r="AN69" s="199">
        <f>[2]AFRPRE200!AN71</f>
        <v>0</v>
      </c>
      <c r="AO69" s="199">
        <f>[2]AFRPRE200!AO71</f>
        <v>0</v>
      </c>
      <c r="AP69" s="71">
        <f t="shared" si="179"/>
        <v>0</v>
      </c>
      <c r="AQ69" s="199">
        <f>[2]AFRPRE200!AQ71</f>
        <v>10935</v>
      </c>
      <c r="AR69" s="199">
        <f>[2]AFRPRE200!AR71</f>
        <v>0</v>
      </c>
      <c r="AS69" s="199">
        <f>[2]AFRPRE200!AS71</f>
        <v>0</v>
      </c>
      <c r="AT69" s="199">
        <f>[2]AFRPRE200!AT71</f>
        <v>0</v>
      </c>
      <c r="AU69" s="68">
        <f t="shared" si="180"/>
        <v>10935</v>
      </c>
      <c r="AV69" s="199">
        <f>[2]AFRPRE200!AV71</f>
        <v>0</v>
      </c>
      <c r="AW69" s="199">
        <f>[2]AFRPRE200!AW71</f>
        <v>0</v>
      </c>
      <c r="AX69" s="71">
        <f t="shared" si="181"/>
        <v>10935</v>
      </c>
      <c r="AY69" s="199">
        <f>[2]AFRPRE200!AY71</f>
        <v>0</v>
      </c>
      <c r="AZ69" s="199">
        <f>[2]AFRPRE200!AZ71</f>
        <v>0</v>
      </c>
      <c r="BA69" s="199">
        <f>[2]AFRPRE200!BA71</f>
        <v>0</v>
      </c>
      <c r="BB69" s="199">
        <f>[2]AFRPRE200!BB71</f>
        <v>0</v>
      </c>
      <c r="BC69" s="68">
        <f t="shared" si="182"/>
        <v>0</v>
      </c>
      <c r="BD69" s="199">
        <f>[2]AFRPRE200!BD71</f>
        <v>0</v>
      </c>
      <c r="BE69" s="199">
        <f>[2]AFRPRE200!BE71</f>
        <v>0</v>
      </c>
      <c r="BF69" s="71">
        <f t="shared" si="183"/>
        <v>0</v>
      </c>
      <c r="BG69" s="199">
        <f>[2]AFRPRE200!BG71</f>
        <v>10563163</v>
      </c>
      <c r="BH69" s="199">
        <f>[2]AFRPRE200!BH71</f>
        <v>0</v>
      </c>
      <c r="BI69" s="199">
        <f>[2]AFRPRE200!BI71</f>
        <v>0</v>
      </c>
      <c r="BJ69" s="199">
        <f>[2]AFRPRE200!BJ71</f>
        <v>0</v>
      </c>
      <c r="BK69" s="68">
        <f t="shared" si="184"/>
        <v>10563163</v>
      </c>
      <c r="BL69" s="199">
        <f>[2]AFRPRE200!BL71</f>
        <v>0</v>
      </c>
      <c r="BM69" s="199">
        <f>[2]AFRPRE200!BM71</f>
        <v>0</v>
      </c>
      <c r="BN69" s="71">
        <f t="shared" si="185"/>
        <v>10563163</v>
      </c>
      <c r="BO69" s="199">
        <f>[2]AFRPRE200!BO71</f>
        <v>0</v>
      </c>
      <c r="BP69" s="199">
        <f>[2]AFRPRE200!BP71</f>
        <v>0</v>
      </c>
      <c r="BQ69" s="199">
        <f>[2]AFRPRE200!BQ71</f>
        <v>0</v>
      </c>
      <c r="BR69" s="199">
        <f>[2]AFRPRE200!BR71</f>
        <v>0</v>
      </c>
      <c r="BS69" s="68">
        <f t="shared" si="186"/>
        <v>0</v>
      </c>
      <c r="BT69" s="199">
        <f>[2]AFRPRE200!BT71</f>
        <v>0</v>
      </c>
      <c r="BU69" s="199">
        <f>[2]AFRPRE200!BU71</f>
        <v>0</v>
      </c>
      <c r="BV69" s="71">
        <f t="shared" si="187"/>
        <v>0</v>
      </c>
      <c r="BW69" s="199">
        <f>[2]AFRPRE200!BW71</f>
        <v>0</v>
      </c>
      <c r="BX69" s="199">
        <f>[2]AFRPRE200!BX71</f>
        <v>0</v>
      </c>
      <c r="BY69" s="199">
        <f>[2]AFRPRE200!BY71</f>
        <v>0</v>
      </c>
      <c r="BZ69" s="199">
        <f>[2]AFRPRE200!BZ71</f>
        <v>0</v>
      </c>
      <c r="CA69" s="68">
        <f t="shared" si="188"/>
        <v>0</v>
      </c>
      <c r="CB69" s="199">
        <f>[2]AFRPRE200!CB71</f>
        <v>0</v>
      </c>
      <c r="CC69" s="199">
        <f>[2]AFRPRE200!CC71</f>
        <v>0</v>
      </c>
      <c r="CD69" s="71">
        <f t="shared" si="189"/>
        <v>0</v>
      </c>
      <c r="CE69" s="199">
        <f>[2]AFRPRE200!CE71</f>
        <v>0</v>
      </c>
      <c r="CF69" s="199">
        <f>[2]AFRPRE200!CF71</f>
        <v>0</v>
      </c>
      <c r="CG69" s="199">
        <f>[2]AFRPRE200!CG71</f>
        <v>0</v>
      </c>
      <c r="CH69" s="199">
        <f>[2]AFRPRE200!CH71</f>
        <v>0</v>
      </c>
      <c r="CI69" s="68">
        <f t="shared" si="190"/>
        <v>0</v>
      </c>
      <c r="CJ69" s="199">
        <f>[2]AFRPRE200!CJ71</f>
        <v>0</v>
      </c>
      <c r="CK69" s="199">
        <f>[2]AFRPRE200!CK71</f>
        <v>0</v>
      </c>
      <c r="CL69" s="71">
        <f t="shared" si="191"/>
        <v>0</v>
      </c>
      <c r="CM69" s="199">
        <f>[2]AFRPRE200!CM71</f>
        <v>0</v>
      </c>
      <c r="CN69" s="199">
        <f>[2]AFRPRE200!CN71</f>
        <v>0</v>
      </c>
      <c r="CO69" s="199">
        <f>[2]AFRPRE200!CO71</f>
        <v>0</v>
      </c>
      <c r="CP69" s="199">
        <f>[2]AFRPRE200!CP71</f>
        <v>0</v>
      </c>
      <c r="CQ69" s="68">
        <f t="shared" si="192"/>
        <v>0</v>
      </c>
      <c r="CR69" s="199">
        <f>[2]AFRPRE200!CR71</f>
        <v>0</v>
      </c>
      <c r="CS69" s="199">
        <f>[2]AFRPRE200!CS71</f>
        <v>0</v>
      </c>
      <c r="CT69" s="71">
        <f t="shared" si="193"/>
        <v>0</v>
      </c>
      <c r="CU69" s="199">
        <f>[2]AFRPRE200!CU71</f>
        <v>0</v>
      </c>
      <c r="CV69" s="199">
        <f>[2]AFRPRE200!CV71</f>
        <v>0</v>
      </c>
      <c r="CW69" s="199">
        <f>[2]AFRPRE200!CW71</f>
        <v>0</v>
      </c>
      <c r="CX69" s="199">
        <f>[2]AFRPRE200!CX71</f>
        <v>0</v>
      </c>
      <c r="CY69" s="68">
        <f t="shared" si="194"/>
        <v>0</v>
      </c>
      <c r="CZ69" s="199">
        <f>[2]AFRPRE200!CZ71</f>
        <v>0</v>
      </c>
      <c r="DA69" s="199">
        <f>[2]AFRPRE200!DA71</f>
        <v>0</v>
      </c>
      <c r="DB69" s="71">
        <f t="shared" si="195"/>
        <v>0</v>
      </c>
      <c r="DC69" s="199">
        <f>[2]AFRPRE200!DC71</f>
        <v>0</v>
      </c>
      <c r="DD69" s="199">
        <f>[2]AFRPRE200!DD71</f>
        <v>0</v>
      </c>
      <c r="DE69" s="199">
        <f>[2]AFRPRE200!DE71</f>
        <v>0</v>
      </c>
      <c r="DF69" s="199">
        <f>[2]AFRPRE200!DF71</f>
        <v>0</v>
      </c>
      <c r="DG69" s="68">
        <f t="shared" si="196"/>
        <v>0</v>
      </c>
      <c r="DH69" s="199">
        <f>[2]AFRPRE200!DH71</f>
        <v>0</v>
      </c>
      <c r="DI69" s="199">
        <f>[2]AFRPRE200!DI71</f>
        <v>0</v>
      </c>
      <c r="DJ69" s="71">
        <f t="shared" si="197"/>
        <v>0</v>
      </c>
      <c r="DK69" s="199">
        <f>[2]AFRPRE200!DK71</f>
        <v>300000</v>
      </c>
      <c r="DL69" s="199">
        <f>[2]AFRPRE200!DL71</f>
        <v>0</v>
      </c>
      <c r="DM69" s="199">
        <f>[2]AFRPRE200!DM71</f>
        <v>0</v>
      </c>
      <c r="DN69" s="199">
        <f>[2]AFRPRE200!DN71</f>
        <v>0</v>
      </c>
      <c r="DO69" s="68">
        <f t="shared" si="198"/>
        <v>300000</v>
      </c>
      <c r="DP69" s="199">
        <f>[2]AFRPRE200!DP71</f>
        <v>0</v>
      </c>
      <c r="DQ69" s="199">
        <f>[2]AFRPRE200!DQ71</f>
        <v>0</v>
      </c>
      <c r="DR69" s="71">
        <f t="shared" si="199"/>
        <v>300000</v>
      </c>
      <c r="DS69" s="199">
        <f>[2]AFRPRE200!DS71</f>
        <v>110000</v>
      </c>
      <c r="DT69" s="199">
        <f>[2]AFRPRE200!DT71</f>
        <v>0</v>
      </c>
      <c r="DU69" s="199">
        <f>[2]AFRPRE200!DU71</f>
        <v>0</v>
      </c>
      <c r="DV69" s="199">
        <f>[2]AFRPRE200!DV71</f>
        <v>0</v>
      </c>
      <c r="DW69" s="68">
        <f t="shared" si="200"/>
        <v>110000</v>
      </c>
      <c r="DX69" s="199">
        <f>[2]AFRPRE200!DX71</f>
        <v>0</v>
      </c>
      <c r="DY69" s="199">
        <f>[2]AFRPRE200!DY71</f>
        <v>0</v>
      </c>
      <c r="DZ69" s="71">
        <f t="shared" si="201"/>
        <v>110000</v>
      </c>
      <c r="EA69" s="199">
        <f>[2]AFRPRE200!EA71</f>
        <v>0</v>
      </c>
      <c r="EB69" s="199">
        <f>[2]AFRPRE200!EB71</f>
        <v>0</v>
      </c>
      <c r="EC69" s="199">
        <f>[2]AFRPRE200!EC71</f>
        <v>0</v>
      </c>
      <c r="ED69" s="199">
        <f>[2]AFRPRE200!ED71</f>
        <v>0</v>
      </c>
      <c r="EE69" s="68">
        <f t="shared" si="202"/>
        <v>0</v>
      </c>
      <c r="EF69" s="199">
        <f>[2]AFRPRE200!EF71</f>
        <v>0</v>
      </c>
      <c r="EG69" s="199">
        <f>[2]AFRPRE200!EG71</f>
        <v>0</v>
      </c>
      <c r="EH69" s="71">
        <f t="shared" si="203"/>
        <v>0</v>
      </c>
      <c r="EI69" s="145"/>
    </row>
    <row r="70" spans="1:139" s="75" customFormat="1" x14ac:dyDescent="0.2">
      <c r="A70" s="146">
        <v>68</v>
      </c>
      <c r="B70" s="147" t="s">
        <v>274</v>
      </c>
      <c r="C70" s="199">
        <f>[2]AFRPRE200!C72</f>
        <v>231715</v>
      </c>
      <c r="D70" s="199">
        <f>[2]AFRPRE200!D72</f>
        <v>0</v>
      </c>
      <c r="E70" s="199">
        <f>[2]AFRPRE200!E72</f>
        <v>0</v>
      </c>
      <c r="F70" s="199">
        <f>[2]AFRPRE200!F72</f>
        <v>0</v>
      </c>
      <c r="G70" s="68">
        <f t="shared" ref="G70" si="204">SUM(C70:F70)</f>
        <v>231715</v>
      </c>
      <c r="H70" s="199">
        <f>[2]AFRPRE200!H72</f>
        <v>0</v>
      </c>
      <c r="I70" s="199">
        <f>[2]AFRPRE200!I72</f>
        <v>0</v>
      </c>
      <c r="J70" s="71">
        <f t="shared" ref="J70" si="205">SUM(G70:I70)</f>
        <v>231715</v>
      </c>
      <c r="K70" s="199">
        <f>[2]AFRPRE200!K72</f>
        <v>1770300</v>
      </c>
      <c r="L70" s="199">
        <f>[2]AFRPRE200!L72</f>
        <v>0</v>
      </c>
      <c r="M70" s="199">
        <f>[2]AFRPRE200!M72</f>
        <v>0</v>
      </c>
      <c r="N70" s="199">
        <f>[2]AFRPRE200!N72</f>
        <v>0</v>
      </c>
      <c r="O70" s="68">
        <f t="shared" ref="O70" si="206">SUM(K70:N70)</f>
        <v>1770300</v>
      </c>
      <c r="P70" s="199">
        <f>[2]AFRPRE200!P72</f>
        <v>0</v>
      </c>
      <c r="Q70" s="199">
        <f>[2]AFRPRE200!Q72</f>
        <v>0</v>
      </c>
      <c r="R70" s="71">
        <f t="shared" ref="R70" si="207">SUM(O70:Q70)</f>
        <v>1770300</v>
      </c>
      <c r="S70" s="199">
        <f>[2]AFRPRE200!S72</f>
        <v>0</v>
      </c>
      <c r="T70" s="199">
        <f>[2]AFRPRE200!T72</f>
        <v>0</v>
      </c>
      <c r="U70" s="199">
        <f>[2]AFRPRE200!U72</f>
        <v>0</v>
      </c>
      <c r="V70" s="199">
        <f>[2]AFRPRE200!V72</f>
        <v>0</v>
      </c>
      <c r="W70" s="68">
        <f t="shared" ref="W70" si="208">SUM(S70:V70)</f>
        <v>0</v>
      </c>
      <c r="X70" s="199">
        <f>[2]AFRPRE200!X72</f>
        <v>0</v>
      </c>
      <c r="Y70" s="199">
        <f>[2]AFRPRE200!Y72</f>
        <v>0</v>
      </c>
      <c r="Z70" s="71">
        <f t="shared" ref="Z70" si="209">SUM(W70:Y70)</f>
        <v>0</v>
      </c>
      <c r="AA70" s="199">
        <f>[2]AFRPRE200!AA72</f>
        <v>20020</v>
      </c>
      <c r="AB70" s="199">
        <f>[2]AFRPRE200!AB72</f>
        <v>0</v>
      </c>
      <c r="AC70" s="199">
        <f>[2]AFRPRE200!AC72</f>
        <v>0</v>
      </c>
      <c r="AD70" s="199">
        <f>[2]AFRPRE200!AD72</f>
        <v>0</v>
      </c>
      <c r="AE70" s="68">
        <f t="shared" ref="AE70" si="210">SUM(AA70:AD70)</f>
        <v>20020</v>
      </c>
      <c r="AF70" s="199">
        <f>[2]AFRPRE200!AF72</f>
        <v>0</v>
      </c>
      <c r="AG70" s="199">
        <f>[2]AFRPRE200!AG72</f>
        <v>0</v>
      </c>
      <c r="AH70" s="71">
        <f t="shared" ref="AH70" si="211">SUM(AE70:AG70)</f>
        <v>20020</v>
      </c>
      <c r="AI70" s="199">
        <f>[2]AFRPRE200!AI72</f>
        <v>0</v>
      </c>
      <c r="AJ70" s="199">
        <f>[2]AFRPRE200!AJ72</f>
        <v>0</v>
      </c>
      <c r="AK70" s="199">
        <f>[2]AFRPRE200!AK72</f>
        <v>0</v>
      </c>
      <c r="AL70" s="199">
        <f>[2]AFRPRE200!AL72</f>
        <v>0</v>
      </c>
      <c r="AM70" s="68">
        <f t="shared" ref="AM70" si="212">SUM(AI70:AL70)</f>
        <v>0</v>
      </c>
      <c r="AN70" s="199">
        <f>[2]AFRPRE200!AN72</f>
        <v>0</v>
      </c>
      <c r="AO70" s="199">
        <f>[2]AFRPRE200!AO72</f>
        <v>0</v>
      </c>
      <c r="AP70" s="71">
        <f t="shared" ref="AP70" si="213">SUM(AM70:AO70)</f>
        <v>0</v>
      </c>
      <c r="AQ70" s="199">
        <f>[2]AFRPRE200!AQ72</f>
        <v>7700</v>
      </c>
      <c r="AR70" s="199">
        <f>[2]AFRPRE200!AR72</f>
        <v>0</v>
      </c>
      <c r="AS70" s="199">
        <f>[2]AFRPRE200!AS72</f>
        <v>0</v>
      </c>
      <c r="AT70" s="199">
        <f>[2]AFRPRE200!AT72</f>
        <v>0</v>
      </c>
      <c r="AU70" s="68">
        <f t="shared" ref="AU70" si="214">SUM(AQ70:AT70)</f>
        <v>7700</v>
      </c>
      <c r="AV70" s="199">
        <f>[2]AFRPRE200!AV72</f>
        <v>0</v>
      </c>
      <c r="AW70" s="199">
        <f>[2]AFRPRE200!AW72</f>
        <v>0</v>
      </c>
      <c r="AX70" s="71">
        <f t="shared" ref="AX70" si="215">SUM(AU70:AW70)</f>
        <v>7700</v>
      </c>
      <c r="AY70" s="199">
        <f>[2]AFRPRE200!AY72</f>
        <v>0</v>
      </c>
      <c r="AZ70" s="199">
        <f>[2]AFRPRE200!AZ72</f>
        <v>0</v>
      </c>
      <c r="BA70" s="199">
        <f>[2]AFRPRE200!BA72</f>
        <v>0</v>
      </c>
      <c r="BB70" s="199">
        <f>[2]AFRPRE200!BB72</f>
        <v>0</v>
      </c>
      <c r="BC70" s="68">
        <f t="shared" ref="BC70" si="216">SUM(AY70:BB70)</f>
        <v>0</v>
      </c>
      <c r="BD70" s="199">
        <f>[2]AFRPRE200!BD72</f>
        <v>0</v>
      </c>
      <c r="BE70" s="199">
        <f>[2]AFRPRE200!BE72</f>
        <v>0</v>
      </c>
      <c r="BF70" s="71">
        <f t="shared" ref="BF70" si="217">SUM(BC70:BE70)</f>
        <v>0</v>
      </c>
      <c r="BG70" s="199">
        <f>[2]AFRPRE200!BG72</f>
        <v>3323000</v>
      </c>
      <c r="BH70" s="199">
        <f>[2]AFRPRE200!BH72</f>
        <v>0</v>
      </c>
      <c r="BI70" s="199">
        <f>[2]AFRPRE200!BI72</f>
        <v>0</v>
      </c>
      <c r="BJ70" s="199">
        <f>[2]AFRPRE200!BJ72</f>
        <v>0</v>
      </c>
      <c r="BK70" s="68">
        <f t="shared" ref="BK70" si="218">SUM(BG70:BJ70)</f>
        <v>3323000</v>
      </c>
      <c r="BL70" s="199">
        <f>[2]AFRPRE200!BL72</f>
        <v>0</v>
      </c>
      <c r="BM70" s="199">
        <f>[2]AFRPRE200!BM72</f>
        <v>0</v>
      </c>
      <c r="BN70" s="71">
        <f t="shared" ref="BN70" si="219">SUM(BK70:BM70)</f>
        <v>3323000</v>
      </c>
      <c r="BO70" s="199">
        <f>[2]AFRPRE200!BO72</f>
        <v>0</v>
      </c>
      <c r="BP70" s="199">
        <f>[2]AFRPRE200!BP72</f>
        <v>0</v>
      </c>
      <c r="BQ70" s="199">
        <f>[2]AFRPRE200!BQ72</f>
        <v>0</v>
      </c>
      <c r="BR70" s="199">
        <f>[2]AFRPRE200!BR72</f>
        <v>0</v>
      </c>
      <c r="BS70" s="68">
        <f t="shared" ref="BS70" si="220">SUM(BO70:BR70)</f>
        <v>0</v>
      </c>
      <c r="BT70" s="199">
        <f>[2]AFRPRE200!BT72</f>
        <v>0</v>
      </c>
      <c r="BU70" s="199">
        <f>[2]AFRPRE200!BU72</f>
        <v>0</v>
      </c>
      <c r="BV70" s="71">
        <f t="shared" ref="BV70" si="221">SUM(BS70:BU70)</f>
        <v>0</v>
      </c>
      <c r="BW70" s="199">
        <f>[2]AFRPRE200!BW72</f>
        <v>7500</v>
      </c>
      <c r="BX70" s="199">
        <f>[2]AFRPRE200!BX72</f>
        <v>0</v>
      </c>
      <c r="BY70" s="199">
        <f>[2]AFRPRE200!BY72</f>
        <v>0</v>
      </c>
      <c r="BZ70" s="199">
        <f>[2]AFRPRE200!BZ72</f>
        <v>0</v>
      </c>
      <c r="CA70" s="68">
        <f t="shared" ref="CA70" si="222">SUM(BW70:BZ70)</f>
        <v>7500</v>
      </c>
      <c r="CB70" s="199">
        <f>[2]AFRPRE200!CB72</f>
        <v>0</v>
      </c>
      <c r="CC70" s="199">
        <f>[2]AFRPRE200!CC72</f>
        <v>0</v>
      </c>
      <c r="CD70" s="71">
        <f t="shared" ref="CD70" si="223">SUM(CA70:CC70)</f>
        <v>7500</v>
      </c>
      <c r="CE70" s="199">
        <f>[2]AFRPRE200!CE72</f>
        <v>0</v>
      </c>
      <c r="CF70" s="199">
        <f>[2]AFRPRE200!CF72</f>
        <v>0</v>
      </c>
      <c r="CG70" s="199">
        <f>[2]AFRPRE200!CG72</f>
        <v>0</v>
      </c>
      <c r="CH70" s="199">
        <f>[2]AFRPRE200!CH72</f>
        <v>0</v>
      </c>
      <c r="CI70" s="68">
        <f t="shared" ref="CI70" si="224">SUM(CE70:CH70)</f>
        <v>0</v>
      </c>
      <c r="CJ70" s="199">
        <f>[2]AFRPRE200!CJ72</f>
        <v>0</v>
      </c>
      <c r="CK70" s="199">
        <f>[2]AFRPRE200!CK72</f>
        <v>0</v>
      </c>
      <c r="CL70" s="71">
        <f t="shared" ref="CL70" si="225">SUM(CI70:CK70)</f>
        <v>0</v>
      </c>
      <c r="CM70" s="199">
        <f>[2]AFRPRE200!CM72</f>
        <v>0</v>
      </c>
      <c r="CN70" s="199">
        <f>[2]AFRPRE200!CN72</f>
        <v>0</v>
      </c>
      <c r="CO70" s="199">
        <f>[2]AFRPRE200!CO72</f>
        <v>0</v>
      </c>
      <c r="CP70" s="199">
        <f>[2]AFRPRE200!CP72</f>
        <v>0</v>
      </c>
      <c r="CQ70" s="68">
        <f t="shared" ref="CQ70" si="226">SUM(CM70:CP70)</f>
        <v>0</v>
      </c>
      <c r="CR70" s="199">
        <f>[2]AFRPRE200!CR72</f>
        <v>0</v>
      </c>
      <c r="CS70" s="199">
        <f>[2]AFRPRE200!CS72</f>
        <v>0</v>
      </c>
      <c r="CT70" s="71">
        <f t="shared" ref="CT70" si="227">SUM(CQ70:CS70)</f>
        <v>0</v>
      </c>
      <c r="CU70" s="199">
        <f>[2]AFRPRE200!CU72</f>
        <v>0</v>
      </c>
      <c r="CV70" s="199">
        <f>[2]AFRPRE200!CV72</f>
        <v>0</v>
      </c>
      <c r="CW70" s="199">
        <f>[2]AFRPRE200!CW72</f>
        <v>0</v>
      </c>
      <c r="CX70" s="199">
        <f>[2]AFRPRE200!CX72</f>
        <v>0</v>
      </c>
      <c r="CY70" s="68">
        <f t="shared" ref="CY70" si="228">SUM(CU70:CX70)</f>
        <v>0</v>
      </c>
      <c r="CZ70" s="199">
        <f>[2]AFRPRE200!CZ72</f>
        <v>0</v>
      </c>
      <c r="DA70" s="199">
        <f>[2]AFRPRE200!DA72</f>
        <v>0</v>
      </c>
      <c r="DB70" s="71">
        <f t="shared" ref="DB70" si="229">SUM(CY70:DA70)</f>
        <v>0</v>
      </c>
      <c r="DC70" s="199">
        <f>[2]AFRPRE200!DC72</f>
        <v>0</v>
      </c>
      <c r="DD70" s="199">
        <f>[2]AFRPRE200!DD72</f>
        <v>0</v>
      </c>
      <c r="DE70" s="199">
        <f>[2]AFRPRE200!DE72</f>
        <v>0</v>
      </c>
      <c r="DF70" s="199">
        <f>[2]AFRPRE200!DF72</f>
        <v>0</v>
      </c>
      <c r="DG70" s="68">
        <f t="shared" ref="DG70" si="230">SUM(DC70:DF70)</f>
        <v>0</v>
      </c>
      <c r="DH70" s="199">
        <f>[2]AFRPRE200!DH72</f>
        <v>0</v>
      </c>
      <c r="DI70" s="199">
        <f>[2]AFRPRE200!DI72</f>
        <v>0</v>
      </c>
      <c r="DJ70" s="71">
        <f t="shared" ref="DJ70" si="231">SUM(DG70:DI70)</f>
        <v>0</v>
      </c>
      <c r="DK70" s="199">
        <f>[2]AFRPRE200!DK72</f>
        <v>0</v>
      </c>
      <c r="DL70" s="199">
        <f>[2]AFRPRE200!DL72</f>
        <v>0</v>
      </c>
      <c r="DM70" s="199">
        <f>[2]AFRPRE200!DM72</f>
        <v>0</v>
      </c>
      <c r="DN70" s="199">
        <f>[2]AFRPRE200!DN72</f>
        <v>0</v>
      </c>
      <c r="DO70" s="68">
        <f t="shared" ref="DO70" si="232">SUM(DK70:DN70)</f>
        <v>0</v>
      </c>
      <c r="DP70" s="199">
        <f>[2]AFRPRE200!DP72</f>
        <v>0</v>
      </c>
      <c r="DQ70" s="199">
        <f>[2]AFRPRE200!DQ72</f>
        <v>0</v>
      </c>
      <c r="DR70" s="71">
        <f t="shared" ref="DR70" si="233">SUM(DO70:DQ70)</f>
        <v>0</v>
      </c>
      <c r="DS70" s="199">
        <f>[2]AFRPRE200!DS72</f>
        <v>33230</v>
      </c>
      <c r="DT70" s="199">
        <f>[2]AFRPRE200!DT72</f>
        <v>0</v>
      </c>
      <c r="DU70" s="199">
        <f>[2]AFRPRE200!DU72</f>
        <v>0</v>
      </c>
      <c r="DV70" s="199">
        <f>[2]AFRPRE200!DV72</f>
        <v>0</v>
      </c>
      <c r="DW70" s="68">
        <f t="shared" ref="DW70" si="234">SUM(DS70:DV70)</f>
        <v>33230</v>
      </c>
      <c r="DX70" s="199">
        <f>[2]AFRPRE200!DX72</f>
        <v>0</v>
      </c>
      <c r="DY70" s="199">
        <f>[2]AFRPRE200!DY72</f>
        <v>0</v>
      </c>
      <c r="DZ70" s="71">
        <f t="shared" ref="DZ70" si="235">SUM(DW70:DY70)</f>
        <v>33230</v>
      </c>
      <c r="EA70" s="199">
        <f>[2]AFRPRE200!EA72</f>
        <v>0</v>
      </c>
      <c r="EB70" s="199">
        <f>[2]AFRPRE200!EB72</f>
        <v>0</v>
      </c>
      <c r="EC70" s="199">
        <f>[2]AFRPRE200!EC72</f>
        <v>0</v>
      </c>
      <c r="ED70" s="199">
        <f>[2]AFRPRE200!ED72</f>
        <v>0</v>
      </c>
      <c r="EE70" s="68">
        <f t="shared" ref="EE70" si="236">SUM(EA70:ED70)</f>
        <v>0</v>
      </c>
      <c r="EF70" s="199">
        <f>[2]AFRPRE200!EF72</f>
        <v>0</v>
      </c>
      <c r="EG70" s="199">
        <f>[2]AFRPRE200!EG72</f>
        <v>0</v>
      </c>
      <c r="EH70" s="71">
        <f t="shared" ref="EH70" si="237">SUM(EE70:EG70)</f>
        <v>0</v>
      </c>
      <c r="EI70" s="145"/>
    </row>
    <row r="71" spans="1:139" s="75" customFormat="1" x14ac:dyDescent="0.2">
      <c r="A71" s="148">
        <v>69</v>
      </c>
      <c r="B71" s="149" t="s">
        <v>261</v>
      </c>
      <c r="C71" s="200">
        <f>[2]AFRPRE200!C73</f>
        <v>596000</v>
      </c>
      <c r="D71" s="200">
        <f>[2]AFRPRE200!D73</f>
        <v>0</v>
      </c>
      <c r="E71" s="200">
        <f>[2]AFRPRE200!E73</f>
        <v>0</v>
      </c>
      <c r="F71" s="200">
        <f>[2]AFRPRE200!F73</f>
        <v>0</v>
      </c>
      <c r="G71" s="69">
        <f t="shared" si="170"/>
        <v>596000</v>
      </c>
      <c r="H71" s="200">
        <f>[2]AFRPRE200!H73</f>
        <v>0</v>
      </c>
      <c r="I71" s="200">
        <f>[2]AFRPRE200!I73</f>
        <v>0</v>
      </c>
      <c r="J71" s="72">
        <f t="shared" si="171"/>
        <v>596000</v>
      </c>
      <c r="K71" s="200">
        <f>[2]AFRPRE200!K73</f>
        <v>4575000</v>
      </c>
      <c r="L71" s="200">
        <f>[2]AFRPRE200!L73</f>
        <v>0</v>
      </c>
      <c r="M71" s="200">
        <f>[2]AFRPRE200!M73</f>
        <v>0</v>
      </c>
      <c r="N71" s="200">
        <f>[2]AFRPRE200!N73</f>
        <v>0</v>
      </c>
      <c r="O71" s="69">
        <f t="shared" si="172"/>
        <v>4575000</v>
      </c>
      <c r="P71" s="200">
        <f>[2]AFRPRE200!P73</f>
        <v>0</v>
      </c>
      <c r="Q71" s="200">
        <f>[2]AFRPRE200!Q73</f>
        <v>0</v>
      </c>
      <c r="R71" s="72">
        <f t="shared" si="173"/>
        <v>4575000</v>
      </c>
      <c r="S71" s="200">
        <f>[2]AFRPRE200!S73</f>
        <v>0</v>
      </c>
      <c r="T71" s="200">
        <f>[2]AFRPRE200!T73</f>
        <v>0</v>
      </c>
      <c r="U71" s="200">
        <f>[2]AFRPRE200!U73</f>
        <v>0</v>
      </c>
      <c r="V71" s="200">
        <f>[2]AFRPRE200!V73</f>
        <v>0</v>
      </c>
      <c r="W71" s="69">
        <f t="shared" si="174"/>
        <v>0</v>
      </c>
      <c r="X71" s="200">
        <f>[2]AFRPRE200!X73</f>
        <v>3590270</v>
      </c>
      <c r="Y71" s="200">
        <f>[2]AFRPRE200!Y73</f>
        <v>0</v>
      </c>
      <c r="Z71" s="72">
        <f t="shared" si="175"/>
        <v>3590270</v>
      </c>
      <c r="AA71" s="200">
        <f>[2]AFRPRE200!AA73</f>
        <v>257000</v>
      </c>
      <c r="AB71" s="200">
        <f>[2]AFRPRE200!AB73</f>
        <v>0</v>
      </c>
      <c r="AC71" s="200">
        <f>[2]AFRPRE200!AC73</f>
        <v>0</v>
      </c>
      <c r="AD71" s="200">
        <f>[2]AFRPRE200!AD73</f>
        <v>0</v>
      </c>
      <c r="AE71" s="69">
        <f t="shared" si="176"/>
        <v>257000</v>
      </c>
      <c r="AF71" s="200">
        <f>[2]AFRPRE200!AF73</f>
        <v>0</v>
      </c>
      <c r="AG71" s="200">
        <f>[2]AFRPRE200!AG73</f>
        <v>0</v>
      </c>
      <c r="AH71" s="72">
        <f t="shared" si="177"/>
        <v>257000</v>
      </c>
      <c r="AI71" s="200">
        <f>[2]AFRPRE200!AI73</f>
        <v>0</v>
      </c>
      <c r="AJ71" s="200">
        <f>[2]AFRPRE200!AJ73</f>
        <v>0</v>
      </c>
      <c r="AK71" s="200">
        <f>[2]AFRPRE200!AK73</f>
        <v>0</v>
      </c>
      <c r="AL71" s="200">
        <f>[2]AFRPRE200!AL73</f>
        <v>0</v>
      </c>
      <c r="AM71" s="69">
        <f t="shared" si="178"/>
        <v>0</v>
      </c>
      <c r="AN71" s="200">
        <f>[2]AFRPRE200!AN73</f>
        <v>0</v>
      </c>
      <c r="AO71" s="200">
        <f>[2]AFRPRE200!AO73</f>
        <v>0</v>
      </c>
      <c r="AP71" s="72">
        <f t="shared" si="179"/>
        <v>0</v>
      </c>
      <c r="AQ71" s="200">
        <f>[2]AFRPRE200!AQ73</f>
        <v>0</v>
      </c>
      <c r="AR71" s="200">
        <f>[2]AFRPRE200!AR73</f>
        <v>0</v>
      </c>
      <c r="AS71" s="200">
        <f>[2]AFRPRE200!AS73</f>
        <v>0</v>
      </c>
      <c r="AT71" s="200">
        <f>[2]AFRPRE200!AT73</f>
        <v>0</v>
      </c>
      <c r="AU71" s="69">
        <f t="shared" si="180"/>
        <v>0</v>
      </c>
      <c r="AV71" s="200">
        <f>[2]AFRPRE200!AV73</f>
        <v>0</v>
      </c>
      <c r="AW71" s="200">
        <f>[2]AFRPRE200!AW73</f>
        <v>0</v>
      </c>
      <c r="AX71" s="72">
        <f t="shared" si="181"/>
        <v>0</v>
      </c>
      <c r="AY71" s="200">
        <f>[2]AFRPRE200!AY73</f>
        <v>0</v>
      </c>
      <c r="AZ71" s="200">
        <f>[2]AFRPRE200!AZ73</f>
        <v>0</v>
      </c>
      <c r="BA71" s="200">
        <f>[2]AFRPRE200!BA73</f>
        <v>0</v>
      </c>
      <c r="BB71" s="200">
        <f>[2]AFRPRE200!BB73</f>
        <v>0</v>
      </c>
      <c r="BC71" s="69">
        <f t="shared" si="182"/>
        <v>0</v>
      </c>
      <c r="BD71" s="200">
        <f>[2]AFRPRE200!BD73</f>
        <v>0</v>
      </c>
      <c r="BE71" s="200">
        <f>[2]AFRPRE200!BE73</f>
        <v>0</v>
      </c>
      <c r="BF71" s="72">
        <f t="shared" si="183"/>
        <v>0</v>
      </c>
      <c r="BG71" s="200">
        <f>[2]AFRPRE200!BG73</f>
        <v>6900000</v>
      </c>
      <c r="BH71" s="200">
        <f>[2]AFRPRE200!BH73</f>
        <v>0</v>
      </c>
      <c r="BI71" s="200">
        <f>[2]AFRPRE200!BI73</f>
        <v>0</v>
      </c>
      <c r="BJ71" s="200">
        <f>[2]AFRPRE200!BJ73</f>
        <v>0</v>
      </c>
      <c r="BK71" s="69">
        <f t="shared" si="184"/>
        <v>6900000</v>
      </c>
      <c r="BL71" s="200">
        <f>[2]AFRPRE200!BL73</f>
        <v>1700000</v>
      </c>
      <c r="BM71" s="200">
        <f>[2]AFRPRE200!BM73</f>
        <v>0</v>
      </c>
      <c r="BN71" s="72">
        <f t="shared" si="185"/>
        <v>8600000</v>
      </c>
      <c r="BO71" s="200">
        <f>[2]AFRPRE200!BO73</f>
        <v>0</v>
      </c>
      <c r="BP71" s="200">
        <f>[2]AFRPRE200!BP73</f>
        <v>0</v>
      </c>
      <c r="BQ71" s="200">
        <f>[2]AFRPRE200!BQ73</f>
        <v>0</v>
      </c>
      <c r="BR71" s="200">
        <f>[2]AFRPRE200!BR73</f>
        <v>0</v>
      </c>
      <c r="BS71" s="69">
        <f t="shared" si="186"/>
        <v>0</v>
      </c>
      <c r="BT71" s="200">
        <f>[2]AFRPRE200!BT73</f>
        <v>0</v>
      </c>
      <c r="BU71" s="200">
        <f>[2]AFRPRE200!BU73</f>
        <v>0</v>
      </c>
      <c r="BV71" s="72">
        <f t="shared" si="187"/>
        <v>0</v>
      </c>
      <c r="BW71" s="200">
        <f>[2]AFRPRE200!BW73</f>
        <v>0</v>
      </c>
      <c r="BX71" s="200">
        <f>[2]AFRPRE200!BX73</f>
        <v>0</v>
      </c>
      <c r="BY71" s="200">
        <f>[2]AFRPRE200!BY73</f>
        <v>0</v>
      </c>
      <c r="BZ71" s="200">
        <f>[2]AFRPRE200!BZ73</f>
        <v>0</v>
      </c>
      <c r="CA71" s="69">
        <f t="shared" si="188"/>
        <v>0</v>
      </c>
      <c r="CB71" s="200">
        <f>[2]AFRPRE200!CB73</f>
        <v>0</v>
      </c>
      <c r="CC71" s="200">
        <f>[2]AFRPRE200!CC73</f>
        <v>0</v>
      </c>
      <c r="CD71" s="72">
        <f t="shared" si="189"/>
        <v>0</v>
      </c>
      <c r="CE71" s="200">
        <f>[2]AFRPRE200!CE73</f>
        <v>0</v>
      </c>
      <c r="CF71" s="200">
        <f>[2]AFRPRE200!CF73</f>
        <v>0</v>
      </c>
      <c r="CG71" s="200">
        <f>[2]AFRPRE200!CG73</f>
        <v>0</v>
      </c>
      <c r="CH71" s="200">
        <f>[2]AFRPRE200!CH73</f>
        <v>0</v>
      </c>
      <c r="CI71" s="69">
        <f t="shared" si="190"/>
        <v>0</v>
      </c>
      <c r="CJ71" s="200">
        <f>[2]AFRPRE200!CJ73</f>
        <v>0</v>
      </c>
      <c r="CK71" s="200">
        <f>[2]AFRPRE200!CK73</f>
        <v>0</v>
      </c>
      <c r="CL71" s="72">
        <f t="shared" si="191"/>
        <v>0</v>
      </c>
      <c r="CM71" s="200">
        <f>[2]AFRPRE200!CM73</f>
        <v>8000</v>
      </c>
      <c r="CN71" s="200">
        <f>[2]AFRPRE200!CN73</f>
        <v>0</v>
      </c>
      <c r="CO71" s="200">
        <f>[2]AFRPRE200!CO73</f>
        <v>0</v>
      </c>
      <c r="CP71" s="200">
        <f>[2]AFRPRE200!CP73</f>
        <v>0</v>
      </c>
      <c r="CQ71" s="69">
        <f t="shared" si="192"/>
        <v>8000</v>
      </c>
      <c r="CR71" s="200">
        <f>[2]AFRPRE200!CR73</f>
        <v>0</v>
      </c>
      <c r="CS71" s="200">
        <f>[2]AFRPRE200!CS73</f>
        <v>0</v>
      </c>
      <c r="CT71" s="72">
        <f t="shared" si="193"/>
        <v>8000</v>
      </c>
      <c r="CU71" s="200">
        <f>[2]AFRPRE200!CU73</f>
        <v>0</v>
      </c>
      <c r="CV71" s="200">
        <f>[2]AFRPRE200!CV73</f>
        <v>0</v>
      </c>
      <c r="CW71" s="200">
        <f>[2]AFRPRE200!CW73</f>
        <v>0</v>
      </c>
      <c r="CX71" s="200">
        <f>[2]AFRPRE200!CX73</f>
        <v>0</v>
      </c>
      <c r="CY71" s="69">
        <f t="shared" si="194"/>
        <v>0</v>
      </c>
      <c r="CZ71" s="200">
        <f>[2]AFRPRE200!CZ73</f>
        <v>0</v>
      </c>
      <c r="DA71" s="200">
        <f>[2]AFRPRE200!DA73</f>
        <v>0</v>
      </c>
      <c r="DB71" s="72">
        <f t="shared" si="195"/>
        <v>0</v>
      </c>
      <c r="DC71" s="200">
        <f>[2]AFRPRE200!DC73</f>
        <v>0</v>
      </c>
      <c r="DD71" s="200">
        <f>[2]AFRPRE200!DD73</f>
        <v>0</v>
      </c>
      <c r="DE71" s="200">
        <f>[2]AFRPRE200!DE73</f>
        <v>0</v>
      </c>
      <c r="DF71" s="200">
        <f>[2]AFRPRE200!DF73</f>
        <v>0</v>
      </c>
      <c r="DG71" s="69">
        <f t="shared" si="196"/>
        <v>0</v>
      </c>
      <c r="DH71" s="200">
        <f>[2]AFRPRE200!DH73</f>
        <v>0</v>
      </c>
      <c r="DI71" s="200">
        <f>[2]AFRPRE200!DI73</f>
        <v>0</v>
      </c>
      <c r="DJ71" s="72">
        <f t="shared" si="197"/>
        <v>0</v>
      </c>
      <c r="DK71" s="200">
        <f>[2]AFRPRE200!DK73</f>
        <v>151600</v>
      </c>
      <c r="DL71" s="200">
        <f>[2]AFRPRE200!DL73</f>
        <v>0</v>
      </c>
      <c r="DM71" s="200">
        <f>[2]AFRPRE200!DM73</f>
        <v>0</v>
      </c>
      <c r="DN71" s="200">
        <f>[2]AFRPRE200!DN73</f>
        <v>0</v>
      </c>
      <c r="DO71" s="69">
        <f t="shared" si="198"/>
        <v>151600</v>
      </c>
      <c r="DP71" s="200">
        <f>[2]AFRPRE200!DP73</f>
        <v>105500</v>
      </c>
      <c r="DQ71" s="200">
        <f>[2]AFRPRE200!DQ73</f>
        <v>0</v>
      </c>
      <c r="DR71" s="72">
        <f t="shared" si="199"/>
        <v>257100</v>
      </c>
      <c r="DS71" s="200">
        <f>[2]AFRPRE200!DS73</f>
        <v>60000</v>
      </c>
      <c r="DT71" s="200">
        <f>[2]AFRPRE200!DT73</f>
        <v>0</v>
      </c>
      <c r="DU71" s="200">
        <f>[2]AFRPRE200!DU73</f>
        <v>0</v>
      </c>
      <c r="DV71" s="200">
        <f>[2]AFRPRE200!DV73</f>
        <v>0</v>
      </c>
      <c r="DW71" s="69">
        <f t="shared" si="200"/>
        <v>60000</v>
      </c>
      <c r="DX71" s="200">
        <f>[2]AFRPRE200!DX73</f>
        <v>16000</v>
      </c>
      <c r="DY71" s="200">
        <f>[2]AFRPRE200!DY73</f>
        <v>0</v>
      </c>
      <c r="DZ71" s="72">
        <f t="shared" si="201"/>
        <v>76000</v>
      </c>
      <c r="EA71" s="200">
        <f>[2]AFRPRE200!EA73</f>
        <v>0</v>
      </c>
      <c r="EB71" s="200">
        <f>[2]AFRPRE200!EB73</f>
        <v>0</v>
      </c>
      <c r="EC71" s="200">
        <f>[2]AFRPRE200!EC73</f>
        <v>0</v>
      </c>
      <c r="ED71" s="200">
        <f>[2]AFRPRE200!ED73</f>
        <v>0</v>
      </c>
      <c r="EE71" s="69">
        <f t="shared" si="202"/>
        <v>0</v>
      </c>
      <c r="EF71" s="200">
        <f>[2]AFRPRE200!EF73</f>
        <v>0</v>
      </c>
      <c r="EG71" s="200">
        <f>[2]AFRPRE200!EG73</f>
        <v>0</v>
      </c>
      <c r="EH71" s="72">
        <f t="shared" si="203"/>
        <v>0</v>
      </c>
      <c r="EI71" s="145"/>
    </row>
    <row r="72" spans="1:139" s="153" customFormat="1" ht="26.25" thickBot="1" x14ac:dyDescent="0.25">
      <c r="A72" s="150"/>
      <c r="B72" s="151" t="s">
        <v>13</v>
      </c>
      <c r="C72" s="66">
        <f t="shared" ref="C72:AH72" si="238">SUM(C3:C71)</f>
        <v>267464293</v>
      </c>
      <c r="D72" s="66">
        <f t="shared" si="238"/>
        <v>0</v>
      </c>
      <c r="E72" s="66">
        <f t="shared" si="238"/>
        <v>0</v>
      </c>
      <c r="F72" s="66">
        <f t="shared" si="238"/>
        <v>2126721</v>
      </c>
      <c r="G72" s="65">
        <f t="shared" si="238"/>
        <v>269591014</v>
      </c>
      <c r="H72" s="66">
        <f t="shared" si="238"/>
        <v>0</v>
      </c>
      <c r="I72" s="66">
        <f t="shared" si="238"/>
        <v>0</v>
      </c>
      <c r="J72" s="73">
        <f t="shared" si="238"/>
        <v>269591014</v>
      </c>
      <c r="K72" s="66">
        <f t="shared" si="238"/>
        <v>961992248.80999994</v>
      </c>
      <c r="L72" s="66">
        <f t="shared" si="238"/>
        <v>660000</v>
      </c>
      <c r="M72" s="66">
        <f t="shared" si="238"/>
        <v>0</v>
      </c>
      <c r="N72" s="66">
        <f t="shared" si="238"/>
        <v>150095283</v>
      </c>
      <c r="O72" s="65">
        <f t="shared" si="238"/>
        <v>1112747531.8099999</v>
      </c>
      <c r="P72" s="66">
        <f t="shared" si="238"/>
        <v>10137000</v>
      </c>
      <c r="Q72" s="66">
        <f t="shared" si="238"/>
        <v>45163221</v>
      </c>
      <c r="R72" s="73">
        <f t="shared" si="238"/>
        <v>1168047752.8099999</v>
      </c>
      <c r="S72" s="66">
        <f t="shared" si="238"/>
        <v>0</v>
      </c>
      <c r="T72" s="66">
        <f t="shared" si="238"/>
        <v>0</v>
      </c>
      <c r="U72" s="66">
        <f t="shared" si="238"/>
        <v>0</v>
      </c>
      <c r="V72" s="66">
        <f t="shared" si="238"/>
        <v>0</v>
      </c>
      <c r="W72" s="65">
        <f t="shared" si="238"/>
        <v>0</v>
      </c>
      <c r="X72" s="66">
        <f t="shared" si="238"/>
        <v>234085945.30000001</v>
      </c>
      <c r="Y72" s="66">
        <f t="shared" si="238"/>
        <v>0</v>
      </c>
      <c r="Z72" s="73">
        <f t="shared" si="238"/>
        <v>234085945.30000001</v>
      </c>
      <c r="AA72" s="66">
        <f t="shared" si="238"/>
        <v>35091160</v>
      </c>
      <c r="AB72" s="66">
        <f t="shared" si="238"/>
        <v>12500</v>
      </c>
      <c r="AC72" s="66">
        <f t="shared" si="238"/>
        <v>0</v>
      </c>
      <c r="AD72" s="66">
        <f t="shared" si="238"/>
        <v>81694</v>
      </c>
      <c r="AE72" s="65">
        <f t="shared" si="238"/>
        <v>35185354</v>
      </c>
      <c r="AF72" s="66">
        <f t="shared" si="238"/>
        <v>101339</v>
      </c>
      <c r="AG72" s="66">
        <f t="shared" si="238"/>
        <v>25055</v>
      </c>
      <c r="AH72" s="73">
        <f t="shared" si="238"/>
        <v>35311748</v>
      </c>
      <c r="AI72" s="66">
        <f t="shared" ref="AI72:BN72" si="239">SUM(AI3:AI71)</f>
        <v>325</v>
      </c>
      <c r="AJ72" s="66">
        <f t="shared" si="239"/>
        <v>0</v>
      </c>
      <c r="AK72" s="66">
        <f t="shared" si="239"/>
        <v>0</v>
      </c>
      <c r="AL72" s="66">
        <f t="shared" si="239"/>
        <v>1059</v>
      </c>
      <c r="AM72" s="65">
        <f t="shared" si="239"/>
        <v>1384</v>
      </c>
      <c r="AN72" s="66">
        <f t="shared" si="239"/>
        <v>0</v>
      </c>
      <c r="AO72" s="66">
        <f t="shared" si="239"/>
        <v>0</v>
      </c>
      <c r="AP72" s="73">
        <f t="shared" si="239"/>
        <v>1384</v>
      </c>
      <c r="AQ72" s="66">
        <f t="shared" si="239"/>
        <v>1322903</v>
      </c>
      <c r="AR72" s="66">
        <f t="shared" si="239"/>
        <v>0</v>
      </c>
      <c r="AS72" s="66">
        <f t="shared" si="239"/>
        <v>0</v>
      </c>
      <c r="AT72" s="66">
        <f t="shared" si="239"/>
        <v>75631</v>
      </c>
      <c r="AU72" s="65">
        <f t="shared" si="239"/>
        <v>1398534</v>
      </c>
      <c r="AV72" s="66">
        <f t="shared" si="239"/>
        <v>105150</v>
      </c>
      <c r="AW72" s="66">
        <f t="shared" si="239"/>
        <v>13000</v>
      </c>
      <c r="AX72" s="73">
        <f t="shared" si="239"/>
        <v>1516684</v>
      </c>
      <c r="AY72" s="66">
        <f t="shared" si="239"/>
        <v>0</v>
      </c>
      <c r="AZ72" s="66">
        <f t="shared" si="239"/>
        <v>0</v>
      </c>
      <c r="BA72" s="66">
        <f t="shared" si="239"/>
        <v>0</v>
      </c>
      <c r="BB72" s="66">
        <f t="shared" si="239"/>
        <v>0</v>
      </c>
      <c r="BC72" s="65">
        <f t="shared" si="239"/>
        <v>0</v>
      </c>
      <c r="BD72" s="66">
        <f t="shared" si="239"/>
        <v>0</v>
      </c>
      <c r="BE72" s="66">
        <f t="shared" si="239"/>
        <v>0</v>
      </c>
      <c r="BF72" s="73">
        <f t="shared" si="239"/>
        <v>0</v>
      </c>
      <c r="BG72" s="66">
        <f t="shared" si="239"/>
        <v>1517314536</v>
      </c>
      <c r="BH72" s="66">
        <f t="shared" si="239"/>
        <v>4255466</v>
      </c>
      <c r="BI72" s="66">
        <f t="shared" si="239"/>
        <v>0</v>
      </c>
      <c r="BJ72" s="66">
        <f t="shared" si="239"/>
        <v>250150942</v>
      </c>
      <c r="BK72" s="65">
        <f t="shared" si="239"/>
        <v>1771720944</v>
      </c>
      <c r="BL72" s="66">
        <f t="shared" si="239"/>
        <v>51969793</v>
      </c>
      <c r="BM72" s="66">
        <f t="shared" si="239"/>
        <v>75183158</v>
      </c>
      <c r="BN72" s="73">
        <f t="shared" si="239"/>
        <v>1898873895</v>
      </c>
      <c r="BO72" s="66">
        <f t="shared" ref="BO72:CT72" si="240">SUM(BO3:BO71)</f>
        <v>10000</v>
      </c>
      <c r="BP72" s="66">
        <f t="shared" si="240"/>
        <v>0</v>
      </c>
      <c r="BQ72" s="66">
        <f t="shared" si="240"/>
        <v>0</v>
      </c>
      <c r="BR72" s="66">
        <f t="shared" si="240"/>
        <v>0</v>
      </c>
      <c r="BS72" s="65">
        <f t="shared" si="240"/>
        <v>10000</v>
      </c>
      <c r="BT72" s="66">
        <f t="shared" si="240"/>
        <v>0</v>
      </c>
      <c r="BU72" s="66">
        <f t="shared" si="240"/>
        <v>0</v>
      </c>
      <c r="BV72" s="73">
        <f t="shared" si="240"/>
        <v>10000</v>
      </c>
      <c r="BW72" s="66">
        <f t="shared" si="240"/>
        <v>4011696</v>
      </c>
      <c r="BX72" s="66">
        <f t="shared" si="240"/>
        <v>0</v>
      </c>
      <c r="BY72" s="66">
        <f t="shared" si="240"/>
        <v>0</v>
      </c>
      <c r="BZ72" s="66">
        <f t="shared" si="240"/>
        <v>622522</v>
      </c>
      <c r="CA72" s="65">
        <f t="shared" si="240"/>
        <v>4634218</v>
      </c>
      <c r="CB72" s="66">
        <f t="shared" si="240"/>
        <v>58165</v>
      </c>
      <c r="CC72" s="66">
        <f t="shared" si="240"/>
        <v>295410</v>
      </c>
      <c r="CD72" s="73">
        <f t="shared" si="240"/>
        <v>4987793</v>
      </c>
      <c r="CE72" s="66">
        <f t="shared" si="240"/>
        <v>1460000</v>
      </c>
      <c r="CF72" s="66">
        <f t="shared" si="240"/>
        <v>0</v>
      </c>
      <c r="CG72" s="66">
        <f t="shared" si="240"/>
        <v>0</v>
      </c>
      <c r="CH72" s="66">
        <f t="shared" si="240"/>
        <v>0</v>
      </c>
      <c r="CI72" s="65">
        <f t="shared" si="240"/>
        <v>1460000</v>
      </c>
      <c r="CJ72" s="66">
        <f t="shared" si="240"/>
        <v>0</v>
      </c>
      <c r="CK72" s="66">
        <f t="shared" si="240"/>
        <v>0</v>
      </c>
      <c r="CL72" s="73">
        <f t="shared" si="240"/>
        <v>1460000</v>
      </c>
      <c r="CM72" s="66">
        <f t="shared" si="240"/>
        <v>6256849</v>
      </c>
      <c r="CN72" s="66">
        <f t="shared" si="240"/>
        <v>0</v>
      </c>
      <c r="CO72" s="66">
        <f t="shared" si="240"/>
        <v>0</v>
      </c>
      <c r="CP72" s="66">
        <f t="shared" si="240"/>
        <v>87857</v>
      </c>
      <c r="CQ72" s="65">
        <f t="shared" si="240"/>
        <v>6344706</v>
      </c>
      <c r="CR72" s="66">
        <f t="shared" si="240"/>
        <v>0</v>
      </c>
      <c r="CS72" s="66">
        <f t="shared" si="240"/>
        <v>0</v>
      </c>
      <c r="CT72" s="73">
        <f t="shared" si="240"/>
        <v>6344706</v>
      </c>
      <c r="CU72" s="66">
        <f t="shared" ref="CU72:DZ72" si="241">SUM(CU3:CU71)</f>
        <v>4159101</v>
      </c>
      <c r="CV72" s="66">
        <f t="shared" si="241"/>
        <v>0</v>
      </c>
      <c r="CW72" s="66">
        <f t="shared" si="241"/>
        <v>0</v>
      </c>
      <c r="CX72" s="66">
        <f t="shared" si="241"/>
        <v>0</v>
      </c>
      <c r="CY72" s="65">
        <f t="shared" si="241"/>
        <v>4159101</v>
      </c>
      <c r="CZ72" s="66">
        <f t="shared" si="241"/>
        <v>206163</v>
      </c>
      <c r="DA72" s="66">
        <f t="shared" si="241"/>
        <v>197046</v>
      </c>
      <c r="DB72" s="73">
        <f t="shared" si="241"/>
        <v>4562310</v>
      </c>
      <c r="DC72" s="66">
        <f t="shared" si="241"/>
        <v>3091430</v>
      </c>
      <c r="DD72" s="66">
        <f t="shared" si="241"/>
        <v>0</v>
      </c>
      <c r="DE72" s="66">
        <f t="shared" si="241"/>
        <v>0</v>
      </c>
      <c r="DF72" s="66">
        <f t="shared" si="241"/>
        <v>0</v>
      </c>
      <c r="DG72" s="65">
        <f t="shared" si="241"/>
        <v>3091430</v>
      </c>
      <c r="DH72" s="66">
        <f t="shared" si="241"/>
        <v>209620</v>
      </c>
      <c r="DI72" s="66">
        <f t="shared" si="241"/>
        <v>170107</v>
      </c>
      <c r="DJ72" s="73">
        <f t="shared" si="241"/>
        <v>3471157</v>
      </c>
      <c r="DK72" s="66">
        <f t="shared" si="241"/>
        <v>29780578</v>
      </c>
      <c r="DL72" s="66">
        <f t="shared" si="241"/>
        <v>12500</v>
      </c>
      <c r="DM72" s="66">
        <f t="shared" si="241"/>
        <v>0</v>
      </c>
      <c r="DN72" s="66">
        <f t="shared" si="241"/>
        <v>5289602</v>
      </c>
      <c r="DO72" s="65">
        <f t="shared" si="241"/>
        <v>35082680</v>
      </c>
      <c r="DP72" s="66">
        <f t="shared" si="241"/>
        <v>5485106</v>
      </c>
      <c r="DQ72" s="66">
        <f t="shared" si="241"/>
        <v>1017386</v>
      </c>
      <c r="DR72" s="73">
        <f t="shared" si="241"/>
        <v>41585172</v>
      </c>
      <c r="DS72" s="66">
        <f t="shared" si="241"/>
        <v>28299440</v>
      </c>
      <c r="DT72" s="66">
        <f t="shared" si="241"/>
        <v>0</v>
      </c>
      <c r="DU72" s="66">
        <f t="shared" si="241"/>
        <v>0</v>
      </c>
      <c r="DV72" s="66">
        <f t="shared" si="241"/>
        <v>1438449</v>
      </c>
      <c r="DW72" s="65">
        <f t="shared" si="241"/>
        <v>29737889</v>
      </c>
      <c r="DX72" s="66">
        <f t="shared" si="241"/>
        <v>257627</v>
      </c>
      <c r="DY72" s="66">
        <f t="shared" si="241"/>
        <v>676424</v>
      </c>
      <c r="DZ72" s="73">
        <f t="shared" si="241"/>
        <v>30671940</v>
      </c>
      <c r="EA72" s="66">
        <f t="shared" ref="EA72:EH72" si="242">SUM(EA3:EA71)</f>
        <v>826503</v>
      </c>
      <c r="EB72" s="66">
        <f t="shared" si="242"/>
        <v>0</v>
      </c>
      <c r="EC72" s="66">
        <f t="shared" si="242"/>
        <v>0</v>
      </c>
      <c r="ED72" s="66">
        <f t="shared" si="242"/>
        <v>51250</v>
      </c>
      <c r="EE72" s="65">
        <f t="shared" si="242"/>
        <v>877753</v>
      </c>
      <c r="EF72" s="66">
        <f t="shared" si="242"/>
        <v>0</v>
      </c>
      <c r="EG72" s="66">
        <f t="shared" si="242"/>
        <v>0</v>
      </c>
      <c r="EH72" s="73">
        <f t="shared" si="242"/>
        <v>877753</v>
      </c>
      <c r="EI72" s="152">
        <f t="shared" ref="EI72:EI73" si="243">SUM(C72:EH72)</f>
        <v>10678841047.029999</v>
      </c>
    </row>
    <row r="73" spans="1:139" s="75" customFormat="1" ht="13.5" thickTop="1" x14ac:dyDescent="0.2">
      <c r="B73" s="142"/>
      <c r="C73" s="154">
        <f>[2]AFRPRE200!C74</f>
        <v>267464293</v>
      </c>
      <c r="D73" s="154">
        <f>[2]AFRPRE200!D74</f>
        <v>0</v>
      </c>
      <c r="E73" s="154">
        <f>[2]AFRPRE200!E74</f>
        <v>0</v>
      </c>
      <c r="F73" s="154">
        <f>[2]AFRPRE200!F74</f>
        <v>2126721</v>
      </c>
      <c r="G73" s="154">
        <f>SUM(C73:F73)</f>
        <v>269591014</v>
      </c>
      <c r="H73" s="154">
        <f>[2]AFRPRE200!H74</f>
        <v>0</v>
      </c>
      <c r="I73" s="154">
        <f>[2]AFRPRE200!I74</f>
        <v>0</v>
      </c>
      <c r="J73" s="154"/>
      <c r="K73" s="154">
        <f>[2]AFRPRE200!K74</f>
        <v>961992248.80999994</v>
      </c>
      <c r="L73" s="154">
        <f>[2]AFRPRE200!L74</f>
        <v>660000</v>
      </c>
      <c r="M73" s="154">
        <f>[2]AFRPRE200!M74</f>
        <v>0</v>
      </c>
      <c r="N73" s="154">
        <f>[2]AFRPRE200!N74</f>
        <v>150095283</v>
      </c>
      <c r="O73" s="154">
        <f>SUM(K73:N73)</f>
        <v>1112747531.8099999</v>
      </c>
      <c r="P73" s="154">
        <f>[2]AFRPRE200!P74</f>
        <v>10137000</v>
      </c>
      <c r="Q73" s="154">
        <f>[2]AFRPRE200!Q74</f>
        <v>45163221</v>
      </c>
      <c r="R73" s="154"/>
      <c r="S73" s="154">
        <f>[2]AFRPRE200!S74</f>
        <v>0</v>
      </c>
      <c r="T73" s="154">
        <f>[2]AFRPRE200!T74</f>
        <v>0</v>
      </c>
      <c r="U73" s="154">
        <f>[2]AFRPRE200!U74</f>
        <v>0</v>
      </c>
      <c r="V73" s="154">
        <f>[2]AFRPRE200!V74</f>
        <v>0</v>
      </c>
      <c r="W73" s="154">
        <f>SUM(S73:V73)</f>
        <v>0</v>
      </c>
      <c r="X73" s="154">
        <f>[2]AFRPRE200!X74</f>
        <v>234085945.30000001</v>
      </c>
      <c r="Y73" s="154">
        <f>[2]AFRPRE200!Y74</f>
        <v>0</v>
      </c>
      <c r="Z73" s="154"/>
      <c r="AA73" s="154">
        <f>[2]AFRPRE200!AA74</f>
        <v>35091160</v>
      </c>
      <c r="AB73" s="154">
        <f>[2]AFRPRE200!AB74</f>
        <v>12500</v>
      </c>
      <c r="AC73" s="154">
        <f>[2]AFRPRE200!AC74</f>
        <v>0</v>
      </c>
      <c r="AD73" s="154">
        <f>[2]AFRPRE200!AD74</f>
        <v>81694</v>
      </c>
      <c r="AE73" s="154">
        <f>SUM(AA73:AD73)</f>
        <v>35185354</v>
      </c>
      <c r="AF73" s="154">
        <f>[2]AFRPRE200!AF74</f>
        <v>101339</v>
      </c>
      <c r="AG73" s="154">
        <f>[2]AFRPRE200!AG74</f>
        <v>25055</v>
      </c>
      <c r="AH73" s="154"/>
      <c r="AI73" s="154">
        <f>[2]AFRPRE200!AI74</f>
        <v>325</v>
      </c>
      <c r="AJ73" s="154">
        <f>[2]AFRPRE200!AJ74</f>
        <v>0</v>
      </c>
      <c r="AK73" s="154">
        <f>[2]AFRPRE200!AK74</f>
        <v>0</v>
      </c>
      <c r="AL73" s="154">
        <f>[2]AFRPRE200!AL74</f>
        <v>1059</v>
      </c>
      <c r="AM73" s="154">
        <f>SUM(AI73:AL73)</f>
        <v>1384</v>
      </c>
      <c r="AN73" s="154">
        <f>[2]AFRPRE200!AN74</f>
        <v>0</v>
      </c>
      <c r="AO73" s="154">
        <f>[2]AFRPRE200!AO74</f>
        <v>0</v>
      </c>
      <c r="AP73" s="154"/>
      <c r="AQ73" s="154">
        <f>[2]AFRPRE200!AQ74</f>
        <v>1322903</v>
      </c>
      <c r="AR73" s="154">
        <f>[2]AFRPRE200!AR74</f>
        <v>0</v>
      </c>
      <c r="AS73" s="154">
        <f>[2]AFRPRE200!AS74</f>
        <v>0</v>
      </c>
      <c r="AT73" s="154">
        <f>[2]AFRPRE200!AT74</f>
        <v>75631</v>
      </c>
      <c r="AU73" s="154">
        <f>SUM(AQ73:AT73)</f>
        <v>1398534</v>
      </c>
      <c r="AV73" s="154">
        <f>[2]AFRPRE200!AV74</f>
        <v>105150</v>
      </c>
      <c r="AW73" s="154">
        <f>[2]AFRPRE200!AW74</f>
        <v>13000</v>
      </c>
      <c r="AX73" s="154"/>
      <c r="AY73" s="154">
        <f>[2]AFRPRE200!AY74</f>
        <v>0</v>
      </c>
      <c r="AZ73" s="154">
        <f>[2]AFRPRE200!AZ74</f>
        <v>0</v>
      </c>
      <c r="BA73" s="154">
        <f>[2]AFRPRE200!BA74</f>
        <v>0</v>
      </c>
      <c r="BB73" s="154">
        <f>[2]AFRPRE200!BB74</f>
        <v>0</v>
      </c>
      <c r="BC73" s="154">
        <f>SUM(AY73:BB73)</f>
        <v>0</v>
      </c>
      <c r="BD73" s="154">
        <f>[2]AFRPRE200!BD74</f>
        <v>0</v>
      </c>
      <c r="BE73" s="154">
        <f>[2]AFRPRE200!BE74</f>
        <v>0</v>
      </c>
      <c r="BF73" s="154"/>
      <c r="BG73" s="154">
        <f>[2]AFRPRE200!BG74</f>
        <v>1517314536</v>
      </c>
      <c r="BH73" s="154">
        <f>[2]AFRPRE200!BH74</f>
        <v>4255466</v>
      </c>
      <c r="BI73" s="154">
        <f>[2]AFRPRE200!BI74</f>
        <v>0</v>
      </c>
      <c r="BJ73" s="154">
        <f>[2]AFRPRE200!BJ74</f>
        <v>250150942</v>
      </c>
      <c r="BK73" s="154">
        <f>SUM(BG73:BJ73)</f>
        <v>1771720944</v>
      </c>
      <c r="BL73" s="154">
        <f>[2]AFRPRE200!BL74</f>
        <v>51969793</v>
      </c>
      <c r="BM73" s="154">
        <f>[2]AFRPRE200!BM74</f>
        <v>75183158</v>
      </c>
      <c r="BN73" s="154"/>
      <c r="BO73" s="154">
        <f>[2]AFRPRE200!BO74</f>
        <v>10000</v>
      </c>
      <c r="BP73" s="154">
        <f>[2]AFRPRE200!BP74</f>
        <v>0</v>
      </c>
      <c r="BQ73" s="154">
        <f>[2]AFRPRE200!BQ74</f>
        <v>0</v>
      </c>
      <c r="BR73" s="154">
        <f>[2]AFRPRE200!BR74</f>
        <v>0</v>
      </c>
      <c r="BS73" s="154">
        <f>SUM(BO73:BR73)</f>
        <v>10000</v>
      </c>
      <c r="BT73" s="154">
        <f>[2]AFRPRE200!BT74</f>
        <v>0</v>
      </c>
      <c r="BU73" s="154">
        <f>[2]AFRPRE200!BU74</f>
        <v>0</v>
      </c>
      <c r="BV73" s="154"/>
      <c r="BW73" s="154">
        <f>[2]AFRPRE200!BW74</f>
        <v>4011696</v>
      </c>
      <c r="BX73" s="154">
        <f>[2]AFRPRE200!BX74</f>
        <v>0</v>
      </c>
      <c r="BY73" s="154">
        <f>[2]AFRPRE200!BY74</f>
        <v>0</v>
      </c>
      <c r="BZ73" s="154">
        <f>[2]AFRPRE200!BZ74</f>
        <v>622522</v>
      </c>
      <c r="CA73" s="154">
        <f>SUM(BW73:BZ73)</f>
        <v>4634218</v>
      </c>
      <c r="CB73" s="154">
        <f>[2]AFRPRE200!CB74</f>
        <v>58165</v>
      </c>
      <c r="CC73" s="154">
        <f>[2]AFRPRE200!CC74</f>
        <v>295410</v>
      </c>
      <c r="CD73" s="154"/>
      <c r="CE73" s="154">
        <f>[2]AFRPRE200!CE74</f>
        <v>1460000</v>
      </c>
      <c r="CF73" s="154">
        <f>[2]AFRPRE200!CF74</f>
        <v>0</v>
      </c>
      <c r="CG73" s="154">
        <f>[2]AFRPRE200!CG74</f>
        <v>0</v>
      </c>
      <c r="CH73" s="154">
        <f>[2]AFRPRE200!CH74</f>
        <v>0</v>
      </c>
      <c r="CI73" s="154">
        <f>SUM(CE73:CH73)</f>
        <v>1460000</v>
      </c>
      <c r="CJ73" s="154">
        <f>[2]AFRPRE200!CJ74</f>
        <v>0</v>
      </c>
      <c r="CK73" s="154">
        <f>[2]AFRPRE200!CK74</f>
        <v>0</v>
      </c>
      <c r="CL73" s="154"/>
      <c r="CM73" s="154">
        <f>[2]AFRPRE200!CM74</f>
        <v>6256849</v>
      </c>
      <c r="CN73" s="154">
        <f>[2]AFRPRE200!CN74</f>
        <v>0</v>
      </c>
      <c r="CO73" s="154">
        <f>[2]AFRPRE200!CO74</f>
        <v>0</v>
      </c>
      <c r="CP73" s="154">
        <f>[2]AFRPRE200!CP74</f>
        <v>87857</v>
      </c>
      <c r="CQ73" s="154">
        <f>SUM(CM73:CP73)</f>
        <v>6344706</v>
      </c>
      <c r="CR73" s="154">
        <f>[2]AFRPRE200!CR74</f>
        <v>0</v>
      </c>
      <c r="CS73" s="154">
        <f>[2]AFRPRE200!CS74</f>
        <v>0</v>
      </c>
      <c r="CT73" s="154"/>
      <c r="CU73" s="145">
        <f>[2]AFRPRE200!CU74</f>
        <v>4159101</v>
      </c>
      <c r="CV73" s="145">
        <f>[2]AFRPRE200!CV74</f>
        <v>0</v>
      </c>
      <c r="CW73" s="145">
        <f>[2]AFRPRE200!CW74</f>
        <v>0</v>
      </c>
      <c r="CX73" s="145">
        <f>[2]AFRPRE200!CX74</f>
        <v>0</v>
      </c>
      <c r="CY73" s="145">
        <f>SUM(CU73:CX73)</f>
        <v>4159101</v>
      </c>
      <c r="CZ73" s="145">
        <f>[2]AFRPRE200!CZ74</f>
        <v>206163</v>
      </c>
      <c r="DA73" s="145">
        <f>[2]AFRPRE200!DA74</f>
        <v>197046</v>
      </c>
      <c r="DB73" s="145"/>
      <c r="DC73" s="145">
        <f>[2]AFRPRE200!DC74</f>
        <v>3091430</v>
      </c>
      <c r="DD73" s="145">
        <f>[2]AFRPRE200!DD74</f>
        <v>0</v>
      </c>
      <c r="DE73" s="145">
        <f>[2]AFRPRE200!DE74</f>
        <v>0</v>
      </c>
      <c r="DF73" s="145">
        <f>[2]AFRPRE200!DF74</f>
        <v>0</v>
      </c>
      <c r="DG73" s="145">
        <f>SUM(DC73:DF73)</f>
        <v>3091430</v>
      </c>
      <c r="DH73" s="145">
        <f>[2]AFRPRE200!DH74</f>
        <v>209620</v>
      </c>
      <c r="DI73" s="145">
        <f>[2]AFRPRE200!DI74</f>
        <v>170107</v>
      </c>
      <c r="DJ73" s="145"/>
      <c r="DK73" s="145">
        <f>[2]AFRPRE200!DK74</f>
        <v>29780578</v>
      </c>
      <c r="DL73" s="145">
        <f>[2]AFRPRE200!DL74</f>
        <v>12500</v>
      </c>
      <c r="DM73" s="145">
        <f>[2]AFRPRE200!DM74</f>
        <v>0</v>
      </c>
      <c r="DN73" s="145">
        <f>[2]AFRPRE200!DN74</f>
        <v>5289602</v>
      </c>
      <c r="DO73" s="145">
        <f>SUM(DK73:DN73)</f>
        <v>35082680</v>
      </c>
      <c r="DP73" s="145">
        <f>[2]AFRPRE200!DP74</f>
        <v>5485106</v>
      </c>
      <c r="DQ73" s="145">
        <f>[2]AFRPRE200!DQ74</f>
        <v>1017386</v>
      </c>
      <c r="DR73" s="145"/>
      <c r="DS73" s="145">
        <f>[2]AFRPRE200!DS74</f>
        <v>28299440</v>
      </c>
      <c r="DT73" s="145">
        <f>[2]AFRPRE200!DT74</f>
        <v>0</v>
      </c>
      <c r="DU73" s="145">
        <f>[2]AFRPRE200!DU74</f>
        <v>0</v>
      </c>
      <c r="DV73" s="145">
        <f>[2]AFRPRE200!DV74</f>
        <v>1438449</v>
      </c>
      <c r="DW73" s="145">
        <f>SUM(DS73:DV73)</f>
        <v>29737889</v>
      </c>
      <c r="DX73" s="145">
        <f>[2]AFRPRE200!DX74</f>
        <v>257627</v>
      </c>
      <c r="DY73" s="145">
        <f>[2]AFRPRE200!DY74</f>
        <v>676424</v>
      </c>
      <c r="DZ73" s="145"/>
      <c r="EA73" s="145">
        <f>[2]AFRPRE200!EA74</f>
        <v>826503</v>
      </c>
      <c r="EB73" s="145">
        <f>[2]AFRPRE200!EB74</f>
        <v>0</v>
      </c>
      <c r="EC73" s="145">
        <f>[2]AFRPRE200!EC74</f>
        <v>0</v>
      </c>
      <c r="ED73" s="145">
        <f>[2]AFRPRE200!ED74</f>
        <v>51250</v>
      </c>
      <c r="EE73" s="145">
        <f>SUM(EA73:ED73)</f>
        <v>877753</v>
      </c>
      <c r="EF73" s="145">
        <f>[2]AFRPRE200!EF74</f>
        <v>0</v>
      </c>
      <c r="EG73" s="145">
        <f>[2]AFRPRE200!EG74</f>
        <v>0</v>
      </c>
      <c r="EH73" s="145"/>
      <c r="EI73" s="152">
        <f t="shared" si="243"/>
        <v>6977441792.9200001</v>
      </c>
    </row>
    <row r="74" spans="1:139" s="75" customFormat="1" x14ac:dyDescent="0.2">
      <c r="B74" s="142"/>
      <c r="C74" s="155">
        <f t="shared" ref="C74:AH74" si="244">C72-C73</f>
        <v>0</v>
      </c>
      <c r="D74" s="155">
        <f t="shared" si="244"/>
        <v>0</v>
      </c>
      <c r="E74" s="155">
        <f t="shared" si="244"/>
        <v>0</v>
      </c>
      <c r="F74" s="155">
        <f t="shared" si="244"/>
        <v>0</v>
      </c>
      <c r="G74" s="155">
        <f t="shared" si="244"/>
        <v>0</v>
      </c>
      <c r="H74" s="155">
        <f t="shared" si="244"/>
        <v>0</v>
      </c>
      <c r="I74" s="155">
        <f t="shared" si="244"/>
        <v>0</v>
      </c>
      <c r="J74" s="155">
        <f t="shared" si="244"/>
        <v>269591014</v>
      </c>
      <c r="K74" s="155">
        <f t="shared" si="244"/>
        <v>0</v>
      </c>
      <c r="L74" s="155">
        <f t="shared" si="244"/>
        <v>0</v>
      </c>
      <c r="M74" s="155">
        <f t="shared" si="244"/>
        <v>0</v>
      </c>
      <c r="N74" s="155">
        <f t="shared" si="244"/>
        <v>0</v>
      </c>
      <c r="O74" s="155">
        <f t="shared" si="244"/>
        <v>0</v>
      </c>
      <c r="P74" s="155">
        <f t="shared" si="244"/>
        <v>0</v>
      </c>
      <c r="Q74" s="155">
        <f t="shared" si="244"/>
        <v>0</v>
      </c>
      <c r="R74" s="155">
        <f t="shared" si="244"/>
        <v>1168047752.8099999</v>
      </c>
      <c r="S74" s="155">
        <f t="shared" si="244"/>
        <v>0</v>
      </c>
      <c r="T74" s="155">
        <f t="shared" si="244"/>
        <v>0</v>
      </c>
      <c r="U74" s="155">
        <f t="shared" si="244"/>
        <v>0</v>
      </c>
      <c r="V74" s="155">
        <f t="shared" si="244"/>
        <v>0</v>
      </c>
      <c r="W74" s="155">
        <f t="shared" si="244"/>
        <v>0</v>
      </c>
      <c r="X74" s="155">
        <f t="shared" si="244"/>
        <v>0</v>
      </c>
      <c r="Y74" s="155">
        <f t="shared" si="244"/>
        <v>0</v>
      </c>
      <c r="Z74" s="155">
        <f t="shared" si="244"/>
        <v>234085945.30000001</v>
      </c>
      <c r="AA74" s="155">
        <f t="shared" si="244"/>
        <v>0</v>
      </c>
      <c r="AB74" s="155">
        <f t="shared" si="244"/>
        <v>0</v>
      </c>
      <c r="AC74" s="155">
        <f t="shared" si="244"/>
        <v>0</v>
      </c>
      <c r="AD74" s="155">
        <f t="shared" si="244"/>
        <v>0</v>
      </c>
      <c r="AE74" s="155">
        <f t="shared" si="244"/>
        <v>0</v>
      </c>
      <c r="AF74" s="155">
        <f t="shared" si="244"/>
        <v>0</v>
      </c>
      <c r="AG74" s="155">
        <f t="shared" si="244"/>
        <v>0</v>
      </c>
      <c r="AH74" s="155">
        <f t="shared" si="244"/>
        <v>35311748</v>
      </c>
      <c r="AI74" s="155">
        <f t="shared" ref="AI74:BN74" si="245">AI72-AI73</f>
        <v>0</v>
      </c>
      <c r="AJ74" s="155">
        <f t="shared" si="245"/>
        <v>0</v>
      </c>
      <c r="AK74" s="155">
        <f t="shared" si="245"/>
        <v>0</v>
      </c>
      <c r="AL74" s="155">
        <f t="shared" si="245"/>
        <v>0</v>
      </c>
      <c r="AM74" s="155">
        <f t="shared" si="245"/>
        <v>0</v>
      </c>
      <c r="AN74" s="155">
        <f t="shared" si="245"/>
        <v>0</v>
      </c>
      <c r="AO74" s="155">
        <f t="shared" si="245"/>
        <v>0</v>
      </c>
      <c r="AP74" s="155">
        <f t="shared" si="245"/>
        <v>1384</v>
      </c>
      <c r="AQ74" s="155">
        <f t="shared" si="245"/>
        <v>0</v>
      </c>
      <c r="AR74" s="155">
        <f t="shared" si="245"/>
        <v>0</v>
      </c>
      <c r="AS74" s="155">
        <f t="shared" si="245"/>
        <v>0</v>
      </c>
      <c r="AT74" s="155">
        <f t="shared" si="245"/>
        <v>0</v>
      </c>
      <c r="AU74" s="155">
        <f t="shared" si="245"/>
        <v>0</v>
      </c>
      <c r="AV74" s="155">
        <f t="shared" si="245"/>
        <v>0</v>
      </c>
      <c r="AW74" s="155">
        <f t="shared" si="245"/>
        <v>0</v>
      </c>
      <c r="AX74" s="155">
        <f t="shared" si="245"/>
        <v>1516684</v>
      </c>
      <c r="AY74" s="155">
        <f t="shared" si="245"/>
        <v>0</v>
      </c>
      <c r="AZ74" s="155">
        <f t="shared" si="245"/>
        <v>0</v>
      </c>
      <c r="BA74" s="155">
        <f t="shared" si="245"/>
        <v>0</v>
      </c>
      <c r="BB74" s="155">
        <f t="shared" si="245"/>
        <v>0</v>
      </c>
      <c r="BC74" s="155">
        <f t="shared" si="245"/>
        <v>0</v>
      </c>
      <c r="BD74" s="155">
        <f t="shared" si="245"/>
        <v>0</v>
      </c>
      <c r="BE74" s="155">
        <f t="shared" si="245"/>
        <v>0</v>
      </c>
      <c r="BF74" s="155">
        <f t="shared" si="245"/>
        <v>0</v>
      </c>
      <c r="BG74" s="155">
        <f t="shared" si="245"/>
        <v>0</v>
      </c>
      <c r="BH74" s="155">
        <f t="shared" si="245"/>
        <v>0</v>
      </c>
      <c r="BI74" s="155">
        <f t="shared" si="245"/>
        <v>0</v>
      </c>
      <c r="BJ74" s="155">
        <f t="shared" si="245"/>
        <v>0</v>
      </c>
      <c r="BK74" s="155">
        <f t="shared" si="245"/>
        <v>0</v>
      </c>
      <c r="BL74" s="155">
        <f t="shared" si="245"/>
        <v>0</v>
      </c>
      <c r="BM74" s="155">
        <f t="shared" si="245"/>
        <v>0</v>
      </c>
      <c r="BN74" s="155">
        <f t="shared" si="245"/>
        <v>1898873895</v>
      </c>
      <c r="BO74" s="155">
        <f t="shared" ref="BO74:CT74" si="246">BO72-BO73</f>
        <v>0</v>
      </c>
      <c r="BP74" s="155">
        <f t="shared" si="246"/>
        <v>0</v>
      </c>
      <c r="BQ74" s="155">
        <f t="shared" si="246"/>
        <v>0</v>
      </c>
      <c r="BR74" s="155">
        <f t="shared" si="246"/>
        <v>0</v>
      </c>
      <c r="BS74" s="155">
        <f t="shared" si="246"/>
        <v>0</v>
      </c>
      <c r="BT74" s="155">
        <f t="shared" si="246"/>
        <v>0</v>
      </c>
      <c r="BU74" s="155">
        <f t="shared" si="246"/>
        <v>0</v>
      </c>
      <c r="BV74" s="155">
        <f t="shared" si="246"/>
        <v>10000</v>
      </c>
      <c r="BW74" s="155">
        <f t="shared" si="246"/>
        <v>0</v>
      </c>
      <c r="BX74" s="155">
        <f t="shared" si="246"/>
        <v>0</v>
      </c>
      <c r="BY74" s="155">
        <f t="shared" si="246"/>
        <v>0</v>
      </c>
      <c r="BZ74" s="155">
        <f t="shared" si="246"/>
        <v>0</v>
      </c>
      <c r="CA74" s="155">
        <f t="shared" si="246"/>
        <v>0</v>
      </c>
      <c r="CB74" s="155">
        <f t="shared" si="246"/>
        <v>0</v>
      </c>
      <c r="CC74" s="155">
        <f t="shared" si="246"/>
        <v>0</v>
      </c>
      <c r="CD74" s="155">
        <f t="shared" si="246"/>
        <v>4987793</v>
      </c>
      <c r="CE74" s="155">
        <f t="shared" si="246"/>
        <v>0</v>
      </c>
      <c r="CF74" s="155">
        <f t="shared" si="246"/>
        <v>0</v>
      </c>
      <c r="CG74" s="155">
        <f t="shared" si="246"/>
        <v>0</v>
      </c>
      <c r="CH74" s="155">
        <f t="shared" si="246"/>
        <v>0</v>
      </c>
      <c r="CI74" s="155">
        <f t="shared" si="246"/>
        <v>0</v>
      </c>
      <c r="CJ74" s="155">
        <f t="shared" si="246"/>
        <v>0</v>
      </c>
      <c r="CK74" s="155">
        <f t="shared" si="246"/>
        <v>0</v>
      </c>
      <c r="CL74" s="155">
        <f t="shared" si="246"/>
        <v>1460000</v>
      </c>
      <c r="CM74" s="155">
        <f t="shared" si="246"/>
        <v>0</v>
      </c>
      <c r="CN74" s="155">
        <f t="shared" si="246"/>
        <v>0</v>
      </c>
      <c r="CO74" s="155">
        <f t="shared" si="246"/>
        <v>0</v>
      </c>
      <c r="CP74" s="155">
        <f t="shared" si="246"/>
        <v>0</v>
      </c>
      <c r="CQ74" s="155">
        <f t="shared" si="246"/>
        <v>0</v>
      </c>
      <c r="CR74" s="155">
        <f t="shared" si="246"/>
        <v>0</v>
      </c>
      <c r="CS74" s="155">
        <f t="shared" si="246"/>
        <v>0</v>
      </c>
      <c r="CT74" s="155">
        <f t="shared" si="246"/>
        <v>6344706</v>
      </c>
      <c r="CU74" s="155">
        <f t="shared" ref="CU74:DZ74" si="247">CU72-CU73</f>
        <v>0</v>
      </c>
      <c r="CV74" s="155">
        <f t="shared" si="247"/>
        <v>0</v>
      </c>
      <c r="CW74" s="155">
        <f t="shared" si="247"/>
        <v>0</v>
      </c>
      <c r="CX74" s="155">
        <f t="shared" si="247"/>
        <v>0</v>
      </c>
      <c r="CY74" s="155">
        <f t="shared" si="247"/>
        <v>0</v>
      </c>
      <c r="CZ74" s="155">
        <f t="shared" si="247"/>
        <v>0</v>
      </c>
      <c r="DA74" s="155">
        <f t="shared" si="247"/>
        <v>0</v>
      </c>
      <c r="DB74" s="155">
        <f t="shared" si="247"/>
        <v>4562310</v>
      </c>
      <c r="DC74" s="155">
        <f t="shared" si="247"/>
        <v>0</v>
      </c>
      <c r="DD74" s="155">
        <f t="shared" si="247"/>
        <v>0</v>
      </c>
      <c r="DE74" s="155">
        <f t="shared" si="247"/>
        <v>0</v>
      </c>
      <c r="DF74" s="155">
        <f t="shared" si="247"/>
        <v>0</v>
      </c>
      <c r="DG74" s="155">
        <f t="shared" si="247"/>
        <v>0</v>
      </c>
      <c r="DH74" s="155">
        <f t="shared" si="247"/>
        <v>0</v>
      </c>
      <c r="DI74" s="155">
        <f t="shared" si="247"/>
        <v>0</v>
      </c>
      <c r="DJ74" s="155">
        <f t="shared" si="247"/>
        <v>3471157</v>
      </c>
      <c r="DK74" s="155">
        <f t="shared" si="247"/>
        <v>0</v>
      </c>
      <c r="DL74" s="155">
        <f t="shared" si="247"/>
        <v>0</v>
      </c>
      <c r="DM74" s="155">
        <f t="shared" si="247"/>
        <v>0</v>
      </c>
      <c r="DN74" s="155">
        <f t="shared" si="247"/>
        <v>0</v>
      </c>
      <c r="DO74" s="155">
        <f t="shared" si="247"/>
        <v>0</v>
      </c>
      <c r="DP74" s="155">
        <f t="shared" si="247"/>
        <v>0</v>
      </c>
      <c r="DQ74" s="155">
        <f t="shared" si="247"/>
        <v>0</v>
      </c>
      <c r="DR74" s="155">
        <f t="shared" si="247"/>
        <v>41585172</v>
      </c>
      <c r="DS74" s="155">
        <f t="shared" si="247"/>
        <v>0</v>
      </c>
      <c r="DT74" s="155">
        <f t="shared" si="247"/>
        <v>0</v>
      </c>
      <c r="DU74" s="155">
        <f t="shared" si="247"/>
        <v>0</v>
      </c>
      <c r="DV74" s="155">
        <f t="shared" si="247"/>
        <v>0</v>
      </c>
      <c r="DW74" s="155">
        <f t="shared" si="247"/>
        <v>0</v>
      </c>
      <c r="DX74" s="155">
        <f t="shared" si="247"/>
        <v>0</v>
      </c>
      <c r="DY74" s="155">
        <f t="shared" si="247"/>
        <v>0</v>
      </c>
      <c r="DZ74" s="155">
        <f t="shared" si="247"/>
        <v>30671940</v>
      </c>
      <c r="EA74" s="155">
        <f t="shared" ref="EA74:EH74" si="248">EA72-EA73</f>
        <v>0</v>
      </c>
      <c r="EB74" s="155">
        <f t="shared" si="248"/>
        <v>0</v>
      </c>
      <c r="EC74" s="155">
        <f t="shared" si="248"/>
        <v>0</v>
      </c>
      <c r="ED74" s="155">
        <f t="shared" si="248"/>
        <v>0</v>
      </c>
      <c r="EE74" s="155">
        <f t="shared" si="248"/>
        <v>0</v>
      </c>
      <c r="EF74" s="155">
        <f t="shared" si="248"/>
        <v>0</v>
      </c>
      <c r="EG74" s="155">
        <f t="shared" si="248"/>
        <v>0</v>
      </c>
      <c r="EH74" s="155">
        <f t="shared" si="248"/>
        <v>877753</v>
      </c>
      <c r="EI74" s="152">
        <f>SUM(C74:EH74)</f>
        <v>3701399254.1099997</v>
      </c>
    </row>
    <row r="75" spans="1:139" s="75" customFormat="1" x14ac:dyDescent="0.2">
      <c r="B75" s="142"/>
      <c r="C75" s="155"/>
      <c r="D75" s="155"/>
      <c r="E75" s="155"/>
      <c r="F75" s="155"/>
      <c r="G75" s="155"/>
      <c r="H75" s="155"/>
      <c r="I75" s="155"/>
      <c r="J75" s="155">
        <f>SUM(G72:I72)</f>
        <v>269591014</v>
      </c>
      <c r="K75" s="155"/>
      <c r="L75" s="155"/>
      <c r="M75" s="155"/>
      <c r="N75" s="155"/>
      <c r="O75" s="155"/>
      <c r="P75" s="155"/>
      <c r="Q75" s="155"/>
      <c r="R75" s="155">
        <f>SUM(O72:Q72)</f>
        <v>1168047752.8099999</v>
      </c>
      <c r="S75" s="155"/>
      <c r="T75" s="155"/>
      <c r="U75" s="155"/>
      <c r="V75" s="155"/>
      <c r="W75" s="155"/>
      <c r="X75" s="155"/>
      <c r="Y75" s="155"/>
      <c r="Z75" s="155">
        <f>SUM(W72:Y72)</f>
        <v>234085945.30000001</v>
      </c>
      <c r="AA75" s="155"/>
      <c r="AB75" s="155"/>
      <c r="AC75" s="155"/>
      <c r="AD75" s="155"/>
      <c r="AE75" s="155"/>
      <c r="AF75" s="155"/>
      <c r="AG75" s="155"/>
      <c r="AH75" s="155">
        <f>SUM(AE72:AG72)</f>
        <v>35311748</v>
      </c>
      <c r="AI75" s="155"/>
      <c r="AJ75" s="155"/>
      <c r="AK75" s="155"/>
      <c r="AL75" s="155"/>
      <c r="AM75" s="155"/>
      <c r="AN75" s="155"/>
      <c r="AO75" s="155"/>
      <c r="AP75" s="155">
        <f>SUM(AM72:AO72)</f>
        <v>1384</v>
      </c>
      <c r="AQ75" s="155"/>
      <c r="AR75" s="155"/>
      <c r="AS75" s="155"/>
      <c r="AT75" s="155"/>
      <c r="AU75" s="155"/>
      <c r="AV75" s="155"/>
      <c r="AW75" s="155"/>
      <c r="AX75" s="155">
        <f>SUM(AU72:AW72)</f>
        <v>1516684</v>
      </c>
      <c r="AY75" s="155"/>
      <c r="AZ75" s="155"/>
      <c r="BA75" s="155"/>
      <c r="BB75" s="155"/>
      <c r="BC75" s="155"/>
      <c r="BD75" s="155"/>
      <c r="BE75" s="155"/>
      <c r="BF75" s="155">
        <f>SUM(BC72:BE72)</f>
        <v>0</v>
      </c>
      <c r="BG75" s="155"/>
      <c r="BH75" s="155"/>
      <c r="BI75" s="155"/>
      <c r="BJ75" s="155"/>
      <c r="BK75" s="155"/>
      <c r="BL75" s="155"/>
      <c r="BM75" s="155"/>
      <c r="BN75" s="155">
        <f>SUM(BK72:BM72)</f>
        <v>1898873895</v>
      </c>
      <c r="BO75" s="155"/>
      <c r="BP75" s="155"/>
      <c r="BQ75" s="155"/>
      <c r="BR75" s="155"/>
      <c r="BS75" s="155"/>
      <c r="BT75" s="155"/>
      <c r="BU75" s="155"/>
      <c r="BV75" s="155">
        <f>SUM(BS72:BU72)</f>
        <v>10000</v>
      </c>
      <c r="BW75" s="155"/>
      <c r="BX75" s="155"/>
      <c r="BY75" s="155"/>
      <c r="BZ75" s="155"/>
      <c r="CA75" s="155"/>
      <c r="CB75" s="155"/>
      <c r="CC75" s="155"/>
      <c r="CD75" s="155">
        <f>SUM(CA72:CC72)</f>
        <v>4987793</v>
      </c>
      <c r="CE75" s="155"/>
      <c r="CF75" s="155"/>
      <c r="CG75" s="155"/>
      <c r="CH75" s="155"/>
      <c r="CI75" s="155"/>
      <c r="CJ75" s="155"/>
      <c r="CK75" s="155"/>
      <c r="CL75" s="155">
        <f>SUM(CI72:CK72)</f>
        <v>1460000</v>
      </c>
      <c r="CM75" s="155"/>
      <c r="CN75" s="155"/>
      <c r="CO75" s="155"/>
      <c r="CP75" s="155"/>
      <c r="CQ75" s="155"/>
      <c r="CR75" s="155"/>
      <c r="CS75" s="155"/>
      <c r="CT75" s="155">
        <f>SUM(CQ72:CS72)</f>
        <v>6344706</v>
      </c>
      <c r="CU75" s="155"/>
      <c r="CV75" s="155"/>
      <c r="CW75" s="155"/>
      <c r="CX75" s="155"/>
      <c r="CY75" s="155"/>
      <c r="CZ75" s="155"/>
      <c r="DA75" s="155"/>
      <c r="DB75" s="155">
        <f>SUM(CY72:DA72)</f>
        <v>4562310</v>
      </c>
      <c r="DC75" s="155"/>
      <c r="DD75" s="155"/>
      <c r="DE75" s="155"/>
      <c r="DF75" s="155"/>
      <c r="DG75" s="155"/>
      <c r="DH75" s="155"/>
      <c r="DI75" s="155"/>
      <c r="DJ75" s="155">
        <f>SUM(DG72:DI72)</f>
        <v>3471157</v>
      </c>
      <c r="DK75" s="155"/>
      <c r="DL75" s="155"/>
      <c r="DM75" s="155"/>
      <c r="DN75" s="155"/>
      <c r="DO75" s="155"/>
      <c r="DP75" s="155"/>
      <c r="DQ75" s="155"/>
      <c r="DR75" s="155">
        <f>SUM(DO72:DQ72)</f>
        <v>41585172</v>
      </c>
      <c r="DS75" s="155"/>
      <c r="DT75" s="155"/>
      <c r="DU75" s="155"/>
      <c r="DV75" s="155"/>
      <c r="DW75" s="155"/>
      <c r="DX75" s="155"/>
      <c r="DY75" s="155"/>
      <c r="DZ75" s="155">
        <f>SUM(DW72:DY72)</f>
        <v>30671940</v>
      </c>
      <c r="EA75" s="155"/>
      <c r="EB75" s="155"/>
      <c r="EC75" s="155"/>
      <c r="ED75" s="155"/>
      <c r="EE75" s="155"/>
      <c r="EF75" s="155"/>
      <c r="EG75" s="155"/>
      <c r="EH75" s="155">
        <f>SUM(EE72:EG72)</f>
        <v>877753</v>
      </c>
      <c r="EI75" s="152">
        <f t="shared" ref="EI75:EI76" si="249">SUM(C75:EH75)</f>
        <v>3701399254.1099997</v>
      </c>
    </row>
    <row r="76" spans="1:139" s="75" customFormat="1" x14ac:dyDescent="0.2">
      <c r="B76" s="142"/>
      <c r="C76" s="155"/>
      <c r="D76" s="155"/>
      <c r="E76" s="155"/>
      <c r="F76" s="155"/>
      <c r="G76" s="155"/>
      <c r="H76" s="155"/>
      <c r="I76" s="155"/>
      <c r="J76" s="155">
        <f>J72-J75</f>
        <v>0</v>
      </c>
      <c r="K76" s="155"/>
      <c r="L76" s="155"/>
      <c r="M76" s="155"/>
      <c r="N76" s="155"/>
      <c r="O76" s="155"/>
      <c r="P76" s="155"/>
      <c r="Q76" s="155"/>
      <c r="R76" s="155">
        <f>R72-R75</f>
        <v>0</v>
      </c>
      <c r="S76" s="155"/>
      <c r="T76" s="155"/>
      <c r="U76" s="155"/>
      <c r="V76" s="155"/>
      <c r="W76" s="155"/>
      <c r="X76" s="155"/>
      <c r="Y76" s="155"/>
      <c r="Z76" s="155">
        <f>Z72-Z75</f>
        <v>0</v>
      </c>
      <c r="AA76" s="155"/>
      <c r="AB76" s="155"/>
      <c r="AC76" s="155"/>
      <c r="AD76" s="155"/>
      <c r="AE76" s="155"/>
      <c r="AF76" s="155"/>
      <c r="AG76" s="155"/>
      <c r="AH76" s="155">
        <f>AH72-AH75</f>
        <v>0</v>
      </c>
      <c r="AI76" s="155"/>
      <c r="AJ76" s="155"/>
      <c r="AK76" s="155"/>
      <c r="AL76" s="155"/>
      <c r="AM76" s="155"/>
      <c r="AN76" s="155"/>
      <c r="AO76" s="155"/>
      <c r="AP76" s="155">
        <f>AP72-AP75</f>
        <v>0</v>
      </c>
      <c r="AQ76" s="155"/>
      <c r="AR76" s="155"/>
      <c r="AS76" s="155"/>
      <c r="AT76" s="155"/>
      <c r="AU76" s="155"/>
      <c r="AV76" s="155"/>
      <c r="AW76" s="155"/>
      <c r="AX76" s="155">
        <f>AX72-AX75</f>
        <v>0</v>
      </c>
      <c r="AY76" s="155"/>
      <c r="AZ76" s="155"/>
      <c r="BA76" s="155"/>
      <c r="BB76" s="155"/>
      <c r="BC76" s="155"/>
      <c r="BD76" s="155"/>
      <c r="BE76" s="155"/>
      <c r="BF76" s="155">
        <f>BF72-BF75</f>
        <v>0</v>
      </c>
      <c r="BG76" s="155"/>
      <c r="BH76" s="155"/>
      <c r="BI76" s="155"/>
      <c r="BJ76" s="155"/>
      <c r="BK76" s="155"/>
      <c r="BL76" s="155"/>
      <c r="BM76" s="155"/>
      <c r="BN76" s="155">
        <f>BN72-BN75</f>
        <v>0</v>
      </c>
      <c r="BO76" s="155"/>
      <c r="BP76" s="155"/>
      <c r="BQ76" s="155"/>
      <c r="BR76" s="155"/>
      <c r="BS76" s="155"/>
      <c r="BT76" s="155"/>
      <c r="BU76" s="155"/>
      <c r="BV76" s="155">
        <f>BV72-BV75</f>
        <v>0</v>
      </c>
      <c r="BW76" s="155"/>
      <c r="BX76" s="155"/>
      <c r="BY76" s="155"/>
      <c r="BZ76" s="155"/>
      <c r="CA76" s="155"/>
      <c r="CB76" s="155"/>
      <c r="CC76" s="155"/>
      <c r="CD76" s="155">
        <f>CD72-CD75</f>
        <v>0</v>
      </c>
      <c r="CE76" s="155"/>
      <c r="CF76" s="155"/>
      <c r="CG76" s="155"/>
      <c r="CH76" s="155"/>
      <c r="CI76" s="155"/>
      <c r="CJ76" s="155"/>
      <c r="CK76" s="155"/>
      <c r="CL76" s="155">
        <f>CL72-CL75</f>
        <v>0</v>
      </c>
      <c r="CM76" s="155"/>
      <c r="CN76" s="155"/>
      <c r="CO76" s="155"/>
      <c r="CP76" s="155"/>
      <c r="CQ76" s="155"/>
      <c r="CR76" s="155"/>
      <c r="CS76" s="155"/>
      <c r="CT76" s="155">
        <f>CT72-CT75</f>
        <v>0</v>
      </c>
      <c r="CU76" s="155"/>
      <c r="CV76" s="155"/>
      <c r="CW76" s="155"/>
      <c r="CX76" s="155"/>
      <c r="CY76" s="155"/>
      <c r="CZ76" s="155"/>
      <c r="DA76" s="155"/>
      <c r="DB76" s="155">
        <f>DB72-DB75</f>
        <v>0</v>
      </c>
      <c r="DC76" s="155"/>
      <c r="DD76" s="155"/>
      <c r="DE76" s="155"/>
      <c r="DF76" s="155"/>
      <c r="DG76" s="155"/>
      <c r="DH76" s="155"/>
      <c r="DI76" s="155"/>
      <c r="DJ76" s="155">
        <f>DJ72-DJ75</f>
        <v>0</v>
      </c>
      <c r="DK76" s="155"/>
      <c r="DL76" s="155"/>
      <c r="DM76" s="155"/>
      <c r="DN76" s="155"/>
      <c r="DO76" s="155"/>
      <c r="DP76" s="155"/>
      <c r="DQ76" s="155"/>
      <c r="DR76" s="155">
        <f>DR72-DR75</f>
        <v>0</v>
      </c>
      <c r="DS76" s="155"/>
      <c r="DT76" s="155"/>
      <c r="DU76" s="155"/>
      <c r="DV76" s="155"/>
      <c r="DW76" s="155"/>
      <c r="DX76" s="155"/>
      <c r="DY76" s="155"/>
      <c r="DZ76" s="155">
        <f>DZ72-DZ75</f>
        <v>0</v>
      </c>
      <c r="EA76" s="155"/>
      <c r="EB76" s="155"/>
      <c r="EC76" s="155"/>
      <c r="ED76" s="155"/>
      <c r="EE76" s="155"/>
      <c r="EF76" s="155"/>
      <c r="EG76" s="155"/>
      <c r="EH76" s="155">
        <f>EH72-EH75</f>
        <v>0</v>
      </c>
      <c r="EI76" s="152">
        <f t="shared" si="249"/>
        <v>0</v>
      </c>
    </row>
    <row r="77" spans="1:139" s="75" customFormat="1" x14ac:dyDescent="0.2">
      <c r="B77" s="142"/>
      <c r="C77" s="156"/>
      <c r="D77" s="156"/>
      <c r="E77" s="156"/>
      <c r="F77" s="156"/>
      <c r="G77" s="156"/>
      <c r="H77" s="156"/>
      <c r="I77" s="156"/>
      <c r="J77" s="156"/>
    </row>
    <row r="78" spans="1:139" s="75" customFormat="1" x14ac:dyDescent="0.2">
      <c r="B78" s="142"/>
      <c r="C78" s="156"/>
      <c r="D78" s="156"/>
      <c r="E78" s="156"/>
      <c r="F78" s="156"/>
      <c r="G78" s="156"/>
      <c r="H78" s="156"/>
      <c r="I78" s="156"/>
      <c r="J78" s="156"/>
    </row>
    <row r="79" spans="1:139" s="75" customFormat="1" x14ac:dyDescent="0.2">
      <c r="B79" s="142"/>
      <c r="C79" s="156"/>
      <c r="D79" s="156"/>
      <c r="E79" s="156"/>
      <c r="F79" s="156"/>
      <c r="G79" s="156"/>
      <c r="H79" s="156"/>
      <c r="I79" s="156"/>
      <c r="J79" s="156"/>
    </row>
    <row r="80" spans="1:139" s="75" customFormat="1" x14ac:dyDescent="0.2">
      <c r="B80" s="142"/>
      <c r="C80" s="156"/>
      <c r="D80" s="156"/>
      <c r="E80" s="156"/>
      <c r="F80" s="156"/>
      <c r="G80" s="156"/>
      <c r="H80" s="156"/>
      <c r="I80" s="156"/>
      <c r="J80" s="156"/>
    </row>
    <row r="81" spans="2:10" s="75" customFormat="1" x14ac:dyDescent="0.2">
      <c r="B81" s="142"/>
      <c r="C81" s="156"/>
      <c r="D81" s="156"/>
      <c r="E81" s="156"/>
      <c r="F81" s="156"/>
      <c r="G81" s="156"/>
      <c r="H81" s="156"/>
      <c r="I81" s="156"/>
      <c r="J81" s="156"/>
    </row>
    <row r="82" spans="2:10" s="75" customFormat="1" x14ac:dyDescent="0.2">
      <c r="B82" s="142"/>
      <c r="C82" s="156"/>
      <c r="D82" s="156"/>
      <c r="E82" s="156"/>
      <c r="F82" s="156"/>
      <c r="G82" s="156"/>
      <c r="H82" s="156"/>
      <c r="I82" s="156"/>
      <c r="J82" s="156"/>
    </row>
    <row r="83" spans="2:10" s="75" customFormat="1" x14ac:dyDescent="0.2">
      <c r="B83" s="142"/>
      <c r="C83" s="156"/>
      <c r="D83" s="156"/>
      <c r="E83" s="156"/>
      <c r="F83" s="156"/>
      <c r="G83" s="156"/>
      <c r="H83" s="156"/>
      <c r="I83" s="156"/>
      <c r="J83" s="156"/>
    </row>
    <row r="84" spans="2:10" s="75" customFormat="1" x14ac:dyDescent="0.2">
      <c r="B84" s="142"/>
      <c r="C84" s="156"/>
      <c r="D84" s="156"/>
      <c r="E84" s="156"/>
      <c r="F84" s="156"/>
      <c r="G84" s="156"/>
      <c r="H84" s="156"/>
      <c r="I84" s="156"/>
      <c r="J84" s="156"/>
    </row>
    <row r="85" spans="2:10" s="75" customFormat="1" x14ac:dyDescent="0.2">
      <c r="B85" s="142"/>
      <c r="C85" s="156"/>
      <c r="D85" s="156"/>
      <c r="E85" s="156"/>
      <c r="F85" s="156"/>
      <c r="G85" s="156"/>
      <c r="H85" s="156"/>
      <c r="I85" s="156"/>
      <c r="J85" s="156"/>
    </row>
    <row r="86" spans="2:10" s="75" customFormat="1" x14ac:dyDescent="0.2">
      <c r="B86" s="142"/>
      <c r="C86" s="156"/>
      <c r="D86" s="156"/>
      <c r="E86" s="156"/>
      <c r="F86" s="156"/>
      <c r="G86" s="156"/>
      <c r="H86" s="156"/>
      <c r="I86" s="156"/>
      <c r="J86" s="156"/>
    </row>
  </sheetData>
  <autoFilter ref="A2:EH2">
    <sortState ref="A3:EH76">
      <sortCondition ref="A2"/>
    </sortState>
  </autoFilter>
  <mergeCells count="17">
    <mergeCell ref="C1:J1"/>
    <mergeCell ref="BG1:BN1"/>
    <mergeCell ref="BO1:BV1"/>
    <mergeCell ref="BW1:CD1"/>
    <mergeCell ref="K1:R1"/>
    <mergeCell ref="AA1:AH1"/>
    <mergeCell ref="AI1:AP1"/>
    <mergeCell ref="AQ1:AX1"/>
    <mergeCell ref="AY1:BF1"/>
    <mergeCell ref="S1:Z1"/>
    <mergeCell ref="DK1:DR1"/>
    <mergeCell ref="DS1:DZ1"/>
    <mergeCell ref="EA1:EH1"/>
    <mergeCell ref="CE1:CL1"/>
    <mergeCell ref="CM1:CT1"/>
    <mergeCell ref="CU1:DB1"/>
    <mergeCell ref="DC1:DJ1"/>
  </mergeCells>
  <phoneticPr fontId="13" type="noConversion"/>
  <printOptions horizontalCentered="1"/>
  <pageMargins left="0.17" right="0.17" top="0.35" bottom="0.25" header="0.2" footer="0.2"/>
  <pageSetup paperSize="5" scale="59" fitToWidth="0" orientation="landscape" r:id="rId1"/>
  <headerFooter alignWithMargins="0">
    <oddHeader>&amp;L&amp;"Arial,Bold"&amp;12FY2017-2018 Projected Revenue and Expenditure Data</oddHeader>
    <oddFooter>&amp;L&amp;8&amp;Z&amp;F</oddFooter>
  </headerFooter>
  <colBreaks count="4" manualBreakCount="4">
    <brk id="26" max="71" man="1"/>
    <brk id="58" max="71" man="1"/>
    <brk id="82" max="71" man="1"/>
    <brk id="114" max="7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R74"/>
  <sheetViews>
    <sheetView view="pageBreakPreview" zoomScale="90" zoomScaleNormal="100" zoomScaleSheetLayoutView="90" workbookViewId="0">
      <pane xSplit="3" ySplit="3" topLeftCell="D4" activePane="bottomRight" state="frozen"/>
      <selection activeCell="A3" sqref="A1:EH4"/>
      <selection pane="topRight" activeCell="A3" sqref="A1:EH4"/>
      <selection pane="bottomLeft" activeCell="A3" sqref="A1:EH4"/>
      <selection pane="bottomRight" activeCell="D4" sqref="D4"/>
    </sheetView>
  </sheetViews>
  <sheetFormatPr defaultColWidth="8.85546875" defaultRowHeight="12.75" x14ac:dyDescent="0.2"/>
  <cols>
    <col min="1" max="1" width="6" style="186" customWidth="1"/>
    <col min="2" max="2" width="32" style="139" bestFit="1" customWidth="1"/>
    <col min="3" max="3" width="10.42578125" style="75" bestFit="1" customWidth="1"/>
    <col min="4" max="4" width="13" style="75" bestFit="1" customWidth="1"/>
    <col min="5" max="5" width="8.7109375" style="75" bestFit="1" customWidth="1"/>
    <col min="6" max="6" width="9.140625" style="75" bestFit="1" customWidth="1"/>
    <col min="7" max="7" width="10.140625" style="75" bestFit="1" customWidth="1"/>
    <col min="8" max="8" width="9" style="75" bestFit="1" customWidth="1"/>
    <col min="9" max="9" width="8.140625" style="75" bestFit="1" customWidth="1"/>
    <col min="10" max="10" width="9.5703125" style="75" bestFit="1" customWidth="1"/>
    <col min="11" max="11" width="9" style="75" bestFit="1" customWidth="1"/>
    <col min="12" max="12" width="9.28515625" style="75" bestFit="1" customWidth="1"/>
    <col min="13" max="13" width="9" style="75" bestFit="1" customWidth="1"/>
    <col min="14" max="14" width="6.28515625" style="75" bestFit="1" customWidth="1"/>
    <col min="15" max="15" width="11" style="75" bestFit="1" customWidth="1"/>
    <col min="16" max="16" width="9" style="75" bestFit="1" customWidth="1"/>
    <col min="17" max="17" width="8.85546875" style="75" bestFit="1" customWidth="1"/>
    <col min="18" max="18" width="10" style="75" bestFit="1" customWidth="1"/>
    <col min="19" max="19" width="8.140625" style="75" bestFit="1" customWidth="1"/>
    <col min="20" max="20" width="8.28515625" style="75" bestFit="1" customWidth="1"/>
    <col min="21" max="21" width="7.42578125" style="75" bestFit="1" customWidth="1"/>
    <col min="22" max="22" width="7.5703125" style="75" bestFit="1" customWidth="1"/>
    <col min="23" max="23" width="8.42578125" style="75" bestFit="1" customWidth="1"/>
    <col min="24" max="24" width="9.7109375" style="75" bestFit="1" customWidth="1"/>
    <col min="25" max="25" width="7.5703125" style="75" bestFit="1" customWidth="1"/>
    <col min="26" max="26" width="8.28515625" style="75" bestFit="1" customWidth="1"/>
    <col min="27" max="27" width="7.5703125" style="75" bestFit="1" customWidth="1"/>
    <col min="28" max="28" width="8.140625" style="75" bestFit="1" customWidth="1"/>
    <col min="29" max="29" width="9.7109375" style="75" bestFit="1" customWidth="1"/>
    <col min="30" max="30" width="10.7109375" style="75" bestFit="1" customWidth="1"/>
    <col min="31" max="31" width="9.85546875" style="75" bestFit="1" customWidth="1"/>
    <col min="32" max="32" width="9" style="75" bestFit="1" customWidth="1"/>
    <col min="33" max="33" width="7.5703125" style="75" bestFit="1" customWidth="1"/>
    <col min="34" max="34" width="9" style="75" bestFit="1" customWidth="1"/>
    <col min="35" max="35" width="10" style="75" bestFit="1" customWidth="1"/>
    <col min="36" max="36" width="9.85546875" style="75" bestFit="1" customWidth="1"/>
    <col min="37" max="37" width="10.28515625" style="75" customWidth="1"/>
    <col min="38" max="38" width="11.140625" style="75" bestFit="1" customWidth="1"/>
    <col min="39" max="39" width="10" style="189" bestFit="1" customWidth="1"/>
    <col min="40" max="40" width="9" style="189" bestFit="1" customWidth="1"/>
    <col min="41" max="41" width="9.85546875" style="189" bestFit="1" customWidth="1"/>
    <col min="42" max="43" width="9.28515625" style="189" bestFit="1" customWidth="1"/>
    <col min="44" max="44" width="8.85546875" style="75" bestFit="1" customWidth="1"/>
    <col min="45" max="16384" width="8.85546875" style="75"/>
  </cols>
  <sheetData>
    <row r="1" spans="1:44" ht="18.75" customHeight="1" x14ac:dyDescent="0.2">
      <c r="A1" s="190" t="s">
        <v>344</v>
      </c>
      <c r="AM1" s="185"/>
      <c r="AN1" s="185"/>
      <c r="AO1" s="185"/>
      <c r="AP1" s="185"/>
      <c r="AQ1" s="185"/>
    </row>
    <row r="2" spans="1:44" s="186" customFormat="1" ht="7.5" customHeight="1" x14ac:dyDescent="0.2">
      <c r="AM2" s="187"/>
      <c r="AN2" s="187"/>
      <c r="AO2" s="187"/>
      <c r="AP2" s="187"/>
      <c r="AQ2" s="187"/>
    </row>
    <row r="3" spans="1:44" s="188" customFormat="1" ht="72.75" customHeight="1" x14ac:dyDescent="0.2">
      <c r="A3" s="191" t="s">
        <v>11</v>
      </c>
      <c r="B3" s="191" t="s">
        <v>187</v>
      </c>
      <c r="C3" s="201" t="s">
        <v>362</v>
      </c>
      <c r="D3" s="202" t="s">
        <v>363</v>
      </c>
      <c r="E3" s="203" t="s">
        <v>364</v>
      </c>
      <c r="F3" s="204" t="s">
        <v>365</v>
      </c>
      <c r="G3" s="204" t="s">
        <v>307</v>
      </c>
      <c r="H3" s="204" t="s">
        <v>308</v>
      </c>
      <c r="I3" s="204" t="s">
        <v>309</v>
      </c>
      <c r="J3" s="204" t="s">
        <v>310</v>
      </c>
      <c r="K3" s="204" t="s">
        <v>311</v>
      </c>
      <c r="L3" s="204" t="s">
        <v>312</v>
      </c>
      <c r="M3" s="204" t="s">
        <v>313</v>
      </c>
      <c r="N3" s="204" t="s">
        <v>314</v>
      </c>
      <c r="O3" s="204" t="s">
        <v>315</v>
      </c>
      <c r="P3" s="204" t="s">
        <v>316</v>
      </c>
      <c r="Q3" s="204" t="s">
        <v>317</v>
      </c>
      <c r="R3" s="204" t="s">
        <v>339</v>
      </c>
      <c r="S3" s="204" t="s">
        <v>318</v>
      </c>
      <c r="T3" s="204" t="s">
        <v>319</v>
      </c>
      <c r="U3" s="204" t="s">
        <v>320</v>
      </c>
      <c r="V3" s="204" t="s">
        <v>321</v>
      </c>
      <c r="W3" s="204" t="s">
        <v>322</v>
      </c>
      <c r="X3" s="204" t="s">
        <v>323</v>
      </c>
      <c r="Y3" s="204" t="s">
        <v>324</v>
      </c>
      <c r="Z3" s="204" t="s">
        <v>325</v>
      </c>
      <c r="AA3" s="204" t="s">
        <v>326</v>
      </c>
      <c r="AB3" s="204" t="s">
        <v>327</v>
      </c>
      <c r="AC3" s="204" t="s">
        <v>328</v>
      </c>
      <c r="AD3" s="204" t="s">
        <v>329</v>
      </c>
      <c r="AE3" s="204" t="s">
        <v>330</v>
      </c>
      <c r="AF3" s="204" t="s">
        <v>331</v>
      </c>
      <c r="AG3" s="204" t="s">
        <v>332</v>
      </c>
      <c r="AH3" s="204" t="s">
        <v>333</v>
      </c>
      <c r="AI3" s="204" t="s">
        <v>366</v>
      </c>
      <c r="AJ3" s="204" t="s">
        <v>334</v>
      </c>
      <c r="AK3" s="204" t="s">
        <v>335</v>
      </c>
      <c r="AL3" s="204" t="s">
        <v>336</v>
      </c>
      <c r="AM3" s="204" t="s">
        <v>340</v>
      </c>
      <c r="AN3" s="204" t="s">
        <v>337</v>
      </c>
      <c r="AO3" s="204" t="s">
        <v>338</v>
      </c>
      <c r="AP3" s="255" t="s">
        <v>367</v>
      </c>
      <c r="AQ3" s="255" t="s">
        <v>368</v>
      </c>
      <c r="AR3" s="192" t="s">
        <v>303</v>
      </c>
    </row>
    <row r="4" spans="1:44" ht="18" customHeight="1" x14ac:dyDescent="0.2">
      <c r="A4" s="135">
        <v>1</v>
      </c>
      <c r="B4" s="109" t="s">
        <v>36</v>
      </c>
      <c r="C4" s="110">
        <v>9403</v>
      </c>
      <c r="D4" s="110"/>
      <c r="E4" s="110">
        <v>0</v>
      </c>
      <c r="F4" s="110">
        <v>0</v>
      </c>
      <c r="G4" s="110">
        <v>0</v>
      </c>
      <c r="H4" s="110">
        <v>0</v>
      </c>
      <c r="I4" s="110">
        <v>0</v>
      </c>
      <c r="J4" s="110">
        <v>38</v>
      </c>
      <c r="K4" s="110">
        <v>0</v>
      </c>
      <c r="L4" s="110">
        <v>0</v>
      </c>
      <c r="M4" s="110">
        <v>0</v>
      </c>
      <c r="N4" s="110">
        <v>0</v>
      </c>
      <c r="O4" s="110">
        <v>0</v>
      </c>
      <c r="P4" s="110">
        <v>0</v>
      </c>
      <c r="Q4" s="110">
        <v>1</v>
      </c>
      <c r="R4" s="110">
        <v>0</v>
      </c>
      <c r="S4" s="110">
        <v>0</v>
      </c>
      <c r="T4" s="110">
        <v>9</v>
      </c>
      <c r="U4" s="110">
        <v>0</v>
      </c>
      <c r="V4" s="110">
        <v>0</v>
      </c>
      <c r="W4" s="110">
        <v>0</v>
      </c>
      <c r="X4" s="110">
        <v>0</v>
      </c>
      <c r="Y4" s="110">
        <v>0</v>
      </c>
      <c r="Z4" s="110">
        <v>0</v>
      </c>
      <c r="AA4" s="110">
        <v>0</v>
      </c>
      <c r="AB4" s="110">
        <v>0</v>
      </c>
      <c r="AC4" s="110">
        <v>0</v>
      </c>
      <c r="AD4" s="110">
        <v>1</v>
      </c>
      <c r="AE4" s="110">
        <v>0</v>
      </c>
      <c r="AF4" s="110">
        <v>28</v>
      </c>
      <c r="AG4" s="110">
        <v>0</v>
      </c>
      <c r="AH4" s="110">
        <v>0</v>
      </c>
      <c r="AI4" s="110">
        <v>0</v>
      </c>
      <c r="AJ4" s="110">
        <v>31</v>
      </c>
      <c r="AK4" s="110">
        <v>0</v>
      </c>
      <c r="AL4" s="110">
        <v>0</v>
      </c>
      <c r="AM4" s="205">
        <v>0</v>
      </c>
      <c r="AN4" s="205">
        <v>0</v>
      </c>
      <c r="AO4" s="205">
        <v>0</v>
      </c>
      <c r="AP4" s="205">
        <f>0.14*'[1]5C1AI_Harmony'!$C7</f>
        <v>0</v>
      </c>
      <c r="AQ4" s="205">
        <f>0.14*'[1]5C1AJ_Athlos'!$C7</f>
        <v>0</v>
      </c>
      <c r="AR4" s="111">
        <f t="shared" ref="AR4:AR35" si="0">SUM(C4:AQ4)</f>
        <v>9511</v>
      </c>
    </row>
    <row r="5" spans="1:44" ht="18" customHeight="1" x14ac:dyDescent="0.2">
      <c r="A5" s="136">
        <v>2</v>
      </c>
      <c r="B5" s="112" t="s">
        <v>38</v>
      </c>
      <c r="C5" s="113">
        <v>4048</v>
      </c>
      <c r="D5" s="113"/>
      <c r="E5" s="113">
        <v>0</v>
      </c>
      <c r="F5" s="113">
        <v>0</v>
      </c>
      <c r="G5" s="113">
        <v>0</v>
      </c>
      <c r="H5" s="113">
        <v>0</v>
      </c>
      <c r="I5" s="113">
        <v>0</v>
      </c>
      <c r="J5" s="113">
        <v>5</v>
      </c>
      <c r="K5" s="113">
        <v>0</v>
      </c>
      <c r="L5" s="113">
        <v>0</v>
      </c>
      <c r="M5" s="113">
        <v>0</v>
      </c>
      <c r="N5" s="113">
        <v>0</v>
      </c>
      <c r="O5" s="113">
        <v>0</v>
      </c>
      <c r="P5" s="113">
        <v>0</v>
      </c>
      <c r="Q5" s="113">
        <v>0</v>
      </c>
      <c r="R5" s="113">
        <v>0</v>
      </c>
      <c r="S5" s="113">
        <v>0</v>
      </c>
      <c r="T5" s="113">
        <v>0</v>
      </c>
      <c r="U5" s="113">
        <v>0</v>
      </c>
      <c r="V5" s="113">
        <v>0</v>
      </c>
      <c r="W5" s="113">
        <v>0</v>
      </c>
      <c r="X5" s="113">
        <v>0</v>
      </c>
      <c r="Y5" s="113">
        <v>0</v>
      </c>
      <c r="Z5" s="113">
        <v>0</v>
      </c>
      <c r="AA5" s="113">
        <v>0</v>
      </c>
      <c r="AB5" s="113">
        <v>0</v>
      </c>
      <c r="AC5" s="113">
        <v>0</v>
      </c>
      <c r="AD5" s="113">
        <v>0</v>
      </c>
      <c r="AE5" s="113">
        <v>0</v>
      </c>
      <c r="AF5" s="113">
        <v>0</v>
      </c>
      <c r="AG5" s="113">
        <v>0</v>
      </c>
      <c r="AH5" s="113">
        <v>0</v>
      </c>
      <c r="AI5" s="113">
        <v>0</v>
      </c>
      <c r="AJ5" s="113">
        <v>11</v>
      </c>
      <c r="AK5" s="113">
        <v>0</v>
      </c>
      <c r="AL5" s="113">
        <v>0</v>
      </c>
      <c r="AM5" s="206">
        <v>0</v>
      </c>
      <c r="AN5" s="206">
        <v>0</v>
      </c>
      <c r="AO5" s="206">
        <v>0</v>
      </c>
      <c r="AP5" s="206">
        <f>0.14*'[1]5C1AI_Harmony'!$C8</f>
        <v>0</v>
      </c>
      <c r="AQ5" s="206">
        <f>0.14*'[1]5C1AJ_Athlos'!$C8</f>
        <v>0</v>
      </c>
      <c r="AR5" s="114">
        <f t="shared" si="0"/>
        <v>4064</v>
      </c>
    </row>
    <row r="6" spans="1:44" ht="18" customHeight="1" x14ac:dyDescent="0.2">
      <c r="A6" s="136">
        <v>3</v>
      </c>
      <c r="B6" s="112" t="s">
        <v>40</v>
      </c>
      <c r="C6" s="113">
        <v>21875</v>
      </c>
      <c r="D6" s="113"/>
      <c r="E6" s="113">
        <v>0</v>
      </c>
      <c r="F6" s="113">
        <v>0</v>
      </c>
      <c r="G6" s="113">
        <v>0</v>
      </c>
      <c r="H6" s="113">
        <v>3</v>
      </c>
      <c r="I6" s="113">
        <v>0</v>
      </c>
      <c r="J6" s="113">
        <v>57</v>
      </c>
      <c r="K6" s="113">
        <v>0</v>
      </c>
      <c r="L6" s="113">
        <v>0</v>
      </c>
      <c r="M6" s="113">
        <v>0</v>
      </c>
      <c r="N6" s="113">
        <v>0</v>
      </c>
      <c r="O6" s="113">
        <v>0</v>
      </c>
      <c r="P6" s="113">
        <v>0</v>
      </c>
      <c r="Q6" s="113">
        <v>0</v>
      </c>
      <c r="R6" s="113">
        <v>0</v>
      </c>
      <c r="S6" s="113">
        <v>0</v>
      </c>
      <c r="T6" s="113">
        <v>0</v>
      </c>
      <c r="U6" s="113">
        <v>0</v>
      </c>
      <c r="V6" s="113">
        <v>0</v>
      </c>
      <c r="W6" s="113">
        <v>0</v>
      </c>
      <c r="X6" s="113">
        <v>0</v>
      </c>
      <c r="Y6" s="113">
        <v>4</v>
      </c>
      <c r="Z6" s="113">
        <v>7</v>
      </c>
      <c r="AA6" s="113">
        <v>0</v>
      </c>
      <c r="AB6" s="113">
        <v>0</v>
      </c>
      <c r="AC6" s="113">
        <v>0</v>
      </c>
      <c r="AD6" s="113">
        <v>0</v>
      </c>
      <c r="AE6" s="113">
        <v>15</v>
      </c>
      <c r="AF6" s="113">
        <v>0</v>
      </c>
      <c r="AG6" s="113">
        <v>0</v>
      </c>
      <c r="AH6" s="113">
        <v>0</v>
      </c>
      <c r="AI6" s="113">
        <v>1</v>
      </c>
      <c r="AJ6" s="113">
        <v>49</v>
      </c>
      <c r="AK6" s="113">
        <v>0</v>
      </c>
      <c r="AL6" s="113">
        <v>0</v>
      </c>
      <c r="AM6" s="206">
        <v>0</v>
      </c>
      <c r="AN6" s="206">
        <v>0</v>
      </c>
      <c r="AO6" s="206">
        <v>1</v>
      </c>
      <c r="AP6" s="206">
        <f>0.14*'[1]5C1AI_Harmony'!$C9</f>
        <v>0</v>
      </c>
      <c r="AQ6" s="206">
        <f>0.14*'[1]5C1AJ_Athlos'!$C9</f>
        <v>0</v>
      </c>
      <c r="AR6" s="114">
        <f t="shared" si="0"/>
        <v>22012</v>
      </c>
    </row>
    <row r="7" spans="1:44" ht="18" customHeight="1" x14ac:dyDescent="0.2">
      <c r="A7" s="136">
        <v>4</v>
      </c>
      <c r="B7" s="112" t="s">
        <v>42</v>
      </c>
      <c r="C7" s="113">
        <v>3193</v>
      </c>
      <c r="D7" s="113"/>
      <c r="E7" s="113">
        <v>0</v>
      </c>
      <c r="F7" s="113">
        <v>0</v>
      </c>
      <c r="G7" s="113">
        <v>1</v>
      </c>
      <c r="H7" s="113">
        <v>0</v>
      </c>
      <c r="I7" s="113">
        <v>0</v>
      </c>
      <c r="J7" s="113">
        <v>9</v>
      </c>
      <c r="K7" s="113">
        <v>0</v>
      </c>
      <c r="L7" s="113">
        <v>0</v>
      </c>
      <c r="M7" s="113">
        <v>0</v>
      </c>
      <c r="N7" s="113">
        <v>0</v>
      </c>
      <c r="O7" s="113">
        <v>0</v>
      </c>
      <c r="P7" s="113">
        <v>0</v>
      </c>
      <c r="Q7" s="113">
        <v>0</v>
      </c>
      <c r="R7" s="113">
        <v>0</v>
      </c>
      <c r="S7" s="113">
        <v>0</v>
      </c>
      <c r="T7" s="113">
        <v>0</v>
      </c>
      <c r="U7" s="113">
        <v>0</v>
      </c>
      <c r="V7" s="113">
        <v>0</v>
      </c>
      <c r="W7" s="113">
        <v>0</v>
      </c>
      <c r="X7" s="113">
        <v>0</v>
      </c>
      <c r="Y7" s="113">
        <v>0</v>
      </c>
      <c r="Z7" s="113">
        <v>1</v>
      </c>
      <c r="AA7" s="113">
        <v>0</v>
      </c>
      <c r="AB7" s="113">
        <v>0</v>
      </c>
      <c r="AC7" s="113">
        <v>0</v>
      </c>
      <c r="AD7" s="113">
        <v>0</v>
      </c>
      <c r="AE7" s="113">
        <v>0</v>
      </c>
      <c r="AF7" s="113">
        <v>0</v>
      </c>
      <c r="AG7" s="113">
        <v>0</v>
      </c>
      <c r="AH7" s="113">
        <v>0</v>
      </c>
      <c r="AI7" s="113">
        <v>0</v>
      </c>
      <c r="AJ7" s="113">
        <v>11</v>
      </c>
      <c r="AK7" s="113">
        <v>0</v>
      </c>
      <c r="AL7" s="113">
        <v>0</v>
      </c>
      <c r="AM7" s="206">
        <v>0</v>
      </c>
      <c r="AN7" s="206">
        <v>0</v>
      </c>
      <c r="AO7" s="206">
        <v>0</v>
      </c>
      <c r="AP7" s="206">
        <f>0.14*'[1]5C1AI_Harmony'!$C10</f>
        <v>0</v>
      </c>
      <c r="AQ7" s="206">
        <f>0.14*'[1]5C1AJ_Athlos'!$C10</f>
        <v>0</v>
      </c>
      <c r="AR7" s="114">
        <f t="shared" si="0"/>
        <v>3215</v>
      </c>
    </row>
    <row r="8" spans="1:44" ht="18" customHeight="1" x14ac:dyDescent="0.2">
      <c r="A8" s="137">
        <v>5</v>
      </c>
      <c r="B8" s="115" t="s">
        <v>44</v>
      </c>
      <c r="C8" s="116">
        <v>5156</v>
      </c>
      <c r="D8" s="116"/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50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32</v>
      </c>
      <c r="AK8" s="116">
        <v>0</v>
      </c>
      <c r="AL8" s="116">
        <v>0</v>
      </c>
      <c r="AM8" s="207">
        <v>0</v>
      </c>
      <c r="AN8" s="207">
        <v>0</v>
      </c>
      <c r="AO8" s="207">
        <v>0</v>
      </c>
      <c r="AP8" s="207">
        <f>0.14*'[1]5C1AI_Harmony'!$C11</f>
        <v>0</v>
      </c>
      <c r="AQ8" s="207">
        <f>0.14*'[1]5C1AJ_Athlos'!$C11</f>
        <v>0</v>
      </c>
      <c r="AR8" s="117">
        <f t="shared" si="0"/>
        <v>5238</v>
      </c>
    </row>
    <row r="9" spans="1:44" ht="18" customHeight="1" x14ac:dyDescent="0.2">
      <c r="A9" s="135">
        <v>6</v>
      </c>
      <c r="B9" s="109" t="s">
        <v>46</v>
      </c>
      <c r="C9" s="110">
        <v>5850</v>
      </c>
      <c r="D9" s="110"/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6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  <c r="Y9" s="110">
        <v>0</v>
      </c>
      <c r="Z9" s="110">
        <v>0</v>
      </c>
      <c r="AA9" s="110">
        <v>0</v>
      </c>
      <c r="AB9" s="110">
        <v>0</v>
      </c>
      <c r="AC9" s="110">
        <v>0</v>
      </c>
      <c r="AD9" s="110">
        <v>0</v>
      </c>
      <c r="AE9" s="110">
        <v>0</v>
      </c>
      <c r="AF9" s="110">
        <v>0</v>
      </c>
      <c r="AG9" s="110">
        <v>0</v>
      </c>
      <c r="AH9" s="110">
        <v>0</v>
      </c>
      <c r="AI9" s="110">
        <v>0</v>
      </c>
      <c r="AJ9" s="110">
        <v>20</v>
      </c>
      <c r="AK9" s="110">
        <v>0</v>
      </c>
      <c r="AL9" s="110">
        <v>0</v>
      </c>
      <c r="AM9" s="205">
        <v>0</v>
      </c>
      <c r="AN9" s="205">
        <v>0</v>
      </c>
      <c r="AO9" s="205">
        <v>0</v>
      </c>
      <c r="AP9" s="205">
        <f>0.14*'[1]5C1AI_Harmony'!$C12</f>
        <v>0</v>
      </c>
      <c r="AQ9" s="205">
        <f>0.14*'[1]5C1AJ_Athlos'!$C12</f>
        <v>0</v>
      </c>
      <c r="AR9" s="111">
        <f t="shared" si="0"/>
        <v>5876</v>
      </c>
    </row>
    <row r="10" spans="1:44" ht="18" customHeight="1" x14ac:dyDescent="0.2">
      <c r="A10" s="136">
        <v>7</v>
      </c>
      <c r="B10" s="112" t="s">
        <v>48</v>
      </c>
      <c r="C10" s="113">
        <v>2117</v>
      </c>
      <c r="D10" s="113"/>
      <c r="E10" s="113">
        <v>0</v>
      </c>
      <c r="F10" s="113">
        <v>0</v>
      </c>
      <c r="G10" s="113">
        <v>1</v>
      </c>
      <c r="H10" s="113">
        <v>0</v>
      </c>
      <c r="I10" s="113">
        <v>0</v>
      </c>
      <c r="J10" s="113">
        <v>4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  <c r="T10" s="113">
        <v>0</v>
      </c>
      <c r="U10" s="113">
        <v>31</v>
      </c>
      <c r="V10" s="113">
        <v>0</v>
      </c>
      <c r="W10" s="113">
        <v>0</v>
      </c>
      <c r="X10" s="113">
        <v>0</v>
      </c>
      <c r="Y10" s="113">
        <v>0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3">
        <v>0</v>
      </c>
      <c r="AF10" s="113">
        <v>0</v>
      </c>
      <c r="AG10" s="113">
        <v>0</v>
      </c>
      <c r="AH10" s="113">
        <v>0</v>
      </c>
      <c r="AI10" s="113">
        <v>0</v>
      </c>
      <c r="AJ10" s="113">
        <v>8</v>
      </c>
      <c r="AK10" s="113">
        <v>0</v>
      </c>
      <c r="AL10" s="113">
        <v>0</v>
      </c>
      <c r="AM10" s="206">
        <v>0</v>
      </c>
      <c r="AN10" s="206">
        <v>0</v>
      </c>
      <c r="AO10" s="206">
        <v>0</v>
      </c>
      <c r="AP10" s="206">
        <f>0.14*'[1]5C1AI_Harmony'!$C13</f>
        <v>0</v>
      </c>
      <c r="AQ10" s="206">
        <f>0.14*'[1]5C1AJ_Athlos'!$C13</f>
        <v>0</v>
      </c>
      <c r="AR10" s="114">
        <f t="shared" si="0"/>
        <v>2161</v>
      </c>
    </row>
    <row r="11" spans="1:44" ht="18" customHeight="1" x14ac:dyDescent="0.2">
      <c r="A11" s="136">
        <v>8</v>
      </c>
      <c r="B11" s="112" t="s">
        <v>50</v>
      </c>
      <c r="C11" s="113">
        <v>22308</v>
      </c>
      <c r="D11" s="113"/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63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113">
        <v>0</v>
      </c>
      <c r="U11" s="113">
        <v>0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13">
        <v>0</v>
      </c>
      <c r="AC11" s="113">
        <v>0</v>
      </c>
      <c r="AD11" s="113">
        <v>0</v>
      </c>
      <c r="AE11" s="113">
        <v>0</v>
      </c>
      <c r="AF11" s="113">
        <v>0</v>
      </c>
      <c r="AG11" s="113">
        <v>0</v>
      </c>
      <c r="AH11" s="113">
        <v>0</v>
      </c>
      <c r="AI11" s="113">
        <v>0</v>
      </c>
      <c r="AJ11" s="113">
        <v>49</v>
      </c>
      <c r="AK11" s="113">
        <v>0</v>
      </c>
      <c r="AL11" s="113">
        <v>0</v>
      </c>
      <c r="AM11" s="206">
        <v>0</v>
      </c>
      <c r="AN11" s="206">
        <v>0</v>
      </c>
      <c r="AO11" s="206">
        <v>0</v>
      </c>
      <c r="AP11" s="206">
        <f>0.14*'[1]5C1AI_Harmony'!$C14</f>
        <v>0</v>
      </c>
      <c r="AQ11" s="206">
        <f>0.14*'[1]5C1AJ_Athlos'!$C14</f>
        <v>0</v>
      </c>
      <c r="AR11" s="114">
        <f t="shared" si="0"/>
        <v>22420</v>
      </c>
    </row>
    <row r="12" spans="1:44" ht="18" customHeight="1" x14ac:dyDescent="0.2">
      <c r="A12" s="136">
        <v>9</v>
      </c>
      <c r="B12" s="112" t="s">
        <v>52</v>
      </c>
      <c r="C12" s="113">
        <v>38393</v>
      </c>
      <c r="D12" s="113"/>
      <c r="E12" s="113">
        <v>0</v>
      </c>
      <c r="F12" s="113">
        <v>851</v>
      </c>
      <c r="G12" s="113">
        <v>0</v>
      </c>
      <c r="H12" s="113">
        <v>0</v>
      </c>
      <c r="I12" s="113">
        <v>0</v>
      </c>
      <c r="J12" s="113">
        <v>67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  <c r="T12" s="113">
        <v>0</v>
      </c>
      <c r="U12" s="113">
        <v>1</v>
      </c>
      <c r="V12" s="113">
        <v>0</v>
      </c>
      <c r="W12" s="113">
        <v>0</v>
      </c>
      <c r="X12" s="113">
        <v>0</v>
      </c>
      <c r="Y12" s="113">
        <v>0</v>
      </c>
      <c r="Z12" s="113">
        <v>0</v>
      </c>
      <c r="AA12" s="113">
        <v>0</v>
      </c>
      <c r="AB12" s="113">
        <v>0</v>
      </c>
      <c r="AC12" s="113">
        <v>0</v>
      </c>
      <c r="AD12" s="113">
        <v>0</v>
      </c>
      <c r="AE12" s="113">
        <v>0</v>
      </c>
      <c r="AF12" s="113">
        <v>0</v>
      </c>
      <c r="AG12" s="113">
        <v>0</v>
      </c>
      <c r="AH12" s="113">
        <v>0</v>
      </c>
      <c r="AI12" s="113">
        <v>0</v>
      </c>
      <c r="AJ12" s="113">
        <v>115</v>
      </c>
      <c r="AK12" s="113">
        <v>0</v>
      </c>
      <c r="AL12" s="113">
        <v>0</v>
      </c>
      <c r="AM12" s="206">
        <v>0</v>
      </c>
      <c r="AN12" s="206">
        <v>0</v>
      </c>
      <c r="AO12" s="206">
        <v>0</v>
      </c>
      <c r="AP12" s="206">
        <f>0.14*'[1]5C1AI_Harmony'!$C15</f>
        <v>0</v>
      </c>
      <c r="AQ12" s="206">
        <f>0.14*'[1]5C1AJ_Athlos'!$C15</f>
        <v>0</v>
      </c>
      <c r="AR12" s="114">
        <f t="shared" si="0"/>
        <v>39427</v>
      </c>
    </row>
    <row r="13" spans="1:44" ht="18" customHeight="1" x14ac:dyDescent="0.2">
      <c r="A13" s="137">
        <v>10</v>
      </c>
      <c r="B13" s="115" t="s">
        <v>54</v>
      </c>
      <c r="C13" s="116">
        <v>31311</v>
      </c>
      <c r="D13" s="116"/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75</v>
      </c>
      <c r="K13" s="116">
        <v>846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436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93</v>
      </c>
      <c r="AK13" s="116">
        <v>540</v>
      </c>
      <c r="AL13" s="116">
        <v>0</v>
      </c>
      <c r="AM13" s="207">
        <v>0</v>
      </c>
      <c r="AN13" s="207">
        <v>0</v>
      </c>
      <c r="AO13" s="207">
        <v>0</v>
      </c>
      <c r="AP13" s="207">
        <f>0.14*'[1]5C1AI_Harmony'!$C16</f>
        <v>0</v>
      </c>
      <c r="AQ13" s="207">
        <f>0.14*'[1]5C1AJ_Athlos'!$C16</f>
        <v>0</v>
      </c>
      <c r="AR13" s="117">
        <f t="shared" si="0"/>
        <v>33301</v>
      </c>
    </row>
    <row r="14" spans="1:44" ht="18" customHeight="1" x14ac:dyDescent="0.2">
      <c r="A14" s="135">
        <v>11</v>
      </c>
      <c r="B14" s="109" t="s">
        <v>56</v>
      </c>
      <c r="C14" s="110">
        <v>1572</v>
      </c>
      <c r="D14" s="110"/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8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0</v>
      </c>
      <c r="Y14" s="110">
        <v>0</v>
      </c>
      <c r="Z14" s="110">
        <v>0</v>
      </c>
      <c r="AA14" s="110">
        <v>0</v>
      </c>
      <c r="AB14" s="110">
        <v>0</v>
      </c>
      <c r="AC14" s="110">
        <v>0</v>
      </c>
      <c r="AD14" s="110">
        <v>0</v>
      </c>
      <c r="AE14" s="110">
        <v>0</v>
      </c>
      <c r="AF14" s="110">
        <v>0</v>
      </c>
      <c r="AG14" s="110">
        <v>0</v>
      </c>
      <c r="AH14" s="110">
        <v>0</v>
      </c>
      <c r="AI14" s="110">
        <v>0</v>
      </c>
      <c r="AJ14" s="110">
        <v>1</v>
      </c>
      <c r="AK14" s="110">
        <v>0</v>
      </c>
      <c r="AL14" s="110">
        <v>0</v>
      </c>
      <c r="AM14" s="205">
        <v>0</v>
      </c>
      <c r="AN14" s="205">
        <v>0</v>
      </c>
      <c r="AO14" s="205">
        <v>0</v>
      </c>
      <c r="AP14" s="205">
        <f>0.14*'[1]5C1AI_Harmony'!$C17</f>
        <v>0</v>
      </c>
      <c r="AQ14" s="205">
        <f>0.14*'[1]5C1AJ_Athlos'!$C17</f>
        <v>0</v>
      </c>
      <c r="AR14" s="111">
        <f t="shared" si="0"/>
        <v>1581</v>
      </c>
    </row>
    <row r="15" spans="1:44" ht="18" customHeight="1" x14ac:dyDescent="0.2">
      <c r="A15" s="136">
        <v>12</v>
      </c>
      <c r="B15" s="112" t="s">
        <v>58</v>
      </c>
      <c r="C15" s="113">
        <v>1315</v>
      </c>
      <c r="D15" s="113"/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  <c r="AB15" s="113">
        <v>0</v>
      </c>
      <c r="AC15" s="113">
        <v>0</v>
      </c>
      <c r="AD15" s="113">
        <v>0</v>
      </c>
      <c r="AE15" s="113">
        <v>0</v>
      </c>
      <c r="AF15" s="113">
        <v>0</v>
      </c>
      <c r="AG15" s="113">
        <v>0</v>
      </c>
      <c r="AH15" s="113">
        <v>0</v>
      </c>
      <c r="AI15" s="113">
        <v>0</v>
      </c>
      <c r="AJ15" s="113">
        <v>1</v>
      </c>
      <c r="AK15" s="113">
        <v>2</v>
      </c>
      <c r="AL15" s="113">
        <v>0</v>
      </c>
      <c r="AM15" s="206">
        <v>0</v>
      </c>
      <c r="AN15" s="206">
        <v>0</v>
      </c>
      <c r="AO15" s="206">
        <v>0</v>
      </c>
      <c r="AP15" s="206">
        <f>0.14*'[1]5C1AI_Harmony'!$C18</f>
        <v>0</v>
      </c>
      <c r="AQ15" s="206">
        <f>0.14*'[1]5C1AJ_Athlos'!$C18</f>
        <v>0</v>
      </c>
      <c r="AR15" s="114">
        <f t="shared" si="0"/>
        <v>1318</v>
      </c>
    </row>
    <row r="16" spans="1:44" ht="18" customHeight="1" x14ac:dyDescent="0.2">
      <c r="A16" s="136">
        <v>13</v>
      </c>
      <c r="B16" s="112" t="s">
        <v>60</v>
      </c>
      <c r="C16" s="113">
        <v>1240</v>
      </c>
      <c r="D16" s="113"/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4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80</v>
      </c>
      <c r="AB16" s="113">
        <v>0</v>
      </c>
      <c r="AC16" s="113">
        <v>0</v>
      </c>
      <c r="AD16" s="113">
        <v>0</v>
      </c>
      <c r="AE16" s="113">
        <v>0</v>
      </c>
      <c r="AF16" s="113">
        <v>0</v>
      </c>
      <c r="AG16" s="113">
        <v>0</v>
      </c>
      <c r="AH16" s="113">
        <v>0</v>
      </c>
      <c r="AI16" s="113">
        <v>0</v>
      </c>
      <c r="AJ16" s="113">
        <v>7</v>
      </c>
      <c r="AK16" s="113">
        <v>0</v>
      </c>
      <c r="AL16" s="113">
        <v>0</v>
      </c>
      <c r="AM16" s="206">
        <v>0</v>
      </c>
      <c r="AN16" s="206">
        <v>0</v>
      </c>
      <c r="AO16" s="206">
        <v>0</v>
      </c>
      <c r="AP16" s="206">
        <f>0.14*'[1]5C1AI_Harmony'!$C19</f>
        <v>0</v>
      </c>
      <c r="AQ16" s="206">
        <f>0.14*'[1]5C1AJ_Athlos'!$C19</f>
        <v>0</v>
      </c>
      <c r="AR16" s="114">
        <f t="shared" si="0"/>
        <v>1331</v>
      </c>
    </row>
    <row r="17" spans="1:44" ht="18" customHeight="1" x14ac:dyDescent="0.2">
      <c r="A17" s="136">
        <v>14</v>
      </c>
      <c r="B17" s="112" t="s">
        <v>62</v>
      </c>
      <c r="C17" s="113">
        <v>1652</v>
      </c>
      <c r="D17" s="113"/>
      <c r="E17" s="113">
        <v>0</v>
      </c>
      <c r="F17" s="113">
        <v>0</v>
      </c>
      <c r="G17" s="113">
        <v>5</v>
      </c>
      <c r="H17" s="113">
        <v>0</v>
      </c>
      <c r="I17" s="113">
        <v>0</v>
      </c>
      <c r="J17" s="113">
        <v>7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  <c r="T17" s="113">
        <v>0</v>
      </c>
      <c r="U17" s="113">
        <v>53</v>
      </c>
      <c r="V17" s="113">
        <v>0</v>
      </c>
      <c r="W17" s="113">
        <v>0</v>
      </c>
      <c r="X17" s="113">
        <v>0</v>
      </c>
      <c r="Y17" s="113">
        <v>0</v>
      </c>
      <c r="Z17" s="113">
        <v>0</v>
      </c>
      <c r="AA17" s="113">
        <v>0</v>
      </c>
      <c r="AB17" s="113">
        <v>0</v>
      </c>
      <c r="AC17" s="113">
        <v>43</v>
      </c>
      <c r="AD17" s="113">
        <v>0</v>
      </c>
      <c r="AE17" s="113">
        <v>0</v>
      </c>
      <c r="AF17" s="113">
        <v>0</v>
      </c>
      <c r="AG17" s="113">
        <v>0</v>
      </c>
      <c r="AH17" s="113">
        <v>0</v>
      </c>
      <c r="AI17" s="113">
        <v>0</v>
      </c>
      <c r="AJ17" s="113">
        <v>7</v>
      </c>
      <c r="AK17" s="113">
        <v>0</v>
      </c>
      <c r="AL17" s="113">
        <v>0</v>
      </c>
      <c r="AM17" s="206">
        <v>0</v>
      </c>
      <c r="AN17" s="206">
        <v>0</v>
      </c>
      <c r="AO17" s="206">
        <v>0</v>
      </c>
      <c r="AP17" s="206">
        <f>0.14*'[1]5C1AI_Harmony'!$C20</f>
        <v>0</v>
      </c>
      <c r="AQ17" s="206">
        <f>0.14*'[1]5C1AJ_Athlos'!$C20</f>
        <v>0</v>
      </c>
      <c r="AR17" s="114">
        <f t="shared" si="0"/>
        <v>1767</v>
      </c>
    </row>
    <row r="18" spans="1:44" ht="18" customHeight="1" x14ac:dyDescent="0.2">
      <c r="A18" s="137">
        <v>15</v>
      </c>
      <c r="B18" s="115" t="s">
        <v>64</v>
      </c>
      <c r="C18" s="116">
        <v>3255</v>
      </c>
      <c r="D18" s="116"/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3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352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9</v>
      </c>
      <c r="AK18" s="116">
        <v>0</v>
      </c>
      <c r="AL18" s="116">
        <v>0</v>
      </c>
      <c r="AM18" s="207">
        <v>0</v>
      </c>
      <c r="AN18" s="207">
        <v>0</v>
      </c>
      <c r="AO18" s="207">
        <v>0</v>
      </c>
      <c r="AP18" s="207">
        <f>0.14*'[1]5C1AI_Harmony'!$C21</f>
        <v>0</v>
      </c>
      <c r="AQ18" s="207">
        <f>0.14*'[1]5C1AJ_Athlos'!$C21</f>
        <v>0</v>
      </c>
      <c r="AR18" s="117">
        <f t="shared" si="0"/>
        <v>3619</v>
      </c>
    </row>
    <row r="19" spans="1:44" ht="18" customHeight="1" x14ac:dyDescent="0.2">
      <c r="A19" s="135">
        <v>16</v>
      </c>
      <c r="B19" s="109" t="s">
        <v>66</v>
      </c>
      <c r="C19" s="110">
        <v>4900</v>
      </c>
      <c r="D19" s="110"/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11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0</v>
      </c>
      <c r="AD19" s="110">
        <v>0</v>
      </c>
      <c r="AE19" s="110">
        <v>0</v>
      </c>
      <c r="AF19" s="110">
        <v>0</v>
      </c>
      <c r="AG19" s="110">
        <v>0</v>
      </c>
      <c r="AH19" s="110">
        <v>0</v>
      </c>
      <c r="AI19" s="110">
        <v>0</v>
      </c>
      <c r="AJ19" s="110">
        <v>14</v>
      </c>
      <c r="AK19" s="110">
        <v>0</v>
      </c>
      <c r="AL19" s="110">
        <v>1</v>
      </c>
      <c r="AM19" s="205">
        <v>0</v>
      </c>
      <c r="AN19" s="205">
        <v>0</v>
      </c>
      <c r="AO19" s="205">
        <v>0</v>
      </c>
      <c r="AP19" s="205">
        <f>0.14*'[1]5C1AI_Harmony'!$C22</f>
        <v>0</v>
      </c>
      <c r="AQ19" s="205">
        <f>0.14*'[1]5C1AJ_Athlos'!$C22</f>
        <v>0</v>
      </c>
      <c r="AR19" s="111">
        <f t="shared" si="0"/>
        <v>4926</v>
      </c>
    </row>
    <row r="20" spans="1:44" ht="18" customHeight="1" x14ac:dyDescent="0.2">
      <c r="A20" s="136">
        <v>17</v>
      </c>
      <c r="B20" s="112" t="s">
        <v>68</v>
      </c>
      <c r="C20" s="113">
        <v>38770</v>
      </c>
      <c r="D20" s="113"/>
      <c r="E20" s="113">
        <v>0</v>
      </c>
      <c r="F20" s="113">
        <v>2381</v>
      </c>
      <c r="G20" s="113">
        <v>0</v>
      </c>
      <c r="H20" s="113">
        <v>541</v>
      </c>
      <c r="I20" s="113">
        <v>0</v>
      </c>
      <c r="J20" s="113">
        <v>219</v>
      </c>
      <c r="K20" s="113">
        <v>0</v>
      </c>
      <c r="L20" s="113">
        <v>1</v>
      </c>
      <c r="M20" s="113">
        <v>0</v>
      </c>
      <c r="N20" s="113">
        <v>0</v>
      </c>
      <c r="O20" s="113">
        <v>0</v>
      </c>
      <c r="P20" s="113">
        <v>222</v>
      </c>
      <c r="Q20" s="113">
        <v>0</v>
      </c>
      <c r="R20" s="113">
        <v>117</v>
      </c>
      <c r="S20" s="113">
        <v>0</v>
      </c>
      <c r="T20" s="113">
        <v>3</v>
      </c>
      <c r="U20" s="113">
        <v>0</v>
      </c>
      <c r="V20" s="113">
        <v>70</v>
      </c>
      <c r="W20" s="113">
        <v>100</v>
      </c>
      <c r="X20" s="113">
        <v>0</v>
      </c>
      <c r="Y20" s="113">
        <v>0</v>
      </c>
      <c r="Z20" s="113">
        <v>1</v>
      </c>
      <c r="AA20" s="113">
        <v>1</v>
      </c>
      <c r="AB20" s="113">
        <v>0</v>
      </c>
      <c r="AC20" s="113">
        <v>0</v>
      </c>
      <c r="AD20" s="113">
        <v>0</v>
      </c>
      <c r="AE20" s="113">
        <v>228</v>
      </c>
      <c r="AF20" s="113">
        <v>1</v>
      </c>
      <c r="AG20" s="113">
        <v>201</v>
      </c>
      <c r="AH20" s="113">
        <v>0</v>
      </c>
      <c r="AI20" s="113">
        <v>671</v>
      </c>
      <c r="AJ20" s="113">
        <v>116</v>
      </c>
      <c r="AK20" s="113">
        <v>0</v>
      </c>
      <c r="AL20" s="113">
        <v>0</v>
      </c>
      <c r="AM20" s="206">
        <v>265</v>
      </c>
      <c r="AN20" s="206">
        <v>0</v>
      </c>
      <c r="AO20" s="206">
        <v>260</v>
      </c>
      <c r="AP20" s="206">
        <f>0.14*'[1]5C1AI_Harmony'!$C23</f>
        <v>0</v>
      </c>
      <c r="AQ20" s="206">
        <f>0.14*'[1]5C1AJ_Athlos'!$C23</f>
        <v>0</v>
      </c>
      <c r="AR20" s="114">
        <f t="shared" si="0"/>
        <v>44168</v>
      </c>
    </row>
    <row r="21" spans="1:44" ht="18" customHeight="1" x14ac:dyDescent="0.2">
      <c r="A21" s="136">
        <v>18</v>
      </c>
      <c r="B21" s="112" t="s">
        <v>70</v>
      </c>
      <c r="C21" s="113">
        <v>958</v>
      </c>
      <c r="D21" s="113"/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4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13">
        <v>0</v>
      </c>
      <c r="AE21" s="113">
        <v>0</v>
      </c>
      <c r="AF21" s="113">
        <v>0</v>
      </c>
      <c r="AG21" s="113">
        <v>0</v>
      </c>
      <c r="AH21" s="113">
        <v>0</v>
      </c>
      <c r="AI21" s="113">
        <v>0</v>
      </c>
      <c r="AJ21" s="113">
        <v>3</v>
      </c>
      <c r="AK21" s="113">
        <v>0</v>
      </c>
      <c r="AL21" s="113">
        <v>0</v>
      </c>
      <c r="AM21" s="206">
        <v>0</v>
      </c>
      <c r="AN21" s="206">
        <v>0</v>
      </c>
      <c r="AO21" s="206">
        <v>0</v>
      </c>
      <c r="AP21" s="206">
        <f>0.14*'[1]5C1AI_Harmony'!$C24</f>
        <v>0</v>
      </c>
      <c r="AQ21" s="206">
        <f>0.14*'[1]5C1AJ_Athlos'!$C24</f>
        <v>0</v>
      </c>
      <c r="AR21" s="114">
        <f t="shared" si="0"/>
        <v>965</v>
      </c>
    </row>
    <row r="22" spans="1:44" ht="18" customHeight="1" x14ac:dyDescent="0.2">
      <c r="A22" s="136">
        <v>19</v>
      </c>
      <c r="B22" s="112" t="s">
        <v>72</v>
      </c>
      <c r="C22" s="113">
        <v>1827</v>
      </c>
      <c r="D22" s="113"/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23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31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2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5</v>
      </c>
      <c r="AF22" s="113">
        <v>0</v>
      </c>
      <c r="AG22" s="113">
        <v>1</v>
      </c>
      <c r="AH22" s="113">
        <v>0</v>
      </c>
      <c r="AI22" s="113">
        <v>0</v>
      </c>
      <c r="AJ22" s="113">
        <v>12</v>
      </c>
      <c r="AK22" s="113">
        <v>0</v>
      </c>
      <c r="AL22" s="113">
        <v>0</v>
      </c>
      <c r="AM22" s="206">
        <v>0</v>
      </c>
      <c r="AN22" s="206">
        <v>0</v>
      </c>
      <c r="AO22" s="206">
        <v>0</v>
      </c>
      <c r="AP22" s="206">
        <f>0.14*'[1]5C1AI_Harmony'!$C25</f>
        <v>0</v>
      </c>
      <c r="AQ22" s="206">
        <f>0.14*'[1]5C1AJ_Athlos'!$C25</f>
        <v>0</v>
      </c>
      <c r="AR22" s="114">
        <f t="shared" si="0"/>
        <v>1901</v>
      </c>
    </row>
    <row r="23" spans="1:44" ht="18" customHeight="1" x14ac:dyDescent="0.2">
      <c r="A23" s="137">
        <v>20</v>
      </c>
      <c r="B23" s="115" t="s">
        <v>74</v>
      </c>
      <c r="C23" s="116">
        <v>5686</v>
      </c>
      <c r="D23" s="116"/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14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116">
        <v>0</v>
      </c>
      <c r="AE23" s="116">
        <v>0</v>
      </c>
      <c r="AF23" s="116">
        <v>0</v>
      </c>
      <c r="AG23" s="116">
        <v>0</v>
      </c>
      <c r="AH23" s="116">
        <v>0</v>
      </c>
      <c r="AI23" s="116">
        <v>0</v>
      </c>
      <c r="AJ23" s="116">
        <v>21</v>
      </c>
      <c r="AK23" s="116">
        <v>0</v>
      </c>
      <c r="AL23" s="116">
        <v>2</v>
      </c>
      <c r="AM23" s="207">
        <v>0</v>
      </c>
      <c r="AN23" s="207">
        <v>0</v>
      </c>
      <c r="AO23" s="207">
        <v>0</v>
      </c>
      <c r="AP23" s="207">
        <f>0.14*'[1]5C1AI_Harmony'!$C26</f>
        <v>0</v>
      </c>
      <c r="AQ23" s="207">
        <f>0.14*'[1]5C1AJ_Athlos'!$C26</f>
        <v>0</v>
      </c>
      <c r="AR23" s="117">
        <f t="shared" si="0"/>
        <v>5723</v>
      </c>
    </row>
    <row r="24" spans="1:44" ht="18" customHeight="1" x14ac:dyDescent="0.2">
      <c r="A24" s="135">
        <v>21</v>
      </c>
      <c r="B24" s="109" t="s">
        <v>76</v>
      </c>
      <c r="C24" s="110">
        <v>2970</v>
      </c>
      <c r="D24" s="110"/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9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1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2</v>
      </c>
      <c r="AB24" s="110">
        <v>0</v>
      </c>
      <c r="AC24" s="110">
        <v>0</v>
      </c>
      <c r="AD24" s="110">
        <v>0</v>
      </c>
      <c r="AE24" s="110">
        <v>0</v>
      </c>
      <c r="AF24" s="110">
        <v>0</v>
      </c>
      <c r="AG24" s="110">
        <v>0</v>
      </c>
      <c r="AH24" s="110">
        <v>0</v>
      </c>
      <c r="AI24" s="110">
        <v>0</v>
      </c>
      <c r="AJ24" s="110">
        <v>5</v>
      </c>
      <c r="AK24" s="110">
        <v>0</v>
      </c>
      <c r="AL24" s="110">
        <v>0</v>
      </c>
      <c r="AM24" s="205">
        <v>0</v>
      </c>
      <c r="AN24" s="205">
        <v>0</v>
      </c>
      <c r="AO24" s="205">
        <v>0</v>
      </c>
      <c r="AP24" s="205">
        <f>0.14*'[1]5C1AI_Harmony'!$C27</f>
        <v>0</v>
      </c>
      <c r="AQ24" s="205">
        <f>0.14*'[1]5C1AJ_Athlos'!$C27</f>
        <v>0</v>
      </c>
      <c r="AR24" s="111">
        <f t="shared" si="0"/>
        <v>2987</v>
      </c>
    </row>
    <row r="25" spans="1:44" ht="18" customHeight="1" x14ac:dyDescent="0.2">
      <c r="A25" s="136">
        <v>22</v>
      </c>
      <c r="B25" s="112" t="s">
        <v>78</v>
      </c>
      <c r="C25" s="113">
        <v>2906</v>
      </c>
      <c r="D25" s="113"/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12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  <c r="T25" s="113">
        <v>0</v>
      </c>
      <c r="U25" s="113">
        <v>0</v>
      </c>
      <c r="V25" s="113">
        <v>0</v>
      </c>
      <c r="W25" s="113">
        <v>0</v>
      </c>
      <c r="X25" s="113">
        <v>0</v>
      </c>
      <c r="Y25" s="113">
        <v>0</v>
      </c>
      <c r="Z25" s="113">
        <v>0</v>
      </c>
      <c r="AA25" s="113">
        <v>0</v>
      </c>
      <c r="AB25" s="113">
        <v>0</v>
      </c>
      <c r="AC25" s="113">
        <v>0</v>
      </c>
      <c r="AD25" s="113">
        <v>0</v>
      </c>
      <c r="AE25" s="113">
        <v>0</v>
      </c>
      <c r="AF25" s="113">
        <v>0</v>
      </c>
      <c r="AG25" s="113">
        <v>0</v>
      </c>
      <c r="AH25" s="113">
        <v>0</v>
      </c>
      <c r="AI25" s="113">
        <v>0</v>
      </c>
      <c r="AJ25" s="113">
        <v>5</v>
      </c>
      <c r="AK25" s="113">
        <v>0</v>
      </c>
      <c r="AL25" s="113">
        <v>0</v>
      </c>
      <c r="AM25" s="206">
        <v>0</v>
      </c>
      <c r="AN25" s="206">
        <v>0</v>
      </c>
      <c r="AO25" s="206">
        <v>0</v>
      </c>
      <c r="AP25" s="206">
        <f>0.14*'[1]5C1AI_Harmony'!$C28</f>
        <v>0</v>
      </c>
      <c r="AQ25" s="206">
        <f>0.14*'[1]5C1AJ_Athlos'!$C28</f>
        <v>0</v>
      </c>
      <c r="AR25" s="114">
        <f t="shared" si="0"/>
        <v>2923</v>
      </c>
    </row>
    <row r="26" spans="1:44" ht="18" customHeight="1" x14ac:dyDescent="0.2">
      <c r="A26" s="136">
        <v>23</v>
      </c>
      <c r="B26" s="112" t="s">
        <v>80</v>
      </c>
      <c r="C26" s="113">
        <v>12581</v>
      </c>
      <c r="D26" s="113"/>
      <c r="E26" s="113">
        <v>0</v>
      </c>
      <c r="F26" s="113">
        <v>0</v>
      </c>
      <c r="G26" s="113">
        <v>0</v>
      </c>
      <c r="H26" s="113">
        <v>0</v>
      </c>
      <c r="I26" s="113">
        <v>1</v>
      </c>
      <c r="J26" s="113">
        <v>31</v>
      </c>
      <c r="K26" s="113">
        <v>0</v>
      </c>
      <c r="L26" s="113">
        <v>0</v>
      </c>
      <c r="M26" s="113">
        <v>0</v>
      </c>
      <c r="N26" s="113">
        <v>0</v>
      </c>
      <c r="O26" s="113">
        <v>1</v>
      </c>
      <c r="P26" s="113">
        <v>1</v>
      </c>
      <c r="Q26" s="113">
        <v>1</v>
      </c>
      <c r="R26" s="113">
        <v>0</v>
      </c>
      <c r="S26" s="113">
        <v>0</v>
      </c>
      <c r="T26" s="113">
        <v>3</v>
      </c>
      <c r="U26" s="113">
        <v>0</v>
      </c>
      <c r="V26" s="113">
        <v>0</v>
      </c>
      <c r="W26" s="113">
        <v>0</v>
      </c>
      <c r="X26" s="113">
        <v>0</v>
      </c>
      <c r="Y26" s="113">
        <v>0</v>
      </c>
      <c r="Z26" s="113">
        <v>0</v>
      </c>
      <c r="AA26" s="113">
        <v>1</v>
      </c>
      <c r="AB26" s="113">
        <v>0</v>
      </c>
      <c r="AC26" s="113">
        <v>0</v>
      </c>
      <c r="AD26" s="113">
        <v>72</v>
      </c>
      <c r="AE26" s="113">
        <v>0</v>
      </c>
      <c r="AF26" s="113">
        <v>2</v>
      </c>
      <c r="AG26" s="113">
        <v>0</v>
      </c>
      <c r="AH26" s="113">
        <v>0</v>
      </c>
      <c r="AI26" s="113">
        <v>0</v>
      </c>
      <c r="AJ26" s="113">
        <v>13</v>
      </c>
      <c r="AK26" s="113">
        <v>0</v>
      </c>
      <c r="AL26" s="113">
        <v>0</v>
      </c>
      <c r="AM26" s="206">
        <v>0</v>
      </c>
      <c r="AN26" s="206">
        <v>0</v>
      </c>
      <c r="AO26" s="206">
        <v>0</v>
      </c>
      <c r="AP26" s="206">
        <f>0.14*'[1]5C1AI_Harmony'!$C29</f>
        <v>0</v>
      </c>
      <c r="AQ26" s="206">
        <f>0.14*'[1]5C1AJ_Athlos'!$C29</f>
        <v>0</v>
      </c>
      <c r="AR26" s="114">
        <f t="shared" si="0"/>
        <v>12707</v>
      </c>
    </row>
    <row r="27" spans="1:44" ht="18" customHeight="1" x14ac:dyDescent="0.2">
      <c r="A27" s="136">
        <v>24</v>
      </c>
      <c r="B27" s="112" t="s">
        <v>82</v>
      </c>
      <c r="C27" s="113">
        <v>4494</v>
      </c>
      <c r="D27" s="113"/>
      <c r="E27" s="113">
        <v>0</v>
      </c>
      <c r="F27" s="113">
        <v>0</v>
      </c>
      <c r="G27" s="113">
        <v>0</v>
      </c>
      <c r="H27" s="113">
        <v>2</v>
      </c>
      <c r="I27" s="113">
        <v>0</v>
      </c>
      <c r="J27" s="113">
        <v>9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1</v>
      </c>
      <c r="Q27" s="113">
        <v>0</v>
      </c>
      <c r="R27" s="113">
        <v>0</v>
      </c>
      <c r="S27" s="113">
        <v>0</v>
      </c>
      <c r="T27" s="113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184</v>
      </c>
      <c r="AA27" s="113">
        <v>0</v>
      </c>
      <c r="AB27" s="113">
        <v>0</v>
      </c>
      <c r="AC27" s="113">
        <v>0</v>
      </c>
      <c r="AD27" s="113">
        <v>0</v>
      </c>
      <c r="AE27" s="113">
        <v>15</v>
      </c>
      <c r="AF27" s="113">
        <v>0</v>
      </c>
      <c r="AG27" s="113">
        <v>0</v>
      </c>
      <c r="AH27" s="113">
        <v>0</v>
      </c>
      <c r="AI27" s="113">
        <v>0</v>
      </c>
      <c r="AJ27" s="113">
        <v>10</v>
      </c>
      <c r="AK27" s="113">
        <v>0</v>
      </c>
      <c r="AL27" s="113">
        <v>0</v>
      </c>
      <c r="AM27" s="206">
        <v>0</v>
      </c>
      <c r="AN27" s="206">
        <v>0</v>
      </c>
      <c r="AO27" s="206">
        <v>0</v>
      </c>
      <c r="AP27" s="206">
        <f>0.14*'[1]5C1AI_Harmony'!$C30</f>
        <v>0</v>
      </c>
      <c r="AQ27" s="206">
        <f>0.14*'[1]5C1AJ_Athlos'!$C30</f>
        <v>0</v>
      </c>
      <c r="AR27" s="114">
        <f t="shared" si="0"/>
        <v>4715</v>
      </c>
    </row>
    <row r="28" spans="1:44" ht="18" customHeight="1" x14ac:dyDescent="0.2">
      <c r="A28" s="137">
        <v>25</v>
      </c>
      <c r="B28" s="115" t="s">
        <v>84</v>
      </c>
      <c r="C28" s="116">
        <v>2210</v>
      </c>
      <c r="D28" s="116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4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15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9</v>
      </c>
      <c r="AK28" s="116">
        <v>0</v>
      </c>
      <c r="AL28" s="116">
        <v>0</v>
      </c>
      <c r="AM28" s="207">
        <v>0</v>
      </c>
      <c r="AN28" s="207">
        <v>0</v>
      </c>
      <c r="AO28" s="207">
        <v>0</v>
      </c>
      <c r="AP28" s="207">
        <f>0.14*'[1]5C1AI_Harmony'!$C31</f>
        <v>0</v>
      </c>
      <c r="AQ28" s="207">
        <f>0.14*'[1]5C1AJ_Athlos'!$C31</f>
        <v>0</v>
      </c>
      <c r="AR28" s="117">
        <f t="shared" si="0"/>
        <v>2238</v>
      </c>
    </row>
    <row r="29" spans="1:44" ht="18" customHeight="1" x14ac:dyDescent="0.2">
      <c r="A29" s="135">
        <v>26</v>
      </c>
      <c r="B29" s="109" t="s">
        <v>86</v>
      </c>
      <c r="C29" s="110">
        <v>47235</v>
      </c>
      <c r="D29" s="110"/>
      <c r="E29" s="110">
        <v>0</v>
      </c>
      <c r="F29" s="110">
        <v>0</v>
      </c>
      <c r="G29" s="110">
        <v>0</v>
      </c>
      <c r="H29" s="110">
        <v>0</v>
      </c>
      <c r="I29" s="110">
        <v>60</v>
      </c>
      <c r="J29" s="110">
        <v>162</v>
      </c>
      <c r="K29" s="110">
        <v>0</v>
      </c>
      <c r="L29" s="110">
        <v>195</v>
      </c>
      <c r="M29" s="110">
        <v>476</v>
      </c>
      <c r="N29" s="110">
        <v>5</v>
      </c>
      <c r="O29" s="110">
        <v>197</v>
      </c>
      <c r="P29" s="110">
        <v>0</v>
      </c>
      <c r="Q29" s="110">
        <v>0</v>
      </c>
      <c r="R29" s="110">
        <v>0</v>
      </c>
      <c r="S29" s="110">
        <v>0</v>
      </c>
      <c r="T29" s="110">
        <v>0</v>
      </c>
      <c r="U29" s="110">
        <v>0</v>
      </c>
      <c r="V29" s="110">
        <v>0</v>
      </c>
      <c r="W29" s="110">
        <v>0</v>
      </c>
      <c r="X29" s="110">
        <v>324</v>
      </c>
      <c r="Y29" s="110">
        <v>0</v>
      </c>
      <c r="Z29" s="110">
        <v>0</v>
      </c>
      <c r="AA29" s="110">
        <v>0</v>
      </c>
      <c r="AB29" s="110">
        <v>0</v>
      </c>
      <c r="AC29" s="110">
        <v>0</v>
      </c>
      <c r="AD29" s="110">
        <v>0</v>
      </c>
      <c r="AE29" s="110">
        <v>0</v>
      </c>
      <c r="AF29" s="110">
        <v>0</v>
      </c>
      <c r="AG29" s="110">
        <v>0</v>
      </c>
      <c r="AH29" s="110">
        <v>0</v>
      </c>
      <c r="AI29" s="110">
        <v>0</v>
      </c>
      <c r="AJ29" s="110">
        <v>191</v>
      </c>
      <c r="AK29" s="110">
        <v>0</v>
      </c>
      <c r="AL29" s="110">
        <v>0</v>
      </c>
      <c r="AM29" s="205">
        <v>0</v>
      </c>
      <c r="AN29" s="205">
        <v>0</v>
      </c>
      <c r="AO29" s="205">
        <v>0</v>
      </c>
      <c r="AP29" s="205">
        <f>0.14*'[1]5C1AI_Harmony'!$C32</f>
        <v>0.42000000000000004</v>
      </c>
      <c r="AQ29" s="205">
        <f>0.14*'[1]5C1AJ_Athlos'!$C32</f>
        <v>107.10000000000001</v>
      </c>
      <c r="AR29" s="111">
        <f t="shared" si="0"/>
        <v>48952.52</v>
      </c>
    </row>
    <row r="30" spans="1:44" ht="18" customHeight="1" x14ac:dyDescent="0.2">
      <c r="A30" s="136">
        <v>27</v>
      </c>
      <c r="B30" s="112" t="s">
        <v>88</v>
      </c>
      <c r="C30" s="113">
        <v>5643</v>
      </c>
      <c r="D30" s="113"/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7</v>
      </c>
      <c r="K30" s="113">
        <v>3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  <c r="T30" s="113">
        <v>0</v>
      </c>
      <c r="U30" s="113">
        <v>0</v>
      </c>
      <c r="V30" s="113">
        <v>0</v>
      </c>
      <c r="W30" s="113">
        <v>0</v>
      </c>
      <c r="X30" s="113">
        <v>0</v>
      </c>
      <c r="Y30" s="113">
        <v>0</v>
      </c>
      <c r="Z30" s="113">
        <v>0</v>
      </c>
      <c r="AA30" s="113">
        <v>0</v>
      </c>
      <c r="AB30" s="113">
        <v>1</v>
      </c>
      <c r="AC30" s="113">
        <v>0</v>
      </c>
      <c r="AD30" s="113">
        <v>0</v>
      </c>
      <c r="AE30" s="113">
        <v>0</v>
      </c>
      <c r="AF30" s="113">
        <v>0</v>
      </c>
      <c r="AG30" s="113">
        <v>0</v>
      </c>
      <c r="AH30" s="113">
        <v>0</v>
      </c>
      <c r="AI30" s="113">
        <v>0</v>
      </c>
      <c r="AJ30" s="113">
        <v>13</v>
      </c>
      <c r="AK30" s="113">
        <v>0</v>
      </c>
      <c r="AL30" s="113">
        <v>0</v>
      </c>
      <c r="AM30" s="206">
        <v>0</v>
      </c>
      <c r="AN30" s="206">
        <v>0</v>
      </c>
      <c r="AO30" s="206">
        <v>0</v>
      </c>
      <c r="AP30" s="206">
        <f>0.14*'[1]5C1AI_Harmony'!$C33</f>
        <v>0</v>
      </c>
      <c r="AQ30" s="206">
        <f>0.14*'[1]5C1AJ_Athlos'!$C33</f>
        <v>0</v>
      </c>
      <c r="AR30" s="114">
        <f t="shared" si="0"/>
        <v>5667</v>
      </c>
    </row>
    <row r="31" spans="1:44" ht="18" customHeight="1" x14ac:dyDescent="0.2">
      <c r="A31" s="136">
        <v>28</v>
      </c>
      <c r="B31" s="112" t="s">
        <v>90</v>
      </c>
      <c r="C31" s="113">
        <v>29930</v>
      </c>
      <c r="D31" s="113"/>
      <c r="E31" s="113">
        <v>0</v>
      </c>
      <c r="F31" s="113">
        <v>0</v>
      </c>
      <c r="G31" s="113">
        <v>1</v>
      </c>
      <c r="H31" s="113">
        <v>0</v>
      </c>
      <c r="I31" s="113">
        <v>0</v>
      </c>
      <c r="J31" s="113">
        <v>111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46</v>
      </c>
      <c r="R31" s="113">
        <v>0</v>
      </c>
      <c r="S31" s="113">
        <v>0</v>
      </c>
      <c r="T31" s="113">
        <v>404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  <c r="Z31" s="113">
        <v>0</v>
      </c>
      <c r="AA31" s="113">
        <v>0</v>
      </c>
      <c r="AB31" s="113">
        <v>0</v>
      </c>
      <c r="AC31" s="113">
        <v>0</v>
      </c>
      <c r="AD31" s="113">
        <v>744</v>
      </c>
      <c r="AE31" s="113">
        <v>0</v>
      </c>
      <c r="AF31" s="113">
        <v>647</v>
      </c>
      <c r="AG31" s="113">
        <v>0</v>
      </c>
      <c r="AH31" s="113">
        <v>0</v>
      </c>
      <c r="AI31" s="113">
        <v>0</v>
      </c>
      <c r="AJ31" s="113">
        <v>73</v>
      </c>
      <c r="AK31" s="113">
        <v>1</v>
      </c>
      <c r="AL31" s="113">
        <v>2</v>
      </c>
      <c r="AM31" s="206">
        <v>0</v>
      </c>
      <c r="AN31" s="206">
        <v>0</v>
      </c>
      <c r="AO31" s="206">
        <v>0</v>
      </c>
      <c r="AP31" s="206">
        <f>0.14*'[1]5C1AI_Harmony'!$C34</f>
        <v>0</v>
      </c>
      <c r="AQ31" s="206">
        <f>0.14*'[1]5C1AJ_Athlos'!$C34</f>
        <v>0</v>
      </c>
      <c r="AR31" s="114">
        <f t="shared" si="0"/>
        <v>31959</v>
      </c>
    </row>
    <row r="32" spans="1:44" ht="18" customHeight="1" x14ac:dyDescent="0.2">
      <c r="A32" s="136">
        <v>29</v>
      </c>
      <c r="B32" s="112" t="s">
        <v>92</v>
      </c>
      <c r="C32" s="113">
        <v>13921</v>
      </c>
      <c r="D32" s="113"/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83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  <c r="T32" s="113">
        <v>0</v>
      </c>
      <c r="U32" s="113">
        <v>0</v>
      </c>
      <c r="V32" s="113">
        <v>0</v>
      </c>
      <c r="W32" s="113">
        <v>0</v>
      </c>
      <c r="X32" s="113">
        <v>0</v>
      </c>
      <c r="Y32" s="113">
        <v>1</v>
      </c>
      <c r="Z32" s="113">
        <v>0</v>
      </c>
      <c r="AA32" s="113">
        <v>0</v>
      </c>
      <c r="AB32" s="113">
        <v>0</v>
      </c>
      <c r="AC32" s="113">
        <v>0</v>
      </c>
      <c r="AD32" s="113">
        <v>0</v>
      </c>
      <c r="AE32" s="113">
        <v>0</v>
      </c>
      <c r="AF32" s="113">
        <v>0</v>
      </c>
      <c r="AG32" s="113">
        <v>0</v>
      </c>
      <c r="AH32" s="113">
        <v>0</v>
      </c>
      <c r="AI32" s="113">
        <v>0</v>
      </c>
      <c r="AJ32" s="113">
        <v>36</v>
      </c>
      <c r="AK32" s="113">
        <v>0</v>
      </c>
      <c r="AL32" s="113">
        <v>0</v>
      </c>
      <c r="AM32" s="206">
        <v>0</v>
      </c>
      <c r="AN32" s="206">
        <v>0</v>
      </c>
      <c r="AO32" s="206">
        <v>0</v>
      </c>
      <c r="AP32" s="206">
        <f>0.14*'[1]5C1AI_Harmony'!$C35</f>
        <v>0</v>
      </c>
      <c r="AQ32" s="206">
        <f>0.14*'[1]5C1AJ_Athlos'!$C35</f>
        <v>0</v>
      </c>
      <c r="AR32" s="114">
        <f t="shared" si="0"/>
        <v>14041</v>
      </c>
    </row>
    <row r="33" spans="1:44" ht="18" customHeight="1" x14ac:dyDescent="0.2">
      <c r="A33" s="137">
        <v>30</v>
      </c>
      <c r="B33" s="115" t="s">
        <v>94</v>
      </c>
      <c r="C33" s="116">
        <v>2493</v>
      </c>
      <c r="D33" s="116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8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2</v>
      </c>
      <c r="AK33" s="116">
        <v>0</v>
      </c>
      <c r="AL33" s="116">
        <v>0</v>
      </c>
      <c r="AM33" s="207">
        <v>0</v>
      </c>
      <c r="AN33" s="207">
        <v>0</v>
      </c>
      <c r="AO33" s="207">
        <v>0</v>
      </c>
      <c r="AP33" s="207">
        <f>0.14*'[1]5C1AI_Harmony'!$C36</f>
        <v>0</v>
      </c>
      <c r="AQ33" s="207">
        <f>0.14*'[1]5C1AJ_Athlos'!$C36</f>
        <v>0</v>
      </c>
      <c r="AR33" s="117">
        <f t="shared" si="0"/>
        <v>2503</v>
      </c>
    </row>
    <row r="34" spans="1:44" ht="18" customHeight="1" x14ac:dyDescent="0.2">
      <c r="A34" s="135">
        <v>31</v>
      </c>
      <c r="B34" s="109" t="s">
        <v>96</v>
      </c>
      <c r="C34" s="110">
        <v>5882</v>
      </c>
      <c r="D34" s="110"/>
      <c r="E34" s="110">
        <v>0</v>
      </c>
      <c r="F34" s="110">
        <v>0</v>
      </c>
      <c r="G34" s="110">
        <v>42</v>
      </c>
      <c r="H34" s="110">
        <v>0</v>
      </c>
      <c r="I34" s="110">
        <v>0</v>
      </c>
      <c r="J34" s="110">
        <v>10</v>
      </c>
      <c r="K34" s="110">
        <v>0</v>
      </c>
      <c r="L34" s="110">
        <v>0</v>
      </c>
      <c r="M34" s="110">
        <v>0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268</v>
      </c>
      <c r="V34" s="110">
        <v>0</v>
      </c>
      <c r="W34" s="110">
        <v>0</v>
      </c>
      <c r="X34" s="110">
        <v>0</v>
      </c>
      <c r="Y34" s="110">
        <v>0</v>
      </c>
      <c r="Z34" s="110">
        <v>0</v>
      </c>
      <c r="AA34" s="110">
        <v>0</v>
      </c>
      <c r="AB34" s="110">
        <v>0</v>
      </c>
      <c r="AC34" s="110">
        <v>2</v>
      </c>
      <c r="AD34" s="110">
        <v>0</v>
      </c>
      <c r="AE34" s="110">
        <v>0</v>
      </c>
      <c r="AF34" s="110">
        <v>0</v>
      </c>
      <c r="AG34" s="110">
        <v>0</v>
      </c>
      <c r="AH34" s="110">
        <v>0</v>
      </c>
      <c r="AI34" s="110">
        <v>0</v>
      </c>
      <c r="AJ34" s="110">
        <v>9</v>
      </c>
      <c r="AK34" s="110">
        <v>0</v>
      </c>
      <c r="AL34" s="110">
        <v>0</v>
      </c>
      <c r="AM34" s="205">
        <v>0</v>
      </c>
      <c r="AN34" s="205">
        <v>0</v>
      </c>
      <c r="AO34" s="205">
        <v>0</v>
      </c>
      <c r="AP34" s="205">
        <f>0.14*'[1]5C1AI_Harmony'!$C37</f>
        <v>0</v>
      </c>
      <c r="AQ34" s="205">
        <f>0.14*'[1]5C1AJ_Athlos'!$C37</f>
        <v>0</v>
      </c>
      <c r="AR34" s="111">
        <f t="shared" si="0"/>
        <v>6213</v>
      </c>
    </row>
    <row r="35" spans="1:44" ht="18" customHeight="1" x14ac:dyDescent="0.2">
      <c r="A35" s="136">
        <v>32</v>
      </c>
      <c r="B35" s="112" t="s">
        <v>98</v>
      </c>
      <c r="C35" s="113">
        <v>24929</v>
      </c>
      <c r="D35" s="113"/>
      <c r="E35" s="113">
        <v>0</v>
      </c>
      <c r="F35" s="113">
        <v>0</v>
      </c>
      <c r="G35" s="113">
        <v>0</v>
      </c>
      <c r="H35" s="113">
        <v>4</v>
      </c>
      <c r="I35" s="113">
        <v>0</v>
      </c>
      <c r="J35" s="113">
        <v>184</v>
      </c>
      <c r="K35" s="113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4</v>
      </c>
      <c r="Q35" s="113">
        <v>0</v>
      </c>
      <c r="R35" s="113">
        <v>0</v>
      </c>
      <c r="S35" s="113">
        <v>0</v>
      </c>
      <c r="T35" s="113">
        <v>0</v>
      </c>
      <c r="U35" s="113">
        <v>0</v>
      </c>
      <c r="V35" s="113">
        <v>0</v>
      </c>
      <c r="W35" s="113">
        <v>0</v>
      </c>
      <c r="X35" s="113">
        <v>0</v>
      </c>
      <c r="Y35" s="113">
        <v>0</v>
      </c>
      <c r="Z35" s="113">
        <v>0</v>
      </c>
      <c r="AA35" s="113">
        <v>0</v>
      </c>
      <c r="AB35" s="113">
        <v>0</v>
      </c>
      <c r="AC35" s="113">
        <v>0</v>
      </c>
      <c r="AD35" s="113">
        <v>0</v>
      </c>
      <c r="AE35" s="113">
        <v>15</v>
      </c>
      <c r="AF35" s="113">
        <v>0</v>
      </c>
      <c r="AG35" s="113">
        <v>0</v>
      </c>
      <c r="AH35" s="113">
        <v>0</v>
      </c>
      <c r="AI35" s="113">
        <v>1</v>
      </c>
      <c r="AJ35" s="113">
        <v>82</v>
      </c>
      <c r="AK35" s="113">
        <v>0</v>
      </c>
      <c r="AL35" s="113">
        <v>0</v>
      </c>
      <c r="AM35" s="206">
        <v>0</v>
      </c>
      <c r="AN35" s="206">
        <v>7</v>
      </c>
      <c r="AO35" s="206">
        <v>3</v>
      </c>
      <c r="AP35" s="206">
        <f>0.14*'[1]5C1AI_Harmony'!$C38</f>
        <v>0</v>
      </c>
      <c r="AQ35" s="206">
        <f>0.14*'[1]5C1AJ_Athlos'!$C38</f>
        <v>0</v>
      </c>
      <c r="AR35" s="114">
        <f t="shared" si="0"/>
        <v>25229</v>
      </c>
    </row>
    <row r="36" spans="1:44" ht="18" customHeight="1" x14ac:dyDescent="0.2">
      <c r="A36" s="136">
        <v>33</v>
      </c>
      <c r="B36" s="112" t="s">
        <v>100</v>
      </c>
      <c r="C36" s="113">
        <v>1208</v>
      </c>
      <c r="D36" s="113"/>
      <c r="E36" s="113">
        <v>0</v>
      </c>
      <c r="F36" s="113">
        <v>0</v>
      </c>
      <c r="G36" s="113">
        <v>0</v>
      </c>
      <c r="H36" s="113">
        <v>0</v>
      </c>
      <c r="I36" s="113">
        <v>0</v>
      </c>
      <c r="J36" s="113">
        <v>1</v>
      </c>
      <c r="K36" s="113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395</v>
      </c>
      <c r="T36" s="113">
        <v>0</v>
      </c>
      <c r="U36" s="113">
        <v>0</v>
      </c>
      <c r="V36" s="113">
        <v>0</v>
      </c>
      <c r="W36" s="113">
        <v>0</v>
      </c>
      <c r="X36" s="113">
        <v>0</v>
      </c>
      <c r="Y36" s="113">
        <v>0</v>
      </c>
      <c r="Z36" s="113">
        <v>0</v>
      </c>
      <c r="AA36" s="113">
        <v>0</v>
      </c>
      <c r="AB36" s="113">
        <v>0</v>
      </c>
      <c r="AC36" s="113">
        <v>0</v>
      </c>
      <c r="AD36" s="113">
        <v>0</v>
      </c>
      <c r="AE36" s="113">
        <v>0</v>
      </c>
      <c r="AF36" s="113">
        <v>0</v>
      </c>
      <c r="AG36" s="113">
        <v>0</v>
      </c>
      <c r="AH36" s="113">
        <v>0</v>
      </c>
      <c r="AI36" s="113">
        <v>0</v>
      </c>
      <c r="AJ36" s="113">
        <v>2</v>
      </c>
      <c r="AK36" s="113">
        <v>0</v>
      </c>
      <c r="AL36" s="113">
        <v>0</v>
      </c>
      <c r="AM36" s="206">
        <v>0</v>
      </c>
      <c r="AN36" s="206">
        <v>0</v>
      </c>
      <c r="AO36" s="206">
        <v>0</v>
      </c>
      <c r="AP36" s="206">
        <f>0.14*'[1]5C1AI_Harmony'!$C39</f>
        <v>0</v>
      </c>
      <c r="AQ36" s="206">
        <f>0.14*'[1]5C1AJ_Athlos'!$C39</f>
        <v>0</v>
      </c>
      <c r="AR36" s="114">
        <f t="shared" ref="AR36:AR67" si="1">SUM(C36:AQ36)</f>
        <v>1606</v>
      </c>
    </row>
    <row r="37" spans="1:44" ht="18" customHeight="1" x14ac:dyDescent="0.2">
      <c r="A37" s="136">
        <v>34</v>
      </c>
      <c r="B37" s="112" t="s">
        <v>102</v>
      </c>
      <c r="C37" s="113">
        <v>3828</v>
      </c>
      <c r="D37" s="113"/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18</v>
      </c>
      <c r="K37" s="113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2</v>
      </c>
      <c r="T37" s="113">
        <v>0</v>
      </c>
      <c r="U37" s="113">
        <v>0</v>
      </c>
      <c r="V37" s="113">
        <v>0</v>
      </c>
      <c r="W37" s="113">
        <v>0</v>
      </c>
      <c r="X37" s="113">
        <v>0</v>
      </c>
      <c r="Y37" s="113">
        <v>0</v>
      </c>
      <c r="Z37" s="113">
        <v>0</v>
      </c>
      <c r="AA37" s="113">
        <v>0</v>
      </c>
      <c r="AB37" s="113">
        <v>0</v>
      </c>
      <c r="AC37" s="113">
        <v>0</v>
      </c>
      <c r="AD37" s="113">
        <v>0</v>
      </c>
      <c r="AE37" s="113">
        <v>0</v>
      </c>
      <c r="AF37" s="113">
        <v>0</v>
      </c>
      <c r="AG37" s="113">
        <v>0</v>
      </c>
      <c r="AH37" s="113">
        <v>2</v>
      </c>
      <c r="AI37" s="113">
        <v>0</v>
      </c>
      <c r="AJ37" s="113">
        <v>39</v>
      </c>
      <c r="AK37" s="113">
        <v>0</v>
      </c>
      <c r="AL37" s="113">
        <v>0</v>
      </c>
      <c r="AM37" s="206">
        <v>0</v>
      </c>
      <c r="AN37" s="206">
        <v>0</v>
      </c>
      <c r="AO37" s="206">
        <v>0</v>
      </c>
      <c r="AP37" s="206">
        <f>0.14*'[1]5C1AI_Harmony'!$C40</f>
        <v>0</v>
      </c>
      <c r="AQ37" s="206">
        <f>0.14*'[1]5C1AJ_Athlos'!$C40</f>
        <v>0</v>
      </c>
      <c r="AR37" s="114">
        <f t="shared" si="1"/>
        <v>3889</v>
      </c>
    </row>
    <row r="38" spans="1:44" ht="18" customHeight="1" x14ac:dyDescent="0.2">
      <c r="A38" s="137">
        <v>35</v>
      </c>
      <c r="B38" s="115" t="s">
        <v>104</v>
      </c>
      <c r="C38" s="116">
        <v>5906</v>
      </c>
      <c r="D38" s="116"/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17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18</v>
      </c>
      <c r="AK38" s="116">
        <v>0</v>
      </c>
      <c r="AL38" s="116">
        <v>0</v>
      </c>
      <c r="AM38" s="207">
        <v>0</v>
      </c>
      <c r="AN38" s="207">
        <v>0</v>
      </c>
      <c r="AO38" s="207">
        <v>0</v>
      </c>
      <c r="AP38" s="207">
        <f>0.14*'[1]5C1AI_Harmony'!$C41</f>
        <v>0</v>
      </c>
      <c r="AQ38" s="207">
        <f>0.14*'[1]5C1AJ_Athlos'!$C41</f>
        <v>0</v>
      </c>
      <c r="AR38" s="117">
        <f t="shared" si="1"/>
        <v>5941</v>
      </c>
    </row>
    <row r="39" spans="1:44" ht="18" customHeight="1" x14ac:dyDescent="0.2">
      <c r="A39" s="135">
        <v>36</v>
      </c>
      <c r="B39" s="109" t="s">
        <v>106</v>
      </c>
      <c r="C39" s="110">
        <v>4989</v>
      </c>
      <c r="D39" s="110">
        <v>10875</v>
      </c>
      <c r="E39" s="110">
        <v>8670</v>
      </c>
      <c r="F39" s="110">
        <v>20076</v>
      </c>
      <c r="G39" s="110">
        <v>0</v>
      </c>
      <c r="H39" s="110">
        <v>0</v>
      </c>
      <c r="I39" s="110">
        <v>500</v>
      </c>
      <c r="J39" s="110">
        <v>80</v>
      </c>
      <c r="K39" s="110">
        <v>0</v>
      </c>
      <c r="L39" s="110">
        <v>551</v>
      </c>
      <c r="M39" s="110">
        <v>258</v>
      </c>
      <c r="N39" s="110">
        <v>31</v>
      </c>
      <c r="O39" s="110">
        <v>64</v>
      </c>
      <c r="P39" s="110">
        <v>0</v>
      </c>
      <c r="Q39" s="110">
        <v>0</v>
      </c>
      <c r="R39" s="110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95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0</v>
      </c>
      <c r="AH39" s="110">
        <v>0</v>
      </c>
      <c r="AI39" s="110">
        <v>0</v>
      </c>
      <c r="AJ39" s="110">
        <v>82</v>
      </c>
      <c r="AK39" s="110">
        <v>0</v>
      </c>
      <c r="AL39" s="110">
        <v>0</v>
      </c>
      <c r="AM39" s="205">
        <v>0</v>
      </c>
      <c r="AN39" s="205">
        <v>0</v>
      </c>
      <c r="AO39" s="205">
        <v>0</v>
      </c>
      <c r="AP39" s="205">
        <f>0.14*'[1]5C1AI_Harmony'!$C42</f>
        <v>5.1800000000000006</v>
      </c>
      <c r="AQ39" s="205">
        <f>0.14*'[1]5C1AJ_Athlos'!$C42</f>
        <v>5.1800000000000006</v>
      </c>
      <c r="AR39" s="111">
        <f t="shared" si="1"/>
        <v>46281.36</v>
      </c>
    </row>
    <row r="40" spans="1:44" ht="18" customHeight="1" x14ac:dyDescent="0.2">
      <c r="A40" s="136">
        <v>37</v>
      </c>
      <c r="B40" s="112" t="s">
        <v>108</v>
      </c>
      <c r="C40" s="113">
        <v>18926</v>
      </c>
      <c r="D40" s="113"/>
      <c r="E40" s="113">
        <v>0</v>
      </c>
      <c r="F40" s="113">
        <v>0</v>
      </c>
      <c r="G40" s="113">
        <v>7</v>
      </c>
      <c r="H40" s="113">
        <v>0</v>
      </c>
      <c r="I40" s="113">
        <v>0</v>
      </c>
      <c r="J40" s="113">
        <v>47</v>
      </c>
      <c r="K40" s="113">
        <v>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  <c r="S40" s="113">
        <v>1</v>
      </c>
      <c r="T40" s="113">
        <v>0</v>
      </c>
      <c r="U40" s="113">
        <v>11</v>
      </c>
      <c r="V40" s="113">
        <v>0</v>
      </c>
      <c r="W40" s="113">
        <v>0</v>
      </c>
      <c r="X40" s="113">
        <v>0</v>
      </c>
      <c r="Y40" s="113">
        <v>0</v>
      </c>
      <c r="Z40" s="113">
        <v>0</v>
      </c>
      <c r="AA40" s="113">
        <v>1</v>
      </c>
      <c r="AB40" s="113">
        <v>0</v>
      </c>
      <c r="AC40" s="113">
        <v>0</v>
      </c>
      <c r="AD40" s="113">
        <v>0</v>
      </c>
      <c r="AE40" s="113">
        <v>0</v>
      </c>
      <c r="AF40" s="113">
        <v>0</v>
      </c>
      <c r="AG40" s="113">
        <v>0</v>
      </c>
      <c r="AH40" s="113">
        <v>44</v>
      </c>
      <c r="AI40" s="113">
        <v>0</v>
      </c>
      <c r="AJ40" s="113">
        <v>51</v>
      </c>
      <c r="AK40" s="113">
        <v>0</v>
      </c>
      <c r="AL40" s="113">
        <v>0</v>
      </c>
      <c r="AM40" s="206">
        <v>0</v>
      </c>
      <c r="AN40" s="206">
        <v>0</v>
      </c>
      <c r="AO40" s="206">
        <v>0</v>
      </c>
      <c r="AP40" s="206">
        <f>0.14*'[1]5C1AI_Harmony'!$C43</f>
        <v>0</v>
      </c>
      <c r="AQ40" s="206">
        <f>0.14*'[1]5C1AJ_Athlos'!$C43</f>
        <v>0</v>
      </c>
      <c r="AR40" s="114">
        <f t="shared" si="1"/>
        <v>19088</v>
      </c>
    </row>
    <row r="41" spans="1:44" ht="18" customHeight="1" x14ac:dyDescent="0.2">
      <c r="A41" s="136">
        <v>38</v>
      </c>
      <c r="B41" s="112" t="s">
        <v>110</v>
      </c>
      <c r="C41" s="113">
        <v>3857</v>
      </c>
      <c r="D41" s="113"/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12</v>
      </c>
      <c r="K41" s="113">
        <v>0</v>
      </c>
      <c r="L41" s="113">
        <v>7</v>
      </c>
      <c r="M41" s="113">
        <v>14</v>
      </c>
      <c r="N41" s="113">
        <v>0</v>
      </c>
      <c r="O41" s="113">
        <v>2</v>
      </c>
      <c r="P41" s="113">
        <v>0</v>
      </c>
      <c r="Q41" s="113">
        <v>0</v>
      </c>
      <c r="R41" s="113">
        <v>0</v>
      </c>
      <c r="S41" s="113">
        <v>0</v>
      </c>
      <c r="T41" s="113">
        <v>0</v>
      </c>
      <c r="U41" s="113">
        <v>0</v>
      </c>
      <c r="V41" s="113">
        <v>0</v>
      </c>
      <c r="W41" s="113">
        <v>0</v>
      </c>
      <c r="X41" s="113">
        <v>0</v>
      </c>
      <c r="Y41" s="113">
        <v>0</v>
      </c>
      <c r="Z41" s="113">
        <v>0</v>
      </c>
      <c r="AA41" s="113">
        <v>1</v>
      </c>
      <c r="AB41" s="113">
        <v>0</v>
      </c>
      <c r="AC41" s="113">
        <v>0</v>
      </c>
      <c r="AD41" s="113">
        <v>0</v>
      </c>
      <c r="AE41" s="113">
        <v>0</v>
      </c>
      <c r="AF41" s="113">
        <v>0</v>
      </c>
      <c r="AG41" s="113">
        <v>0</v>
      </c>
      <c r="AH41" s="113">
        <v>0</v>
      </c>
      <c r="AI41" s="113">
        <v>0</v>
      </c>
      <c r="AJ41" s="113">
        <v>8</v>
      </c>
      <c r="AK41" s="113">
        <v>0</v>
      </c>
      <c r="AL41" s="113">
        <v>0</v>
      </c>
      <c r="AM41" s="206">
        <v>0</v>
      </c>
      <c r="AN41" s="206">
        <v>0</v>
      </c>
      <c r="AO41" s="206">
        <v>0</v>
      </c>
      <c r="AP41" s="206">
        <f>0.14*'[1]5C1AI_Harmony'!$C44</f>
        <v>0.42000000000000004</v>
      </c>
      <c r="AQ41" s="206">
        <f>0.14*'[1]5C1AJ_Athlos'!$C44</f>
        <v>1.4000000000000001</v>
      </c>
      <c r="AR41" s="114">
        <f t="shared" si="1"/>
        <v>3902.82</v>
      </c>
    </row>
    <row r="42" spans="1:44" ht="18" customHeight="1" x14ac:dyDescent="0.2">
      <c r="A42" s="136">
        <v>39</v>
      </c>
      <c r="B42" s="112" t="s">
        <v>112</v>
      </c>
      <c r="C42" s="113">
        <v>2704</v>
      </c>
      <c r="D42" s="113"/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3">
        <v>29</v>
      </c>
      <c r="K42" s="113">
        <v>0</v>
      </c>
      <c r="L42" s="113">
        <v>0</v>
      </c>
      <c r="M42" s="113">
        <v>0</v>
      </c>
      <c r="N42" s="113">
        <v>0</v>
      </c>
      <c r="O42" s="113">
        <v>0</v>
      </c>
      <c r="P42" s="113">
        <v>1</v>
      </c>
      <c r="Q42" s="113">
        <v>0</v>
      </c>
      <c r="R42" s="113">
        <v>0</v>
      </c>
      <c r="S42" s="113">
        <v>0</v>
      </c>
      <c r="T42" s="113">
        <v>0</v>
      </c>
      <c r="U42" s="113">
        <v>0</v>
      </c>
      <c r="V42" s="113">
        <v>0</v>
      </c>
      <c r="W42" s="113">
        <v>0</v>
      </c>
      <c r="X42" s="113">
        <v>0</v>
      </c>
      <c r="Y42" s="113">
        <v>0</v>
      </c>
      <c r="Z42" s="113">
        <v>0</v>
      </c>
      <c r="AA42" s="113">
        <v>0</v>
      </c>
      <c r="AB42" s="113">
        <v>0</v>
      </c>
      <c r="AC42" s="113">
        <v>0</v>
      </c>
      <c r="AD42" s="113">
        <v>0</v>
      </c>
      <c r="AE42" s="113">
        <v>14</v>
      </c>
      <c r="AF42" s="113">
        <v>0</v>
      </c>
      <c r="AG42" s="113">
        <v>0</v>
      </c>
      <c r="AH42" s="113">
        <v>0</v>
      </c>
      <c r="AI42" s="113">
        <v>0</v>
      </c>
      <c r="AJ42" s="113">
        <v>12</v>
      </c>
      <c r="AK42" s="113">
        <v>0</v>
      </c>
      <c r="AL42" s="113">
        <v>0</v>
      </c>
      <c r="AM42" s="206">
        <v>0</v>
      </c>
      <c r="AN42" s="206">
        <v>0</v>
      </c>
      <c r="AO42" s="206">
        <v>0</v>
      </c>
      <c r="AP42" s="206">
        <f>0.14*'[1]5C1AI_Harmony'!$C45</f>
        <v>0</v>
      </c>
      <c r="AQ42" s="206">
        <f>0.14*'[1]5C1AJ_Athlos'!$C45</f>
        <v>0</v>
      </c>
      <c r="AR42" s="114">
        <f t="shared" si="1"/>
        <v>2760</v>
      </c>
    </row>
    <row r="43" spans="1:44" ht="18" customHeight="1" x14ac:dyDescent="0.2">
      <c r="A43" s="137">
        <v>40</v>
      </c>
      <c r="B43" s="115" t="s">
        <v>114</v>
      </c>
      <c r="C43" s="116">
        <v>22169</v>
      </c>
      <c r="D43" s="116"/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57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3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1</v>
      </c>
      <c r="AH43" s="116">
        <v>0</v>
      </c>
      <c r="AI43" s="116">
        <v>0</v>
      </c>
      <c r="AJ43" s="116">
        <v>44</v>
      </c>
      <c r="AK43" s="116">
        <v>0</v>
      </c>
      <c r="AL43" s="116">
        <v>0</v>
      </c>
      <c r="AM43" s="207">
        <v>0</v>
      </c>
      <c r="AN43" s="207">
        <v>0</v>
      </c>
      <c r="AO43" s="207">
        <v>0</v>
      </c>
      <c r="AP43" s="207">
        <f>0.14*'[1]5C1AI_Harmony'!$C46</f>
        <v>0</v>
      </c>
      <c r="AQ43" s="207">
        <f>0.14*'[1]5C1AJ_Athlos'!$C46</f>
        <v>0</v>
      </c>
      <c r="AR43" s="117">
        <f t="shared" si="1"/>
        <v>22274</v>
      </c>
    </row>
    <row r="44" spans="1:44" ht="18" customHeight="1" x14ac:dyDescent="0.2">
      <c r="A44" s="135">
        <v>41</v>
      </c>
      <c r="B44" s="109" t="s">
        <v>116</v>
      </c>
      <c r="C44" s="110">
        <v>1412</v>
      </c>
      <c r="D44" s="110"/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3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4</v>
      </c>
      <c r="AK44" s="110">
        <v>0</v>
      </c>
      <c r="AL44" s="110">
        <v>0</v>
      </c>
      <c r="AM44" s="205">
        <v>0</v>
      </c>
      <c r="AN44" s="205">
        <v>0</v>
      </c>
      <c r="AO44" s="205">
        <v>0</v>
      </c>
      <c r="AP44" s="205">
        <f>0.14*'[1]5C1AI_Harmony'!$C47</f>
        <v>0</v>
      </c>
      <c r="AQ44" s="205">
        <f>0.14*'[1]5C1AJ_Athlos'!$C47</f>
        <v>0</v>
      </c>
      <c r="AR44" s="111">
        <f t="shared" si="1"/>
        <v>1419</v>
      </c>
    </row>
    <row r="45" spans="1:44" ht="18" customHeight="1" x14ac:dyDescent="0.2">
      <c r="A45" s="136">
        <v>42</v>
      </c>
      <c r="B45" s="112" t="s">
        <v>118</v>
      </c>
      <c r="C45" s="113">
        <v>2821</v>
      </c>
      <c r="D45" s="113"/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11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13">
        <v>0</v>
      </c>
      <c r="U45" s="113">
        <v>0</v>
      </c>
      <c r="V45" s="113">
        <v>0</v>
      </c>
      <c r="W45" s="113">
        <v>0</v>
      </c>
      <c r="X45" s="113">
        <v>0</v>
      </c>
      <c r="Y45" s="113">
        <v>0</v>
      </c>
      <c r="Z45" s="113">
        <v>0</v>
      </c>
      <c r="AA45" s="113">
        <v>0</v>
      </c>
      <c r="AB45" s="113">
        <v>0</v>
      </c>
      <c r="AC45" s="113">
        <v>0</v>
      </c>
      <c r="AD45" s="113">
        <v>0</v>
      </c>
      <c r="AE45" s="113">
        <v>0</v>
      </c>
      <c r="AF45" s="113">
        <v>0</v>
      </c>
      <c r="AG45" s="113">
        <v>0</v>
      </c>
      <c r="AH45" s="113">
        <v>0</v>
      </c>
      <c r="AI45" s="113">
        <v>0</v>
      </c>
      <c r="AJ45" s="113">
        <v>11</v>
      </c>
      <c r="AK45" s="113">
        <v>0</v>
      </c>
      <c r="AL45" s="113">
        <v>0</v>
      </c>
      <c r="AM45" s="206">
        <v>0</v>
      </c>
      <c r="AN45" s="206">
        <v>0</v>
      </c>
      <c r="AO45" s="206">
        <v>0</v>
      </c>
      <c r="AP45" s="206">
        <f>0.14*'[1]5C1AI_Harmony'!$C48</f>
        <v>0</v>
      </c>
      <c r="AQ45" s="206">
        <f>0.14*'[1]5C1AJ_Athlos'!$C48</f>
        <v>0</v>
      </c>
      <c r="AR45" s="114">
        <f t="shared" si="1"/>
        <v>2843</v>
      </c>
    </row>
    <row r="46" spans="1:44" ht="18" customHeight="1" x14ac:dyDescent="0.2">
      <c r="A46" s="136">
        <v>43</v>
      </c>
      <c r="B46" s="112" t="s">
        <v>120</v>
      </c>
      <c r="C46" s="113">
        <v>4092</v>
      </c>
      <c r="D46" s="113"/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9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  <c r="S46" s="113">
        <v>0</v>
      </c>
      <c r="T46" s="113">
        <v>0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0</v>
      </c>
      <c r="AE46" s="113">
        <v>0</v>
      </c>
      <c r="AF46" s="113">
        <v>0</v>
      </c>
      <c r="AG46" s="113">
        <v>0</v>
      </c>
      <c r="AH46" s="113">
        <v>0</v>
      </c>
      <c r="AI46" s="113">
        <v>0</v>
      </c>
      <c r="AJ46" s="113">
        <v>13</v>
      </c>
      <c r="AK46" s="113">
        <v>0</v>
      </c>
      <c r="AL46" s="113">
        <v>0</v>
      </c>
      <c r="AM46" s="206">
        <v>0</v>
      </c>
      <c r="AN46" s="206">
        <v>0</v>
      </c>
      <c r="AO46" s="206">
        <v>0</v>
      </c>
      <c r="AP46" s="206">
        <f>0.14*'[1]5C1AI_Harmony'!$C49</f>
        <v>0</v>
      </c>
      <c r="AQ46" s="206">
        <f>0.14*'[1]5C1AJ_Athlos'!$C49</f>
        <v>0</v>
      </c>
      <c r="AR46" s="114">
        <f t="shared" si="1"/>
        <v>4114</v>
      </c>
    </row>
    <row r="47" spans="1:44" ht="18" customHeight="1" x14ac:dyDescent="0.2">
      <c r="A47" s="136">
        <v>44</v>
      </c>
      <c r="B47" s="112" t="s">
        <v>122</v>
      </c>
      <c r="C47" s="113">
        <v>7213</v>
      </c>
      <c r="D47" s="113"/>
      <c r="E47" s="113">
        <v>0</v>
      </c>
      <c r="F47" s="113">
        <v>0</v>
      </c>
      <c r="G47" s="113">
        <v>0</v>
      </c>
      <c r="H47" s="113">
        <v>0</v>
      </c>
      <c r="I47" s="113">
        <v>2</v>
      </c>
      <c r="J47" s="113">
        <v>16</v>
      </c>
      <c r="K47" s="113">
        <v>0</v>
      </c>
      <c r="L47" s="113">
        <v>1</v>
      </c>
      <c r="M47" s="113">
        <v>4</v>
      </c>
      <c r="N47" s="113">
        <v>1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113">
        <v>0</v>
      </c>
      <c r="U47" s="113">
        <v>0</v>
      </c>
      <c r="V47" s="113">
        <v>0</v>
      </c>
      <c r="W47" s="113">
        <v>0</v>
      </c>
      <c r="X47" s="113">
        <v>4</v>
      </c>
      <c r="Y47" s="113">
        <v>0</v>
      </c>
      <c r="Z47" s="113">
        <v>0</v>
      </c>
      <c r="AA47" s="113">
        <v>0</v>
      </c>
      <c r="AB47" s="113">
        <v>0</v>
      </c>
      <c r="AC47" s="113">
        <v>0</v>
      </c>
      <c r="AD47" s="113">
        <v>0</v>
      </c>
      <c r="AE47" s="113">
        <v>0</v>
      </c>
      <c r="AF47" s="113">
        <v>0</v>
      </c>
      <c r="AG47" s="113">
        <v>0</v>
      </c>
      <c r="AH47" s="113">
        <v>0</v>
      </c>
      <c r="AI47" s="113">
        <v>0</v>
      </c>
      <c r="AJ47" s="113">
        <v>24</v>
      </c>
      <c r="AK47" s="113">
        <v>0</v>
      </c>
      <c r="AL47" s="113">
        <v>0</v>
      </c>
      <c r="AM47" s="206">
        <v>0</v>
      </c>
      <c r="AN47" s="206">
        <v>0</v>
      </c>
      <c r="AO47" s="206">
        <v>0</v>
      </c>
      <c r="AP47" s="206">
        <f>0.14*'[1]5C1AI_Harmony'!$C50</f>
        <v>0</v>
      </c>
      <c r="AQ47" s="206">
        <f>0.14*'[1]5C1AJ_Athlos'!$C50</f>
        <v>0.14000000000000001</v>
      </c>
      <c r="AR47" s="114">
        <f t="shared" si="1"/>
        <v>7265.14</v>
      </c>
    </row>
    <row r="48" spans="1:44" ht="18" customHeight="1" x14ac:dyDescent="0.2">
      <c r="A48" s="137">
        <v>45</v>
      </c>
      <c r="B48" s="115" t="s">
        <v>124</v>
      </c>
      <c r="C48" s="116">
        <v>9252</v>
      </c>
      <c r="D48" s="116"/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8</v>
      </c>
      <c r="K48" s="116">
        <v>1</v>
      </c>
      <c r="L48" s="116">
        <v>3</v>
      </c>
      <c r="M48" s="116">
        <v>0</v>
      </c>
      <c r="N48" s="116">
        <v>0</v>
      </c>
      <c r="O48" s="116">
        <v>1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2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16</v>
      </c>
      <c r="AK48" s="116">
        <v>0</v>
      </c>
      <c r="AL48" s="116">
        <v>0</v>
      </c>
      <c r="AM48" s="207">
        <v>0</v>
      </c>
      <c r="AN48" s="207">
        <v>0</v>
      </c>
      <c r="AO48" s="207">
        <v>0</v>
      </c>
      <c r="AP48" s="207">
        <f>0.14*'[1]5C1AI_Harmony'!$C51</f>
        <v>0</v>
      </c>
      <c r="AQ48" s="207">
        <f>0.14*'[1]5C1AJ_Athlos'!$C51</f>
        <v>0.42000000000000004</v>
      </c>
      <c r="AR48" s="117">
        <f t="shared" si="1"/>
        <v>9283.42</v>
      </c>
    </row>
    <row r="49" spans="1:44" ht="18" customHeight="1" x14ac:dyDescent="0.2">
      <c r="A49" s="135">
        <v>46</v>
      </c>
      <c r="B49" s="109" t="s">
        <v>126</v>
      </c>
      <c r="C49" s="110">
        <v>1122</v>
      </c>
      <c r="D49" s="110"/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15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2</v>
      </c>
      <c r="Q49" s="110">
        <v>0</v>
      </c>
      <c r="R49" s="110">
        <v>0</v>
      </c>
      <c r="S49" s="110">
        <v>0</v>
      </c>
      <c r="T49" s="110">
        <v>0</v>
      </c>
      <c r="U49" s="110">
        <v>0</v>
      </c>
      <c r="V49" s="110">
        <v>0</v>
      </c>
      <c r="W49" s="110">
        <v>0</v>
      </c>
      <c r="X49" s="110">
        <v>0</v>
      </c>
      <c r="Y49" s="110">
        <v>0</v>
      </c>
      <c r="Z49" s="110">
        <v>0</v>
      </c>
      <c r="AA49" s="110">
        <v>0</v>
      </c>
      <c r="AB49" s="110">
        <v>0</v>
      </c>
      <c r="AC49" s="110">
        <v>0</v>
      </c>
      <c r="AD49" s="110">
        <v>0</v>
      </c>
      <c r="AE49" s="110">
        <v>0</v>
      </c>
      <c r="AF49" s="110">
        <v>0</v>
      </c>
      <c r="AG49" s="110">
        <v>0</v>
      </c>
      <c r="AH49" s="110">
        <v>0</v>
      </c>
      <c r="AI49" s="110">
        <v>0</v>
      </c>
      <c r="AJ49" s="110">
        <v>17</v>
      </c>
      <c r="AK49" s="110">
        <v>0</v>
      </c>
      <c r="AL49" s="110">
        <v>0</v>
      </c>
      <c r="AM49" s="205">
        <v>0</v>
      </c>
      <c r="AN49" s="205">
        <v>4</v>
      </c>
      <c r="AO49" s="205">
        <v>0</v>
      </c>
      <c r="AP49" s="205">
        <f>0.14*'[1]5C1AI_Harmony'!$C52</f>
        <v>0</v>
      </c>
      <c r="AQ49" s="205">
        <f>0.14*'[1]5C1AJ_Athlos'!$C52</f>
        <v>0</v>
      </c>
      <c r="AR49" s="111">
        <f t="shared" si="1"/>
        <v>1160</v>
      </c>
    </row>
    <row r="50" spans="1:44" ht="18" customHeight="1" x14ac:dyDescent="0.2">
      <c r="A50" s="136">
        <v>47</v>
      </c>
      <c r="B50" s="112" t="s">
        <v>128</v>
      </c>
      <c r="C50" s="113">
        <v>3574</v>
      </c>
      <c r="D50" s="113"/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2</v>
      </c>
      <c r="K50" s="113">
        <v>0</v>
      </c>
      <c r="L50" s="113">
        <v>0</v>
      </c>
      <c r="M50" s="113">
        <v>0</v>
      </c>
      <c r="N50" s="113">
        <v>0</v>
      </c>
      <c r="O50" s="113">
        <v>0</v>
      </c>
      <c r="P50" s="113">
        <v>0</v>
      </c>
      <c r="Q50" s="113">
        <v>0</v>
      </c>
      <c r="R50" s="113">
        <v>0</v>
      </c>
      <c r="S50" s="113">
        <v>0</v>
      </c>
      <c r="T50" s="113">
        <v>0</v>
      </c>
      <c r="U50" s="113">
        <v>0</v>
      </c>
      <c r="V50" s="113">
        <v>0</v>
      </c>
      <c r="W50" s="113">
        <v>0</v>
      </c>
      <c r="X50" s="113">
        <v>0</v>
      </c>
      <c r="Y50" s="113">
        <v>67</v>
      </c>
      <c r="Z50" s="113">
        <v>0</v>
      </c>
      <c r="AA50" s="113">
        <v>0</v>
      </c>
      <c r="AB50" s="113">
        <v>0</v>
      </c>
      <c r="AC50" s="113">
        <v>0</v>
      </c>
      <c r="AD50" s="113">
        <v>0</v>
      </c>
      <c r="AE50" s="113">
        <v>0</v>
      </c>
      <c r="AF50" s="113">
        <v>0</v>
      </c>
      <c r="AG50" s="113">
        <v>0</v>
      </c>
      <c r="AH50" s="113">
        <v>0</v>
      </c>
      <c r="AI50" s="113">
        <v>0</v>
      </c>
      <c r="AJ50" s="113">
        <v>2</v>
      </c>
      <c r="AK50" s="113">
        <v>0</v>
      </c>
      <c r="AL50" s="113">
        <v>0</v>
      </c>
      <c r="AM50" s="206">
        <v>0</v>
      </c>
      <c r="AN50" s="206">
        <v>0</v>
      </c>
      <c r="AO50" s="206">
        <v>0</v>
      </c>
      <c r="AP50" s="206">
        <f>0.14*'[1]5C1AI_Harmony'!$C53</f>
        <v>0</v>
      </c>
      <c r="AQ50" s="206">
        <f>0.14*'[1]5C1AJ_Athlos'!$C53</f>
        <v>0</v>
      </c>
      <c r="AR50" s="114">
        <f t="shared" si="1"/>
        <v>3645</v>
      </c>
    </row>
    <row r="51" spans="1:44" ht="18" customHeight="1" x14ac:dyDescent="0.2">
      <c r="A51" s="136">
        <v>48</v>
      </c>
      <c r="B51" s="112" t="s">
        <v>130</v>
      </c>
      <c r="C51" s="113">
        <v>5817</v>
      </c>
      <c r="D51" s="113"/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40</v>
      </c>
      <c r="K51" s="113">
        <v>0</v>
      </c>
      <c r="L51" s="113">
        <v>2</v>
      </c>
      <c r="M51" s="113">
        <v>0</v>
      </c>
      <c r="N51" s="113">
        <v>0</v>
      </c>
      <c r="O51" s="113">
        <v>3</v>
      </c>
      <c r="P51" s="113">
        <v>0</v>
      </c>
      <c r="Q51" s="113">
        <v>0</v>
      </c>
      <c r="R51" s="113">
        <v>0</v>
      </c>
      <c r="S51" s="113">
        <v>0</v>
      </c>
      <c r="T51" s="113">
        <v>0</v>
      </c>
      <c r="U51" s="113">
        <v>0</v>
      </c>
      <c r="V51" s="113">
        <v>0</v>
      </c>
      <c r="W51" s="113">
        <v>0</v>
      </c>
      <c r="X51" s="113">
        <v>6</v>
      </c>
      <c r="Y51" s="113">
        <v>10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3">
        <v>0</v>
      </c>
      <c r="AF51" s="113">
        <v>0</v>
      </c>
      <c r="AG51" s="113">
        <v>0</v>
      </c>
      <c r="AH51" s="113">
        <v>0</v>
      </c>
      <c r="AI51" s="113">
        <v>0</v>
      </c>
      <c r="AJ51" s="113">
        <v>12</v>
      </c>
      <c r="AK51" s="113">
        <v>0</v>
      </c>
      <c r="AL51" s="113">
        <v>0</v>
      </c>
      <c r="AM51" s="206">
        <v>0</v>
      </c>
      <c r="AN51" s="206">
        <v>0</v>
      </c>
      <c r="AO51" s="206">
        <v>0</v>
      </c>
      <c r="AP51" s="206">
        <f>0.14*'[1]5C1AI_Harmony'!$C54</f>
        <v>0</v>
      </c>
      <c r="AQ51" s="206">
        <f>0.14*'[1]5C1AJ_Athlos'!$C54</f>
        <v>0</v>
      </c>
      <c r="AR51" s="114">
        <f t="shared" si="1"/>
        <v>5890</v>
      </c>
    </row>
    <row r="52" spans="1:44" ht="18" customHeight="1" x14ac:dyDescent="0.2">
      <c r="A52" s="136">
        <v>49</v>
      </c>
      <c r="B52" s="112" t="s">
        <v>132</v>
      </c>
      <c r="C52" s="113">
        <v>13124</v>
      </c>
      <c r="D52" s="113"/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39</v>
      </c>
      <c r="K52" s="113">
        <v>0</v>
      </c>
      <c r="L52" s="113">
        <v>0</v>
      </c>
      <c r="M52" s="113">
        <v>0</v>
      </c>
      <c r="N52" s="113">
        <v>0</v>
      </c>
      <c r="O52" s="113">
        <v>0</v>
      </c>
      <c r="P52" s="113">
        <v>0</v>
      </c>
      <c r="Q52" s="113">
        <v>1</v>
      </c>
      <c r="R52" s="113">
        <v>0</v>
      </c>
      <c r="S52" s="113">
        <v>0</v>
      </c>
      <c r="T52" s="113">
        <v>24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1</v>
      </c>
      <c r="AE52" s="113">
        <v>0</v>
      </c>
      <c r="AF52" s="113">
        <v>113</v>
      </c>
      <c r="AG52" s="113">
        <v>0</v>
      </c>
      <c r="AH52" s="113">
        <v>0</v>
      </c>
      <c r="AI52" s="113">
        <v>0</v>
      </c>
      <c r="AJ52" s="113">
        <v>73</v>
      </c>
      <c r="AK52" s="113">
        <v>0</v>
      </c>
      <c r="AL52" s="113">
        <v>244</v>
      </c>
      <c r="AM52" s="206">
        <v>0</v>
      </c>
      <c r="AN52" s="206">
        <v>0</v>
      </c>
      <c r="AO52" s="206">
        <v>0</v>
      </c>
      <c r="AP52" s="206">
        <f>0.14*'[1]5C1AI_Harmony'!$C55</f>
        <v>0</v>
      </c>
      <c r="AQ52" s="206">
        <f>0.14*'[1]5C1AJ_Athlos'!$C55</f>
        <v>0</v>
      </c>
      <c r="AR52" s="114">
        <f t="shared" si="1"/>
        <v>13619</v>
      </c>
    </row>
    <row r="53" spans="1:44" ht="18" customHeight="1" x14ac:dyDescent="0.2">
      <c r="A53" s="137">
        <v>50</v>
      </c>
      <c r="B53" s="115" t="s">
        <v>134</v>
      </c>
      <c r="C53" s="116">
        <v>7545</v>
      </c>
      <c r="D53" s="116"/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19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116">
        <v>2</v>
      </c>
      <c r="R53" s="116">
        <v>0</v>
      </c>
      <c r="S53" s="116">
        <v>0</v>
      </c>
      <c r="T53" s="116">
        <v>39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39</v>
      </c>
      <c r="AE53" s="116">
        <v>0</v>
      </c>
      <c r="AF53" s="116">
        <v>51</v>
      </c>
      <c r="AG53" s="116">
        <v>0</v>
      </c>
      <c r="AH53" s="116">
        <v>0</v>
      </c>
      <c r="AI53" s="116">
        <v>0</v>
      </c>
      <c r="AJ53" s="116">
        <v>24</v>
      </c>
      <c r="AK53" s="116">
        <v>0</v>
      </c>
      <c r="AL53" s="116">
        <v>0</v>
      </c>
      <c r="AM53" s="207">
        <v>0</v>
      </c>
      <c r="AN53" s="207">
        <v>0</v>
      </c>
      <c r="AO53" s="207">
        <v>0</v>
      </c>
      <c r="AP53" s="207">
        <f>0.14*'[1]5C1AI_Harmony'!$C56</f>
        <v>0</v>
      </c>
      <c r="AQ53" s="207">
        <f>0.14*'[1]5C1AJ_Athlos'!$C56</f>
        <v>0</v>
      </c>
      <c r="AR53" s="117">
        <f t="shared" si="1"/>
        <v>7719</v>
      </c>
    </row>
    <row r="54" spans="1:44" ht="18" customHeight="1" x14ac:dyDescent="0.2">
      <c r="A54" s="135">
        <v>51</v>
      </c>
      <c r="B54" s="109" t="s">
        <v>136</v>
      </c>
      <c r="C54" s="110">
        <v>8225</v>
      </c>
      <c r="D54" s="110"/>
      <c r="E54" s="110">
        <v>0</v>
      </c>
      <c r="F54" s="110">
        <v>0</v>
      </c>
      <c r="G54" s="110">
        <v>0</v>
      </c>
      <c r="H54" s="110">
        <v>0</v>
      </c>
      <c r="I54" s="110">
        <v>0</v>
      </c>
      <c r="J54" s="110">
        <v>15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2</v>
      </c>
      <c r="R54" s="110">
        <v>0</v>
      </c>
      <c r="S54" s="110">
        <v>0</v>
      </c>
      <c r="T54" s="110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  <c r="AC54" s="110">
        <v>0</v>
      </c>
      <c r="AD54" s="110">
        <v>1</v>
      </c>
      <c r="AE54" s="110">
        <v>0</v>
      </c>
      <c r="AF54" s="110">
        <v>0</v>
      </c>
      <c r="AG54" s="110">
        <v>0</v>
      </c>
      <c r="AH54" s="110">
        <v>0</v>
      </c>
      <c r="AI54" s="110">
        <v>0</v>
      </c>
      <c r="AJ54" s="110">
        <v>8</v>
      </c>
      <c r="AK54" s="110">
        <v>0</v>
      </c>
      <c r="AL54" s="110">
        <v>0</v>
      </c>
      <c r="AM54" s="205">
        <v>0</v>
      </c>
      <c r="AN54" s="205">
        <v>0</v>
      </c>
      <c r="AO54" s="205">
        <v>0</v>
      </c>
      <c r="AP54" s="205">
        <f>0.14*'[1]5C1AI_Harmony'!$C57</f>
        <v>0</v>
      </c>
      <c r="AQ54" s="205">
        <f>0.14*'[1]5C1AJ_Athlos'!$C57</f>
        <v>0</v>
      </c>
      <c r="AR54" s="111">
        <f t="shared" si="1"/>
        <v>8251</v>
      </c>
    </row>
    <row r="55" spans="1:44" ht="18" customHeight="1" x14ac:dyDescent="0.2">
      <c r="A55" s="136">
        <v>52</v>
      </c>
      <c r="B55" s="112" t="s">
        <v>138</v>
      </c>
      <c r="C55" s="113">
        <v>37545</v>
      </c>
      <c r="D55" s="113"/>
      <c r="E55" s="113">
        <v>0</v>
      </c>
      <c r="F55" s="113">
        <v>0</v>
      </c>
      <c r="G55" s="113">
        <v>0</v>
      </c>
      <c r="H55" s="113">
        <v>0</v>
      </c>
      <c r="I55" s="113">
        <v>2</v>
      </c>
      <c r="J55" s="113">
        <v>163</v>
      </c>
      <c r="K55" s="113">
        <v>0</v>
      </c>
      <c r="L55" s="113">
        <v>4</v>
      </c>
      <c r="M55" s="113">
        <v>2</v>
      </c>
      <c r="N55" s="113">
        <v>0</v>
      </c>
      <c r="O55" s="113">
        <v>2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3">
        <v>0</v>
      </c>
      <c r="W55" s="113">
        <v>0</v>
      </c>
      <c r="X55" s="113">
        <v>1</v>
      </c>
      <c r="Y55" s="113">
        <v>0</v>
      </c>
      <c r="Z55" s="113">
        <v>0</v>
      </c>
      <c r="AA55" s="113">
        <v>0</v>
      </c>
      <c r="AB55" s="113">
        <v>0</v>
      </c>
      <c r="AC55" s="113">
        <v>0</v>
      </c>
      <c r="AD55" s="113">
        <v>0</v>
      </c>
      <c r="AE55" s="113">
        <v>0</v>
      </c>
      <c r="AF55" s="113">
        <v>0</v>
      </c>
      <c r="AG55" s="113">
        <v>0</v>
      </c>
      <c r="AH55" s="113">
        <v>0</v>
      </c>
      <c r="AI55" s="113">
        <v>0</v>
      </c>
      <c r="AJ55" s="113">
        <v>118</v>
      </c>
      <c r="AK55" s="113">
        <v>0</v>
      </c>
      <c r="AL55" s="113">
        <v>0</v>
      </c>
      <c r="AM55" s="206">
        <v>0</v>
      </c>
      <c r="AN55" s="206">
        <v>1</v>
      </c>
      <c r="AO55" s="206">
        <v>0</v>
      </c>
      <c r="AP55" s="206">
        <f>0.14*'[1]5C1AI_Harmony'!$C58</f>
        <v>0</v>
      </c>
      <c r="AQ55" s="206">
        <f>0.14*'[1]5C1AJ_Athlos'!$C58</f>
        <v>0</v>
      </c>
      <c r="AR55" s="114">
        <f t="shared" si="1"/>
        <v>37838</v>
      </c>
    </row>
    <row r="56" spans="1:44" ht="18" customHeight="1" x14ac:dyDescent="0.2">
      <c r="A56" s="136">
        <v>53</v>
      </c>
      <c r="B56" s="112" t="s">
        <v>140</v>
      </c>
      <c r="C56" s="113">
        <v>18554</v>
      </c>
      <c r="D56" s="113"/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162</v>
      </c>
      <c r="K56" s="113">
        <v>0</v>
      </c>
      <c r="L56" s="113">
        <v>0</v>
      </c>
      <c r="M56" s="113">
        <v>0</v>
      </c>
      <c r="N56" s="113">
        <v>0</v>
      </c>
      <c r="O56" s="113">
        <v>0</v>
      </c>
      <c r="P56" s="113">
        <v>0</v>
      </c>
      <c r="Q56" s="113">
        <v>0</v>
      </c>
      <c r="R56" s="113">
        <v>0</v>
      </c>
      <c r="S56" s="113">
        <v>0</v>
      </c>
      <c r="T56" s="113">
        <v>0</v>
      </c>
      <c r="U56" s="113">
        <v>0</v>
      </c>
      <c r="V56" s="113">
        <v>0</v>
      </c>
      <c r="W56" s="113">
        <v>0</v>
      </c>
      <c r="X56" s="113">
        <v>0</v>
      </c>
      <c r="Y56" s="113">
        <v>0</v>
      </c>
      <c r="Z56" s="113">
        <v>0</v>
      </c>
      <c r="AA56" s="113">
        <v>0</v>
      </c>
      <c r="AB56" s="113">
        <v>0</v>
      </c>
      <c r="AC56" s="113">
        <v>0</v>
      </c>
      <c r="AD56" s="113">
        <v>0</v>
      </c>
      <c r="AE56" s="113">
        <v>1</v>
      </c>
      <c r="AF56" s="113">
        <v>0</v>
      </c>
      <c r="AG56" s="113">
        <v>0</v>
      </c>
      <c r="AH56" s="113">
        <v>0</v>
      </c>
      <c r="AI56" s="113">
        <v>0</v>
      </c>
      <c r="AJ56" s="113">
        <v>70</v>
      </c>
      <c r="AK56" s="113">
        <v>0</v>
      </c>
      <c r="AL56" s="113">
        <v>0</v>
      </c>
      <c r="AM56" s="206">
        <v>0</v>
      </c>
      <c r="AN56" s="206">
        <v>309</v>
      </c>
      <c r="AO56" s="206">
        <v>0</v>
      </c>
      <c r="AP56" s="206">
        <f>0.14*'[1]5C1AI_Harmony'!$C59</f>
        <v>0</v>
      </c>
      <c r="AQ56" s="206">
        <f>0.14*'[1]5C1AJ_Athlos'!$C59</f>
        <v>0</v>
      </c>
      <c r="AR56" s="114">
        <f t="shared" si="1"/>
        <v>19096</v>
      </c>
    </row>
    <row r="57" spans="1:44" ht="18" customHeight="1" x14ac:dyDescent="0.2">
      <c r="A57" s="136">
        <v>54</v>
      </c>
      <c r="B57" s="112" t="s">
        <v>142</v>
      </c>
      <c r="C57" s="113">
        <v>503</v>
      </c>
      <c r="D57" s="113"/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4</v>
      </c>
      <c r="K57" s="113">
        <v>0</v>
      </c>
      <c r="L57" s="113">
        <v>0</v>
      </c>
      <c r="M57" s="113">
        <v>0</v>
      </c>
      <c r="N57" s="113">
        <v>0</v>
      </c>
      <c r="O57" s="113">
        <v>0</v>
      </c>
      <c r="P57" s="113">
        <v>0</v>
      </c>
      <c r="Q57" s="113">
        <v>0</v>
      </c>
      <c r="R57" s="113">
        <v>0</v>
      </c>
      <c r="S57" s="113">
        <v>2</v>
      </c>
      <c r="T57" s="113">
        <v>0</v>
      </c>
      <c r="U57" s="113">
        <v>0</v>
      </c>
      <c r="V57" s="113">
        <v>0</v>
      </c>
      <c r="W57" s="113">
        <v>0</v>
      </c>
      <c r="X57" s="113">
        <v>0</v>
      </c>
      <c r="Y57" s="113">
        <v>0</v>
      </c>
      <c r="Z57" s="113">
        <v>0</v>
      </c>
      <c r="AA57" s="113">
        <v>23</v>
      </c>
      <c r="AB57" s="113">
        <v>0</v>
      </c>
      <c r="AC57" s="113">
        <v>0</v>
      </c>
      <c r="AD57" s="113">
        <v>0</v>
      </c>
      <c r="AE57" s="113">
        <v>0</v>
      </c>
      <c r="AF57" s="113">
        <v>0</v>
      </c>
      <c r="AG57" s="113">
        <v>0</v>
      </c>
      <c r="AH57" s="113">
        <v>0</v>
      </c>
      <c r="AI57" s="113">
        <v>0</v>
      </c>
      <c r="AJ57" s="113">
        <v>2</v>
      </c>
      <c r="AK57" s="113">
        <v>0</v>
      </c>
      <c r="AL57" s="113">
        <v>0</v>
      </c>
      <c r="AM57" s="206">
        <v>0</v>
      </c>
      <c r="AN57" s="206">
        <v>0</v>
      </c>
      <c r="AO57" s="206">
        <v>0</v>
      </c>
      <c r="AP57" s="206">
        <f>0.14*'[1]5C1AI_Harmony'!$C60</f>
        <v>0</v>
      </c>
      <c r="AQ57" s="206">
        <f>0.14*'[1]5C1AJ_Athlos'!$C60</f>
        <v>0</v>
      </c>
      <c r="AR57" s="114">
        <f t="shared" si="1"/>
        <v>534</v>
      </c>
    </row>
    <row r="58" spans="1:44" ht="18" customHeight="1" x14ac:dyDescent="0.2">
      <c r="A58" s="137">
        <v>55</v>
      </c>
      <c r="B58" s="115" t="s">
        <v>144</v>
      </c>
      <c r="C58" s="116">
        <v>16960</v>
      </c>
      <c r="D58" s="116"/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108</v>
      </c>
      <c r="K58" s="116">
        <v>0</v>
      </c>
      <c r="L58" s="116">
        <v>0</v>
      </c>
      <c r="M58" s="116"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52</v>
      </c>
      <c r="AK58" s="116">
        <v>0</v>
      </c>
      <c r="AL58" s="116">
        <v>0</v>
      </c>
      <c r="AM58" s="207">
        <v>0</v>
      </c>
      <c r="AN58" s="207">
        <v>0</v>
      </c>
      <c r="AO58" s="207">
        <v>0</v>
      </c>
      <c r="AP58" s="207">
        <f>0.14*'[1]5C1AI_Harmony'!$C61</f>
        <v>0</v>
      </c>
      <c r="AQ58" s="207">
        <f>0.14*'[1]5C1AJ_Athlos'!$C61</f>
        <v>0</v>
      </c>
      <c r="AR58" s="117">
        <f t="shared" si="1"/>
        <v>17120</v>
      </c>
    </row>
    <row r="59" spans="1:44" ht="18" customHeight="1" x14ac:dyDescent="0.2">
      <c r="A59" s="135">
        <v>56</v>
      </c>
      <c r="B59" s="109" t="s">
        <v>146</v>
      </c>
      <c r="C59" s="110">
        <v>1974</v>
      </c>
      <c r="D59" s="110"/>
      <c r="E59" s="110">
        <v>0</v>
      </c>
      <c r="F59" s="110">
        <v>0</v>
      </c>
      <c r="G59" s="110">
        <v>895</v>
      </c>
      <c r="H59" s="110">
        <v>0</v>
      </c>
      <c r="I59" s="110">
        <v>0</v>
      </c>
      <c r="J59" s="110">
        <v>9</v>
      </c>
      <c r="K59" s="110">
        <v>0</v>
      </c>
      <c r="L59" s="110">
        <v>0</v>
      </c>
      <c r="M59" s="110">
        <v>0</v>
      </c>
      <c r="N59" s="110">
        <v>0</v>
      </c>
      <c r="O59" s="110">
        <v>0</v>
      </c>
      <c r="P59" s="110">
        <v>0</v>
      </c>
      <c r="Q59" s="110">
        <v>0</v>
      </c>
      <c r="R59" s="110">
        <v>0</v>
      </c>
      <c r="S59" s="110">
        <v>0</v>
      </c>
      <c r="T59" s="110">
        <v>0</v>
      </c>
      <c r="U59" s="110">
        <v>40</v>
      </c>
      <c r="V59" s="110">
        <v>0</v>
      </c>
      <c r="W59" s="110">
        <v>0</v>
      </c>
      <c r="X59" s="110">
        <v>0</v>
      </c>
      <c r="Y59" s="110">
        <v>0</v>
      </c>
      <c r="Z59" s="110">
        <v>0</v>
      </c>
      <c r="AA59" s="110">
        <v>0</v>
      </c>
      <c r="AB59" s="110">
        <v>0</v>
      </c>
      <c r="AC59" s="110">
        <v>123</v>
      </c>
      <c r="AD59" s="110">
        <v>0</v>
      </c>
      <c r="AE59" s="110">
        <v>0</v>
      </c>
      <c r="AF59" s="110">
        <v>0</v>
      </c>
      <c r="AG59" s="110">
        <v>0</v>
      </c>
      <c r="AH59" s="110">
        <v>0</v>
      </c>
      <c r="AI59" s="110">
        <v>0</v>
      </c>
      <c r="AJ59" s="110">
        <v>7</v>
      </c>
      <c r="AK59" s="110">
        <v>0</v>
      </c>
      <c r="AL59" s="110">
        <v>0</v>
      </c>
      <c r="AM59" s="205">
        <v>0</v>
      </c>
      <c r="AN59" s="205">
        <v>0</v>
      </c>
      <c r="AO59" s="205">
        <v>0</v>
      </c>
      <c r="AP59" s="205">
        <f>0.14*'[1]5C1AI_Harmony'!$C62</f>
        <v>0</v>
      </c>
      <c r="AQ59" s="205">
        <f>0.14*'[1]5C1AJ_Athlos'!$C62</f>
        <v>0</v>
      </c>
      <c r="AR59" s="111">
        <f t="shared" si="1"/>
        <v>3048</v>
      </c>
    </row>
    <row r="60" spans="1:44" ht="18" customHeight="1" x14ac:dyDescent="0.2">
      <c r="A60" s="136">
        <v>57</v>
      </c>
      <c r="B60" s="112" t="s">
        <v>148</v>
      </c>
      <c r="C60" s="113">
        <v>9356</v>
      </c>
      <c r="D60" s="113"/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21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1</v>
      </c>
      <c r="R60" s="113">
        <v>0</v>
      </c>
      <c r="S60" s="113">
        <v>1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3">
        <v>0</v>
      </c>
      <c r="Z60" s="113">
        <v>0</v>
      </c>
      <c r="AA60" s="113">
        <v>0</v>
      </c>
      <c r="AB60" s="113">
        <v>0</v>
      </c>
      <c r="AC60" s="113">
        <v>0</v>
      </c>
      <c r="AD60" s="113">
        <v>25</v>
      </c>
      <c r="AE60" s="113">
        <v>0</v>
      </c>
      <c r="AF60" s="113">
        <v>4</v>
      </c>
      <c r="AG60" s="113">
        <v>0</v>
      </c>
      <c r="AH60" s="113">
        <v>0</v>
      </c>
      <c r="AI60" s="113">
        <v>0</v>
      </c>
      <c r="AJ60" s="113">
        <v>30</v>
      </c>
      <c r="AK60" s="113">
        <v>0</v>
      </c>
      <c r="AL60" s="113">
        <v>0</v>
      </c>
      <c r="AM60" s="206">
        <v>0</v>
      </c>
      <c r="AN60" s="206">
        <v>0</v>
      </c>
      <c r="AO60" s="206">
        <v>0</v>
      </c>
      <c r="AP60" s="206">
        <f>0.14*'[1]5C1AI_Harmony'!$C63</f>
        <v>0</v>
      </c>
      <c r="AQ60" s="206">
        <f>0.14*'[1]5C1AJ_Athlos'!$C63</f>
        <v>0</v>
      </c>
      <c r="AR60" s="114">
        <f t="shared" si="1"/>
        <v>9438</v>
      </c>
    </row>
    <row r="61" spans="1:44" ht="18" customHeight="1" x14ac:dyDescent="0.2">
      <c r="A61" s="136">
        <v>58</v>
      </c>
      <c r="B61" s="112" t="s">
        <v>150</v>
      </c>
      <c r="C61" s="113">
        <v>8300</v>
      </c>
      <c r="D61" s="113"/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13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3">
        <v>0</v>
      </c>
      <c r="Z61" s="113">
        <v>0</v>
      </c>
      <c r="AA61" s="113">
        <v>0</v>
      </c>
      <c r="AB61" s="113">
        <v>0</v>
      </c>
      <c r="AC61" s="113">
        <v>0</v>
      </c>
      <c r="AD61" s="113">
        <v>0</v>
      </c>
      <c r="AE61" s="113">
        <v>0</v>
      </c>
      <c r="AF61" s="113">
        <v>0</v>
      </c>
      <c r="AG61" s="113">
        <v>0</v>
      </c>
      <c r="AH61" s="113">
        <v>0</v>
      </c>
      <c r="AI61" s="113">
        <v>0</v>
      </c>
      <c r="AJ61" s="113">
        <v>30</v>
      </c>
      <c r="AK61" s="113">
        <v>0</v>
      </c>
      <c r="AL61" s="113">
        <v>0</v>
      </c>
      <c r="AM61" s="206">
        <v>0</v>
      </c>
      <c r="AN61" s="206">
        <v>0</v>
      </c>
      <c r="AO61" s="206">
        <v>0</v>
      </c>
      <c r="AP61" s="206">
        <f>0.14*'[1]5C1AI_Harmony'!$C64</f>
        <v>0</v>
      </c>
      <c r="AQ61" s="206">
        <f>0.14*'[1]5C1AJ_Athlos'!$C64</f>
        <v>0</v>
      </c>
      <c r="AR61" s="114">
        <f t="shared" si="1"/>
        <v>8343</v>
      </c>
    </row>
    <row r="62" spans="1:44" ht="18" customHeight="1" x14ac:dyDescent="0.2">
      <c r="A62" s="136">
        <v>59</v>
      </c>
      <c r="B62" s="112" t="s">
        <v>152</v>
      </c>
      <c r="C62" s="113">
        <v>5077</v>
      </c>
      <c r="D62" s="113"/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24</v>
      </c>
      <c r="K62" s="113">
        <v>0</v>
      </c>
      <c r="L62" s="113">
        <v>0</v>
      </c>
      <c r="M62" s="113">
        <v>0</v>
      </c>
      <c r="N62" s="113">
        <v>0</v>
      </c>
      <c r="O62" s="113">
        <v>0</v>
      </c>
      <c r="P62" s="113">
        <v>0</v>
      </c>
      <c r="Q62" s="113">
        <v>0</v>
      </c>
      <c r="R62" s="113">
        <v>0</v>
      </c>
      <c r="S62" s="113">
        <v>0</v>
      </c>
      <c r="T62" s="113">
        <v>0</v>
      </c>
      <c r="U62" s="113">
        <v>0</v>
      </c>
      <c r="V62" s="113">
        <v>0</v>
      </c>
      <c r="W62" s="113">
        <v>0</v>
      </c>
      <c r="X62" s="113">
        <v>0</v>
      </c>
      <c r="Y62" s="113">
        <v>0</v>
      </c>
      <c r="Z62" s="113">
        <v>0</v>
      </c>
      <c r="AA62" s="113">
        <v>0</v>
      </c>
      <c r="AB62" s="113">
        <v>0</v>
      </c>
      <c r="AC62" s="113">
        <v>0</v>
      </c>
      <c r="AD62" s="113">
        <v>0</v>
      </c>
      <c r="AE62" s="113">
        <v>0</v>
      </c>
      <c r="AF62" s="113">
        <v>0</v>
      </c>
      <c r="AG62" s="113">
        <v>0</v>
      </c>
      <c r="AH62" s="113">
        <v>0</v>
      </c>
      <c r="AI62" s="113">
        <v>0</v>
      </c>
      <c r="AJ62" s="113">
        <v>18</v>
      </c>
      <c r="AK62" s="113">
        <v>0</v>
      </c>
      <c r="AL62" s="113">
        <v>0</v>
      </c>
      <c r="AM62" s="206">
        <v>0</v>
      </c>
      <c r="AN62" s="206">
        <v>0</v>
      </c>
      <c r="AO62" s="206">
        <v>0</v>
      </c>
      <c r="AP62" s="206">
        <f>0.14*'[1]5C1AI_Harmony'!$C65</f>
        <v>0</v>
      </c>
      <c r="AQ62" s="206">
        <f>0.14*'[1]5C1AJ_Athlos'!$C65</f>
        <v>0</v>
      </c>
      <c r="AR62" s="114">
        <f t="shared" si="1"/>
        <v>5119</v>
      </c>
    </row>
    <row r="63" spans="1:44" ht="18" customHeight="1" x14ac:dyDescent="0.2">
      <c r="A63" s="137">
        <v>60</v>
      </c>
      <c r="B63" s="115" t="s">
        <v>154</v>
      </c>
      <c r="C63" s="116">
        <v>6059</v>
      </c>
      <c r="D63" s="116"/>
      <c r="E63" s="116"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29</v>
      </c>
      <c r="K63" s="116">
        <v>0</v>
      </c>
      <c r="L63" s="116">
        <v>0</v>
      </c>
      <c r="M63" s="116">
        <v>0</v>
      </c>
      <c r="N63" s="116">
        <v>0</v>
      </c>
      <c r="O63" s="116">
        <v>0</v>
      </c>
      <c r="P63" s="116">
        <v>0</v>
      </c>
      <c r="Q63" s="116">
        <v>0</v>
      </c>
      <c r="R63" s="116">
        <v>0</v>
      </c>
      <c r="S63" s="116">
        <v>0</v>
      </c>
      <c r="T63" s="116">
        <v>0</v>
      </c>
      <c r="U63" s="116">
        <v>4</v>
      </c>
      <c r="V63" s="116">
        <v>0</v>
      </c>
      <c r="W63" s="116">
        <v>0</v>
      </c>
      <c r="X63" s="116">
        <v>0</v>
      </c>
      <c r="Y63" s="116">
        <v>0</v>
      </c>
      <c r="Z63" s="116">
        <v>0</v>
      </c>
      <c r="AA63" s="116">
        <v>0</v>
      </c>
      <c r="AB63" s="116">
        <v>0</v>
      </c>
      <c r="AC63" s="116">
        <v>0</v>
      </c>
      <c r="AD63" s="116">
        <v>0</v>
      </c>
      <c r="AE63" s="116">
        <v>0</v>
      </c>
      <c r="AF63" s="116">
        <v>0</v>
      </c>
      <c r="AG63" s="116">
        <v>0</v>
      </c>
      <c r="AH63" s="116">
        <v>0</v>
      </c>
      <c r="AI63" s="116">
        <v>0</v>
      </c>
      <c r="AJ63" s="116">
        <v>14</v>
      </c>
      <c r="AK63" s="116">
        <v>0</v>
      </c>
      <c r="AL63" s="116">
        <v>0</v>
      </c>
      <c r="AM63" s="207">
        <v>0</v>
      </c>
      <c r="AN63" s="207">
        <v>0</v>
      </c>
      <c r="AO63" s="207">
        <v>0</v>
      </c>
      <c r="AP63" s="207">
        <f>0.14*'[1]5C1AI_Harmony'!$C66</f>
        <v>0</v>
      </c>
      <c r="AQ63" s="207">
        <f>0.14*'[1]5C1AJ_Athlos'!$C66</f>
        <v>0</v>
      </c>
      <c r="AR63" s="117">
        <f t="shared" si="1"/>
        <v>6106</v>
      </c>
    </row>
    <row r="64" spans="1:44" ht="18" customHeight="1" x14ac:dyDescent="0.2">
      <c r="A64" s="135">
        <v>61</v>
      </c>
      <c r="B64" s="109" t="s">
        <v>156</v>
      </c>
      <c r="C64" s="110">
        <v>3578</v>
      </c>
      <c r="D64" s="110"/>
      <c r="E64" s="110">
        <v>0</v>
      </c>
      <c r="F64" s="110">
        <v>0</v>
      </c>
      <c r="G64" s="110">
        <v>0</v>
      </c>
      <c r="H64" s="110">
        <v>4</v>
      </c>
      <c r="I64" s="110">
        <v>0</v>
      </c>
      <c r="J64" s="110">
        <v>13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6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1</v>
      </c>
      <c r="X64" s="110">
        <v>0</v>
      </c>
      <c r="Y64" s="110">
        <v>0</v>
      </c>
      <c r="Z64" s="110">
        <v>45</v>
      </c>
      <c r="AA64" s="110">
        <v>0</v>
      </c>
      <c r="AB64" s="110">
        <v>0</v>
      </c>
      <c r="AC64" s="110">
        <v>0</v>
      </c>
      <c r="AD64" s="110">
        <v>0</v>
      </c>
      <c r="AE64" s="110">
        <v>15</v>
      </c>
      <c r="AF64" s="110">
        <v>0</v>
      </c>
      <c r="AG64" s="110">
        <v>0</v>
      </c>
      <c r="AH64" s="110">
        <v>0</v>
      </c>
      <c r="AI64" s="110">
        <v>1</v>
      </c>
      <c r="AJ64" s="110">
        <v>8</v>
      </c>
      <c r="AK64" s="110">
        <v>0</v>
      </c>
      <c r="AL64" s="110">
        <v>0</v>
      </c>
      <c r="AM64" s="205">
        <v>0</v>
      </c>
      <c r="AN64" s="205">
        <v>0</v>
      </c>
      <c r="AO64" s="205">
        <v>2</v>
      </c>
      <c r="AP64" s="205">
        <f>0.14*'[1]5C1AI_Harmony'!$C67</f>
        <v>0</v>
      </c>
      <c r="AQ64" s="205">
        <f>0.14*'[1]5C1AJ_Athlos'!$C67</f>
        <v>0</v>
      </c>
      <c r="AR64" s="111">
        <f t="shared" si="1"/>
        <v>3673</v>
      </c>
    </row>
    <row r="65" spans="1:44" ht="18" customHeight="1" x14ac:dyDescent="0.2">
      <c r="A65" s="136">
        <v>62</v>
      </c>
      <c r="B65" s="112" t="s">
        <v>158</v>
      </c>
      <c r="C65" s="113">
        <v>1989</v>
      </c>
      <c r="D65" s="113"/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3">
        <v>7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0</v>
      </c>
      <c r="AG65" s="113">
        <v>0</v>
      </c>
      <c r="AH65" s="113">
        <v>0</v>
      </c>
      <c r="AI65" s="113">
        <v>0</v>
      </c>
      <c r="AJ65" s="113">
        <v>2</v>
      </c>
      <c r="AK65" s="113">
        <v>0</v>
      </c>
      <c r="AL65" s="113">
        <v>0</v>
      </c>
      <c r="AM65" s="206">
        <v>0</v>
      </c>
      <c r="AN65" s="206">
        <v>0</v>
      </c>
      <c r="AO65" s="206">
        <v>0</v>
      </c>
      <c r="AP65" s="206">
        <f>0.14*'[1]5C1AI_Harmony'!$C68</f>
        <v>0</v>
      </c>
      <c r="AQ65" s="206">
        <f>0.14*'[1]5C1AJ_Athlos'!$C68</f>
        <v>0</v>
      </c>
      <c r="AR65" s="114">
        <f t="shared" si="1"/>
        <v>1998</v>
      </c>
    </row>
    <row r="66" spans="1:44" ht="18" customHeight="1" x14ac:dyDescent="0.2">
      <c r="A66" s="136">
        <v>63</v>
      </c>
      <c r="B66" s="112" t="s">
        <v>160</v>
      </c>
      <c r="C66" s="113">
        <v>2095</v>
      </c>
      <c r="D66" s="113"/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3">
        <v>4</v>
      </c>
      <c r="K66" s="113">
        <v>0</v>
      </c>
      <c r="L66" s="113">
        <v>0</v>
      </c>
      <c r="M66" s="113">
        <v>0</v>
      </c>
      <c r="N66" s="113">
        <v>0</v>
      </c>
      <c r="O66" s="113">
        <v>0</v>
      </c>
      <c r="P66" s="113">
        <v>1</v>
      </c>
      <c r="Q66" s="113">
        <v>0</v>
      </c>
      <c r="R66" s="113">
        <v>0</v>
      </c>
      <c r="S66" s="113">
        <v>0</v>
      </c>
      <c r="T66" s="113">
        <v>0</v>
      </c>
      <c r="U66" s="113">
        <v>0</v>
      </c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</v>
      </c>
      <c r="AC66" s="113">
        <v>0</v>
      </c>
      <c r="AD66" s="113">
        <v>0</v>
      </c>
      <c r="AE66" s="113">
        <v>0</v>
      </c>
      <c r="AF66" s="113">
        <v>0</v>
      </c>
      <c r="AG66" s="113">
        <v>0</v>
      </c>
      <c r="AH66" s="113">
        <v>0</v>
      </c>
      <c r="AI66" s="113">
        <v>0</v>
      </c>
      <c r="AJ66" s="113">
        <v>5</v>
      </c>
      <c r="AK66" s="113">
        <v>0</v>
      </c>
      <c r="AL66" s="113">
        <v>0</v>
      </c>
      <c r="AM66" s="206">
        <v>0</v>
      </c>
      <c r="AN66" s="206">
        <v>0</v>
      </c>
      <c r="AO66" s="206">
        <v>0</v>
      </c>
      <c r="AP66" s="206">
        <f>0.14*'[1]5C1AI_Harmony'!$C69</f>
        <v>0</v>
      </c>
      <c r="AQ66" s="206">
        <f>0.14*'[1]5C1AJ_Athlos'!$C69</f>
        <v>0</v>
      </c>
      <c r="AR66" s="114">
        <f t="shared" si="1"/>
        <v>2105</v>
      </c>
    </row>
    <row r="67" spans="1:44" ht="18" customHeight="1" x14ac:dyDescent="0.2">
      <c r="A67" s="136">
        <v>64</v>
      </c>
      <c r="B67" s="112" t="s">
        <v>162</v>
      </c>
      <c r="C67" s="113">
        <v>2137</v>
      </c>
      <c r="D67" s="113"/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  <c r="AD67" s="113">
        <v>0</v>
      </c>
      <c r="AE67" s="113">
        <v>0</v>
      </c>
      <c r="AF67" s="113">
        <v>0</v>
      </c>
      <c r="AG67" s="113">
        <v>0</v>
      </c>
      <c r="AH67" s="113">
        <v>0</v>
      </c>
      <c r="AI67" s="113">
        <v>0</v>
      </c>
      <c r="AJ67" s="113">
        <v>1</v>
      </c>
      <c r="AK67" s="113">
        <v>0</v>
      </c>
      <c r="AL67" s="113">
        <v>0</v>
      </c>
      <c r="AM67" s="206">
        <v>0</v>
      </c>
      <c r="AN67" s="206">
        <v>0</v>
      </c>
      <c r="AO67" s="206">
        <v>0</v>
      </c>
      <c r="AP67" s="206">
        <f>0.14*'[1]5C1AI_Harmony'!$C70</f>
        <v>0</v>
      </c>
      <c r="AQ67" s="206">
        <f>0.14*'[1]5C1AJ_Athlos'!$C70</f>
        <v>0</v>
      </c>
      <c r="AR67" s="114">
        <f t="shared" si="1"/>
        <v>2138</v>
      </c>
    </row>
    <row r="68" spans="1:44" ht="18" customHeight="1" x14ac:dyDescent="0.2">
      <c r="A68" s="137">
        <v>65</v>
      </c>
      <c r="B68" s="115" t="s">
        <v>164</v>
      </c>
      <c r="C68" s="116">
        <v>7948</v>
      </c>
      <c r="D68" s="116"/>
      <c r="E68" s="116">
        <v>0</v>
      </c>
      <c r="F68" s="116">
        <v>0</v>
      </c>
      <c r="G68" s="116">
        <v>3</v>
      </c>
      <c r="H68" s="116">
        <v>0</v>
      </c>
      <c r="I68" s="116">
        <v>0</v>
      </c>
      <c r="J68" s="116">
        <v>6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2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87</v>
      </c>
      <c r="AI68" s="116">
        <v>0</v>
      </c>
      <c r="AJ68" s="116">
        <v>7</v>
      </c>
      <c r="AK68" s="116">
        <v>0</v>
      </c>
      <c r="AL68" s="116">
        <v>0</v>
      </c>
      <c r="AM68" s="207">
        <v>0</v>
      </c>
      <c r="AN68" s="207">
        <v>0</v>
      </c>
      <c r="AO68" s="207">
        <v>0</v>
      </c>
      <c r="AP68" s="207">
        <f>0.14*'[1]5C1AI_Harmony'!$C71</f>
        <v>0</v>
      </c>
      <c r="AQ68" s="207">
        <f>0.14*'[1]5C1AJ_Athlos'!$C71</f>
        <v>0</v>
      </c>
      <c r="AR68" s="117">
        <f t="shared" ref="AR68:AR72" si="2">SUM(C68:AQ68)</f>
        <v>8053</v>
      </c>
    </row>
    <row r="69" spans="1:44" ht="18" customHeight="1" x14ac:dyDescent="0.2">
      <c r="A69" s="135">
        <v>66</v>
      </c>
      <c r="B69" s="109" t="s">
        <v>166</v>
      </c>
      <c r="C69" s="110">
        <v>1958</v>
      </c>
      <c r="D69" s="110"/>
      <c r="E69" s="110">
        <v>0</v>
      </c>
      <c r="F69" s="110">
        <v>0</v>
      </c>
      <c r="G69" s="110">
        <v>0</v>
      </c>
      <c r="H69" s="110">
        <v>0</v>
      </c>
      <c r="I69" s="110">
        <v>0</v>
      </c>
      <c r="J69" s="110">
        <v>11</v>
      </c>
      <c r="K69" s="110">
        <v>0</v>
      </c>
      <c r="L69" s="110">
        <v>0</v>
      </c>
      <c r="M69" s="110">
        <v>0</v>
      </c>
      <c r="N69" s="110">
        <v>0</v>
      </c>
      <c r="O69" s="110">
        <v>0</v>
      </c>
      <c r="P69" s="110">
        <v>0</v>
      </c>
      <c r="Q69" s="110">
        <v>0</v>
      </c>
      <c r="R69" s="110">
        <v>0</v>
      </c>
      <c r="S69" s="110">
        <v>1</v>
      </c>
      <c r="T69" s="110">
        <v>0</v>
      </c>
      <c r="U69" s="110">
        <v>0</v>
      </c>
      <c r="V69" s="110">
        <v>0</v>
      </c>
      <c r="W69" s="110">
        <v>0</v>
      </c>
      <c r="X69" s="110">
        <v>0</v>
      </c>
      <c r="Y69" s="110">
        <v>0</v>
      </c>
      <c r="Z69" s="110">
        <v>0</v>
      </c>
      <c r="AA69" s="110">
        <v>0</v>
      </c>
      <c r="AB69" s="110">
        <v>0</v>
      </c>
      <c r="AC69" s="110">
        <v>0</v>
      </c>
      <c r="AD69" s="110">
        <v>0</v>
      </c>
      <c r="AE69" s="110">
        <v>0</v>
      </c>
      <c r="AF69" s="110">
        <v>0</v>
      </c>
      <c r="AG69" s="110">
        <v>0</v>
      </c>
      <c r="AH69" s="110">
        <v>0</v>
      </c>
      <c r="AI69" s="110">
        <v>0</v>
      </c>
      <c r="AJ69" s="110">
        <v>9</v>
      </c>
      <c r="AK69" s="110">
        <v>0</v>
      </c>
      <c r="AL69" s="110">
        <v>0</v>
      </c>
      <c r="AM69" s="205">
        <v>0</v>
      </c>
      <c r="AN69" s="205">
        <v>0</v>
      </c>
      <c r="AO69" s="205">
        <v>0</v>
      </c>
      <c r="AP69" s="205">
        <f>0.14*'[1]5C1AI_Harmony'!$C72</f>
        <v>0</v>
      </c>
      <c r="AQ69" s="205">
        <f>0.14*'[1]5C1AJ_Athlos'!$C72</f>
        <v>0</v>
      </c>
      <c r="AR69" s="111">
        <f t="shared" si="2"/>
        <v>1979</v>
      </c>
    </row>
    <row r="70" spans="1:44" ht="18" customHeight="1" x14ac:dyDescent="0.2">
      <c r="A70" s="136">
        <v>67</v>
      </c>
      <c r="B70" s="112" t="s">
        <v>168</v>
      </c>
      <c r="C70" s="113">
        <v>5352</v>
      </c>
      <c r="D70" s="113"/>
      <c r="E70" s="113">
        <v>0</v>
      </c>
      <c r="F70" s="113">
        <v>0</v>
      </c>
      <c r="G70" s="113">
        <v>0</v>
      </c>
      <c r="H70" s="113">
        <v>3</v>
      </c>
      <c r="I70" s="113">
        <v>0</v>
      </c>
      <c r="J70" s="113">
        <v>22</v>
      </c>
      <c r="K70" s="113">
        <v>0</v>
      </c>
      <c r="L70" s="113">
        <v>0</v>
      </c>
      <c r="M70" s="113">
        <v>0</v>
      </c>
      <c r="N70" s="113">
        <v>0</v>
      </c>
      <c r="O70" s="113">
        <v>0</v>
      </c>
      <c r="P70" s="113">
        <v>16</v>
      </c>
      <c r="Q70" s="113">
        <v>0</v>
      </c>
      <c r="R70" s="113">
        <v>0</v>
      </c>
      <c r="S70" s="113">
        <v>0</v>
      </c>
      <c r="T70" s="113">
        <v>0</v>
      </c>
      <c r="U70" s="113">
        <v>0</v>
      </c>
      <c r="V70" s="113">
        <v>0</v>
      </c>
      <c r="W70" s="113">
        <v>0</v>
      </c>
      <c r="X70" s="113">
        <v>0</v>
      </c>
      <c r="Y70" s="113">
        <v>0</v>
      </c>
      <c r="Z70" s="113">
        <v>0</v>
      </c>
      <c r="AA70" s="113">
        <v>0</v>
      </c>
      <c r="AB70" s="113">
        <v>0</v>
      </c>
      <c r="AC70" s="113">
        <v>0</v>
      </c>
      <c r="AD70" s="113">
        <v>0</v>
      </c>
      <c r="AE70" s="113">
        <v>8</v>
      </c>
      <c r="AF70" s="113">
        <v>0</v>
      </c>
      <c r="AG70" s="113">
        <v>10</v>
      </c>
      <c r="AH70" s="113">
        <v>0</v>
      </c>
      <c r="AI70" s="113">
        <v>2</v>
      </c>
      <c r="AJ70" s="113">
        <v>5</v>
      </c>
      <c r="AK70" s="113">
        <v>0</v>
      </c>
      <c r="AL70" s="113">
        <v>0</v>
      </c>
      <c r="AM70" s="206">
        <v>0</v>
      </c>
      <c r="AN70" s="206">
        <v>0</v>
      </c>
      <c r="AO70" s="206">
        <v>0</v>
      </c>
      <c r="AP70" s="206">
        <f>0.14*'[1]5C1AI_Harmony'!$C73</f>
        <v>0</v>
      </c>
      <c r="AQ70" s="206">
        <f>0.14*'[1]5C1AJ_Athlos'!$C73</f>
        <v>0</v>
      </c>
      <c r="AR70" s="114">
        <f t="shared" si="2"/>
        <v>5418</v>
      </c>
    </row>
    <row r="71" spans="1:44" ht="18" customHeight="1" x14ac:dyDescent="0.2">
      <c r="A71" s="136">
        <v>68</v>
      </c>
      <c r="B71" s="112" t="s">
        <v>170</v>
      </c>
      <c r="C71" s="113">
        <v>1356</v>
      </c>
      <c r="D71" s="113"/>
      <c r="E71" s="113">
        <v>0</v>
      </c>
      <c r="F71" s="113">
        <v>0</v>
      </c>
      <c r="G71" s="113">
        <v>0</v>
      </c>
      <c r="H71" s="113">
        <v>10</v>
      </c>
      <c r="I71" s="113">
        <v>0</v>
      </c>
      <c r="J71" s="113">
        <v>6</v>
      </c>
      <c r="K71" s="113">
        <v>0</v>
      </c>
      <c r="L71" s="113">
        <v>0</v>
      </c>
      <c r="M71" s="113">
        <v>0</v>
      </c>
      <c r="N71" s="113">
        <v>0</v>
      </c>
      <c r="O71" s="113">
        <v>0</v>
      </c>
      <c r="P71" s="113">
        <v>329</v>
      </c>
      <c r="Q71" s="113">
        <v>0</v>
      </c>
      <c r="R71" s="113">
        <v>7</v>
      </c>
      <c r="S71" s="113">
        <v>0</v>
      </c>
      <c r="T71" s="113">
        <v>0</v>
      </c>
      <c r="U71" s="113">
        <v>0</v>
      </c>
      <c r="V71" s="113">
        <v>0</v>
      </c>
      <c r="W71" s="113">
        <v>7</v>
      </c>
      <c r="X71" s="113">
        <v>0</v>
      </c>
      <c r="Y71" s="113">
        <v>0</v>
      </c>
      <c r="Z71" s="113">
        <v>0</v>
      </c>
      <c r="AA71" s="113">
        <v>0</v>
      </c>
      <c r="AB71" s="113">
        <v>0</v>
      </c>
      <c r="AC71" s="113">
        <v>0</v>
      </c>
      <c r="AD71" s="113">
        <v>0</v>
      </c>
      <c r="AE71" s="113">
        <v>8</v>
      </c>
      <c r="AF71" s="113">
        <v>0</v>
      </c>
      <c r="AG71" s="113">
        <v>155</v>
      </c>
      <c r="AH71" s="113">
        <v>0</v>
      </c>
      <c r="AI71" s="113">
        <v>9</v>
      </c>
      <c r="AJ71" s="113">
        <v>5</v>
      </c>
      <c r="AK71" s="113">
        <v>0</v>
      </c>
      <c r="AL71" s="113">
        <v>0</v>
      </c>
      <c r="AM71" s="206">
        <v>1</v>
      </c>
      <c r="AN71" s="206">
        <v>0</v>
      </c>
      <c r="AO71" s="206">
        <v>14</v>
      </c>
      <c r="AP71" s="206">
        <f>0.14*'[1]5C1AI_Harmony'!$C74</f>
        <v>0</v>
      </c>
      <c r="AQ71" s="206">
        <f>0.14*'[1]5C1AJ_Athlos'!$C74</f>
        <v>0</v>
      </c>
      <c r="AR71" s="114">
        <f t="shared" si="2"/>
        <v>1907</v>
      </c>
    </row>
    <row r="72" spans="1:44" ht="18" customHeight="1" x14ac:dyDescent="0.2">
      <c r="A72" s="138">
        <v>69</v>
      </c>
      <c r="B72" s="118" t="s">
        <v>172</v>
      </c>
      <c r="C72" s="119">
        <v>4495</v>
      </c>
      <c r="D72" s="119"/>
      <c r="E72" s="119">
        <v>0</v>
      </c>
      <c r="F72" s="119">
        <v>0</v>
      </c>
      <c r="G72" s="119">
        <v>0</v>
      </c>
      <c r="H72" s="119">
        <v>2</v>
      </c>
      <c r="I72" s="119">
        <v>0</v>
      </c>
      <c r="J72" s="119">
        <v>21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1</v>
      </c>
      <c r="Q72" s="119"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119">
        <v>0</v>
      </c>
      <c r="AD72" s="119">
        <v>0</v>
      </c>
      <c r="AE72" s="119">
        <v>12</v>
      </c>
      <c r="AF72" s="119">
        <v>0</v>
      </c>
      <c r="AG72" s="119">
        <v>1</v>
      </c>
      <c r="AH72" s="119">
        <v>0</v>
      </c>
      <c r="AI72" s="119">
        <v>5</v>
      </c>
      <c r="AJ72" s="119">
        <v>10</v>
      </c>
      <c r="AK72" s="119">
        <v>0</v>
      </c>
      <c r="AL72" s="119">
        <v>0</v>
      </c>
      <c r="AM72" s="208">
        <v>0</v>
      </c>
      <c r="AN72" s="208">
        <v>0</v>
      </c>
      <c r="AO72" s="208">
        <v>6</v>
      </c>
      <c r="AP72" s="208">
        <f>0.14*'[1]5C1AI_Harmony'!$C75</f>
        <v>0</v>
      </c>
      <c r="AQ72" s="208">
        <f>0.14*'[1]5C1AJ_Athlos'!$C75</f>
        <v>0</v>
      </c>
      <c r="AR72" s="120">
        <f t="shared" si="2"/>
        <v>4553</v>
      </c>
    </row>
    <row r="73" spans="1:44" s="197" customFormat="1" ht="18" customHeight="1" thickBot="1" x14ac:dyDescent="0.25">
      <c r="A73" s="193"/>
      <c r="B73" s="194" t="s">
        <v>188</v>
      </c>
      <c r="C73" s="195">
        <f t="shared" ref="C73:AR73" si="3">SUM(C4:C72)</f>
        <v>623043</v>
      </c>
      <c r="D73" s="195">
        <f t="shared" si="3"/>
        <v>10875</v>
      </c>
      <c r="E73" s="195">
        <f t="shared" si="3"/>
        <v>8670</v>
      </c>
      <c r="F73" s="195">
        <f t="shared" si="3"/>
        <v>23308</v>
      </c>
      <c r="G73" s="195">
        <f t="shared" si="3"/>
        <v>955</v>
      </c>
      <c r="H73" s="195">
        <f t="shared" si="3"/>
        <v>569</v>
      </c>
      <c r="I73" s="195">
        <f t="shared" si="3"/>
        <v>565</v>
      </c>
      <c r="J73" s="195">
        <f t="shared" si="3"/>
        <v>2358</v>
      </c>
      <c r="K73" s="195">
        <f t="shared" si="3"/>
        <v>850</v>
      </c>
      <c r="L73" s="195">
        <f t="shared" si="3"/>
        <v>764</v>
      </c>
      <c r="M73" s="195">
        <f t="shared" si="3"/>
        <v>754</v>
      </c>
      <c r="N73" s="195">
        <f>SUM(N4:N72)</f>
        <v>37</v>
      </c>
      <c r="O73" s="195">
        <f t="shared" si="3"/>
        <v>270</v>
      </c>
      <c r="P73" s="195">
        <f>SUM(P4:P72)</f>
        <v>615</v>
      </c>
      <c r="Q73" s="195">
        <f t="shared" si="3"/>
        <v>54</v>
      </c>
      <c r="R73" s="195">
        <f t="shared" si="3"/>
        <v>124</v>
      </c>
      <c r="S73" s="196">
        <f t="shared" si="3"/>
        <v>408</v>
      </c>
      <c r="T73" s="195">
        <f>SUM(T4:T72)</f>
        <v>482</v>
      </c>
      <c r="U73" s="195">
        <f t="shared" si="3"/>
        <v>423</v>
      </c>
      <c r="V73" s="195">
        <f>SUM(V4:V72)</f>
        <v>70</v>
      </c>
      <c r="W73" s="195">
        <f t="shared" si="3"/>
        <v>110</v>
      </c>
      <c r="X73" s="195">
        <f>SUM(X4:X72)</f>
        <v>432</v>
      </c>
      <c r="Y73" s="195">
        <f t="shared" si="3"/>
        <v>82</v>
      </c>
      <c r="Z73" s="195">
        <f>SUM(Z4:Z72)</f>
        <v>238</v>
      </c>
      <c r="AA73" s="195">
        <f t="shared" ref="AA73:AC73" si="4">SUM(AA4:AA72)</f>
        <v>461</v>
      </c>
      <c r="AB73" s="195">
        <f t="shared" si="4"/>
        <v>437</v>
      </c>
      <c r="AC73" s="195">
        <f t="shared" si="4"/>
        <v>168</v>
      </c>
      <c r="AD73" s="195">
        <f>SUM(AD4:AD72)</f>
        <v>883</v>
      </c>
      <c r="AE73" s="195">
        <f>SUM(AE4:AE72)</f>
        <v>336</v>
      </c>
      <c r="AF73" s="195">
        <f>SUM(AF4:AF72)</f>
        <v>846</v>
      </c>
      <c r="AG73" s="195">
        <f>SUM(AG4:AG72)</f>
        <v>369</v>
      </c>
      <c r="AH73" s="195">
        <f t="shared" si="3"/>
        <v>133</v>
      </c>
      <c r="AI73" s="195">
        <f t="shared" si="3"/>
        <v>690</v>
      </c>
      <c r="AJ73" s="195">
        <f t="shared" si="3"/>
        <v>1911</v>
      </c>
      <c r="AK73" s="195">
        <f t="shared" si="3"/>
        <v>543</v>
      </c>
      <c r="AL73" s="195">
        <f t="shared" si="3"/>
        <v>249</v>
      </c>
      <c r="AM73" s="195">
        <f t="shared" si="3"/>
        <v>266</v>
      </c>
      <c r="AN73" s="195">
        <f t="shared" si="3"/>
        <v>321</v>
      </c>
      <c r="AO73" s="195">
        <f t="shared" si="3"/>
        <v>286</v>
      </c>
      <c r="AP73" s="195">
        <f t="shared" si="3"/>
        <v>6.0200000000000005</v>
      </c>
      <c r="AQ73" s="195">
        <f t="shared" si="3"/>
        <v>114.24000000000002</v>
      </c>
      <c r="AR73" s="195">
        <f t="shared" si="3"/>
        <v>684075.26</v>
      </c>
    </row>
    <row r="74" spans="1:44" ht="13.5" thickTop="1" x14ac:dyDescent="0.2"/>
  </sheetData>
  <pageMargins left="0.35" right="0.35" top="0.5" bottom="0.5" header="0.3" footer="0.3"/>
  <pageSetup paperSize="5" scale="70" orientation="portrait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Initial &amp; Final Comparison</vt:lpstr>
      <vt:lpstr>18-19 Initial_Type1,1B,2,3,3B,4</vt:lpstr>
      <vt:lpstr>FY18-19 Initial Type 5</vt:lpstr>
      <vt:lpstr>Detail Calculation exclude debt</vt:lpstr>
      <vt:lpstr>Detail Calculation for debt</vt:lpstr>
      <vt:lpstr>Detail</vt:lpstr>
      <vt:lpstr>2.1.18 SIS</vt:lpstr>
      <vt:lpstr>'18-19 Initial_Type1,1B,2,3,3B,4'!Print_Area</vt:lpstr>
      <vt:lpstr>'2.1.18 SIS'!Print_Area</vt:lpstr>
      <vt:lpstr>Detail!Print_Area</vt:lpstr>
      <vt:lpstr>'Detail Calculation exclude debt'!Print_Area</vt:lpstr>
      <vt:lpstr>'Detail Calculation for debt'!Print_Area</vt:lpstr>
      <vt:lpstr>'FY18-19 Initial Type 5'!Print_Area</vt:lpstr>
      <vt:lpstr>'Initial &amp; Final Comparison'!Print_Area</vt:lpstr>
      <vt:lpstr>'18-19 Initial_Type1,1B,2,3,3B,4'!Print_Titles</vt:lpstr>
      <vt:lpstr>'2.1.18 SIS'!Print_Titles</vt:lpstr>
      <vt:lpstr>Detail!Print_Titles</vt:lpstr>
      <vt:lpstr>'Detail Calculation exclude debt'!Print_Titles</vt:lpstr>
      <vt:lpstr>'Detail Calculation for debt'!Print_Titles</vt:lpstr>
      <vt:lpstr>'Initial &amp; Final Comparison'!Print_Titles</vt:lpstr>
    </vt:vector>
  </TitlesOfParts>
  <Company>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Reynaldo Valldejuli</cp:lastModifiedBy>
  <cp:lastPrinted>2018-07-02T17:07:51Z</cp:lastPrinted>
  <dcterms:created xsi:type="dcterms:W3CDTF">2002-01-31T14:19:47Z</dcterms:created>
  <dcterms:modified xsi:type="dcterms:W3CDTF">2018-07-02T17:13:18Z</dcterms:modified>
</cp:coreProperties>
</file>