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19-20\Per Pupil Calculations\Final\"/>
    </mc:Choice>
  </mc:AlternateContent>
  <bookViews>
    <workbookView xWindow="-15" yWindow="885" windowWidth="15375" windowHeight="8220" tabRatio="740"/>
  </bookViews>
  <sheets>
    <sheet name="FY19-20 Final Type 5" sheetId="49" r:id="rId1"/>
    <sheet name="Detail Calculation exclude debt" sheetId="12" r:id="rId2"/>
    <sheet name="Detail Calculation for debt" sheetId="22" r:id="rId3"/>
    <sheet name="10.1.19 SIS" sheetId="50" r:id="rId4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1">'Detail Calculation exclude debt'!$A$1:$Q$10</definedName>
    <definedName name="_xlnm.Print_Area" localSheetId="2">'Detail Calculation for debt'!$A$1:$O$9</definedName>
    <definedName name="_xlnm.Print_Titles" localSheetId="3">'10.1.19 SIS'!$A:$B</definedName>
    <definedName name="_xlnm.Print_Titles" localSheetId="1">'Detail Calculation exclude debt'!$B:$B,'Detail Calculation exclude debt'!$1:$1</definedName>
    <definedName name="_xlnm.Print_Titles" localSheetId="2">'Detail Calculation for debt'!$B:$B,'Detail Calculation for debt'!$1:$1</definedName>
  </definedNames>
  <calcPr calcId="162913"/>
</workbook>
</file>

<file path=xl/calcChain.xml><?xml version="1.0" encoding="utf-8"?>
<calcChain xmlns="http://schemas.openxmlformats.org/spreadsheetml/2006/main">
  <c r="AL8" i="50" l="1"/>
  <c r="P8" i="12" s="1"/>
  <c r="N8" i="22" s="1"/>
  <c r="AL7" i="50"/>
  <c r="P7" i="12" s="1"/>
  <c r="N7" i="22" s="1"/>
  <c r="D2" i="12"/>
  <c r="E2" i="12" s="1"/>
  <c r="H2" i="12" s="1"/>
  <c r="I2" i="12" s="1"/>
  <c r="J2" i="12" s="1"/>
  <c r="K2" i="12" s="1"/>
  <c r="L2" i="12" s="1"/>
  <c r="M2" i="12" s="1"/>
  <c r="N2" i="12" s="1"/>
  <c r="O2" i="12" s="1"/>
  <c r="P2" i="12" s="1"/>
  <c r="Q2" i="12" s="1"/>
  <c r="D2" i="22"/>
  <c r="E2" i="22" s="1"/>
  <c r="F2" i="22" s="1"/>
  <c r="G2" i="22" s="1"/>
  <c r="H2" i="22" s="1"/>
  <c r="I2" i="22" s="1"/>
  <c r="J2" i="22" s="1"/>
  <c r="K2" i="22" s="1"/>
  <c r="L2" i="22" s="1"/>
  <c r="M2" i="22" s="1"/>
  <c r="N2" i="22" s="1"/>
  <c r="O2" i="22" s="1"/>
  <c r="E9" i="49"/>
  <c r="E8" i="49"/>
  <c r="C9" i="22"/>
  <c r="F8" i="22"/>
  <c r="F7" i="22" l="1"/>
  <c r="L8" i="22"/>
  <c r="M8" i="22" s="1"/>
  <c r="O8" i="22" s="1"/>
  <c r="J9" i="49" s="1"/>
  <c r="L7" i="22"/>
  <c r="N8" i="12"/>
  <c r="M7" i="22" l="1"/>
  <c r="O7" i="22" s="1"/>
  <c r="J8" i="49" s="1"/>
  <c r="N7" i="12"/>
  <c r="H7" i="12"/>
  <c r="O7" i="12" s="1"/>
  <c r="Q7" i="12" s="1"/>
  <c r="G8" i="49" s="1"/>
  <c r="I8" i="49" s="1"/>
  <c r="K8" i="49" s="1"/>
  <c r="H8" i="12"/>
  <c r="O8" i="12" s="1"/>
  <c r="Q8" i="12" s="1"/>
  <c r="G9" i="49" s="1"/>
  <c r="I9" i="49" s="1"/>
  <c r="K9" i="49" s="1"/>
</calcChain>
</file>

<file path=xl/sharedStrings.xml><?xml version="1.0" encoding="utf-8"?>
<sst xmlns="http://schemas.openxmlformats.org/spreadsheetml/2006/main" count="127" uniqueCount="105">
  <si>
    <t>District</t>
  </si>
  <si>
    <t>Total</t>
  </si>
  <si>
    <t>LEA</t>
  </si>
  <si>
    <t>Revenue and Fees excludes debt service and capital outlay.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</si>
  <si>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</si>
  <si>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</si>
  <si>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</si>
  <si>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009</t>
  </si>
  <si>
    <t>017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</si>
  <si>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</si>
  <si>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</si>
  <si>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</si>
  <si>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</si>
  <si>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</si>
  <si>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</si>
  <si>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Continuation
of Prior Year 
Pay Raises
Per Pupil</t>
  </si>
  <si>
    <t>Total
Fees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</si>
  <si>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</si>
  <si>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</si>
  <si>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</si>
  <si>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</si>
  <si>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</si>
  <si>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</si>
  <si>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</si>
  <si>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</si>
  <si>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</si>
  <si>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</si>
  <si>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</si>
  <si>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</si>
  <si>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D'Arbonne
Woods
Charter
School</t>
  </si>
  <si>
    <t>Madison
Preparatory
Academy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</si>
  <si>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</si>
  <si>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</si>
  <si>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</si>
  <si>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</si>
  <si>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</si>
  <si>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Advantage
Charter
Academy</t>
  </si>
  <si>
    <t>JCFA
Lafayette</t>
  </si>
  <si>
    <t>Willow
Charter
Academy</t>
  </si>
  <si>
    <t>Lincoln
Prep
School</t>
  </si>
  <si>
    <t>Greater
Grace</t>
  </si>
  <si>
    <t>Iberville
Charter
Academy</t>
  </si>
  <si>
    <t>Delta
Charter
School</t>
  </si>
  <si>
    <t>Lake
Charles
College
Prep</t>
  </si>
  <si>
    <t>Northeast
Claiborne
Charter</t>
  </si>
  <si>
    <t>Acadiana
Renaissance
Charter
Academy</t>
  </si>
  <si>
    <t>Louisiana
Key
Academy</t>
  </si>
  <si>
    <t>Lafayette
Renaissance
Charter
Academy</t>
  </si>
  <si>
    <t>Impact
Charter</t>
  </si>
  <si>
    <t>Louisiana
Virtual
Charter
Academy</t>
  </si>
  <si>
    <t>Southwest
Louisiana
Charter
School</t>
  </si>
  <si>
    <t>JS Clark
Leadership
Academy</t>
  </si>
  <si>
    <t>GEO Prep
Academy</t>
  </si>
  <si>
    <t>Collegiate
Academy</t>
  </si>
  <si>
    <t>Baton
Rouge
Univ. Prep</t>
  </si>
  <si>
    <t>MFP
Membership
per SIS</t>
  </si>
  <si>
    <t>RSD
Operated
&amp;
Type 5
Charters</t>
  </si>
  <si>
    <t>RSD Operated and Type 5 Charter Schools</t>
  </si>
  <si>
    <t>FY2019-20 MFP State Cost
Allocation Per Pupil Amounts</t>
  </si>
  <si>
    <r>
      <t xml:space="preserve">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</si>
  <si>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</si>
  <si>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Total
Table 3</t>
  </si>
  <si>
    <t>Athlos
Academy
of Jefferson
Parish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</si>
  <si>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</si>
  <si>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</si>
  <si>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</si>
  <si>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</si>
  <si>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</si>
  <si>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</si>
  <si>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</si>
  <si>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</si>
  <si>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</si>
  <si>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</si>
  <si>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</si>
  <si>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</si>
  <si>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</si>
  <si>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</si>
  <si>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</si>
  <si>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</si>
  <si>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W37001</t>
  </si>
  <si>
    <t>W18001</t>
  </si>
  <si>
    <t>W1D001</t>
  </si>
  <si>
    <t>WJ5001</t>
  </si>
  <si>
    <t>WAQ001</t>
  </si>
  <si>
    <t>WBQ001</t>
  </si>
  <si>
    <t>WBR001</t>
  </si>
  <si>
    <t>WBX001</t>
  </si>
  <si>
    <t>WBY001</t>
  </si>
  <si>
    <t>WAG001</t>
  </si>
  <si>
    <t>3A</t>
  </si>
  <si>
    <t>3B</t>
  </si>
  <si>
    <r>
      <t xml:space="preserve">Final
FY2019-20
Local Revenue
Representation
</t>
    </r>
    <r>
      <rPr>
        <sz val="10"/>
        <rFont val="Arial"/>
        <family val="2"/>
      </rPr>
      <t>(Based on</t>
    </r>
    <r>
      <rPr>
        <sz val="10"/>
        <rFont val="Arial"/>
        <family val="2"/>
      </rPr>
      <t xml:space="preserve">
FY2018-19
Local Revenue)</t>
    </r>
  </si>
  <si>
    <r>
      <t xml:space="preserve">Final
FY2019-20
Debt Service &amp;
Capital Project
Revenue
</t>
    </r>
    <r>
      <rPr>
        <sz val="10"/>
        <rFont val="Arial"/>
        <family val="2"/>
      </rPr>
      <t>(Based on</t>
    </r>
    <r>
      <rPr>
        <sz val="10"/>
        <rFont val="Arial"/>
        <family val="2"/>
      </rPr>
      <t xml:space="preserve">
FY2018-19
Local Revenue)</t>
    </r>
  </si>
  <si>
    <r>
      <t xml:space="preserve">Final
FY2019-20
Total Local Revenue
Representation
</t>
    </r>
    <r>
      <rPr>
        <sz val="10"/>
        <rFont val="Arial"/>
        <family val="2"/>
      </rPr>
      <t>(With FY2018-19
Debt Service &amp; Capital
Project Revenue)</t>
    </r>
  </si>
  <si>
    <t>FY2019-20 Final Charter School Per Pupil Funding (March 2020)</t>
  </si>
  <si>
    <t>(Source: FY2018-19 Local Revenue and October 1, 2019 Students)</t>
  </si>
  <si>
    <t>Source: FY2018-2019 Revenue and Expenditure Data</t>
  </si>
  <si>
    <t>MFP Base_10.1.19</t>
  </si>
  <si>
    <t>City/Parish</t>
  </si>
  <si>
    <t>Int'l
High
School
of New
Orleans</t>
  </si>
  <si>
    <t>JCFA -
East</t>
  </si>
  <si>
    <t>New Harmony
High School</t>
  </si>
  <si>
    <t>GEO Next
Generation
High
School</t>
  </si>
  <si>
    <t>Red River
Charter
Academy</t>
  </si>
  <si>
    <t>GEO Prep
Mid-City of
Greater
Baton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</si>
</sst>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2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</borders>
  <cellStyleXfs count="99">
    <xf numFmtId="0" fontId="0" fillId="0" borderId="0"/>
    <xf numFmtId="44" fontId="1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  <xf numFmtId="0" fontId="16" fillId="0" borderId="0"/>
    <xf numFmtId="0" fontId="8" fillId="0" borderId="0"/>
    <xf numFmtId="0" fontId="11" fillId="0" borderId="0"/>
    <xf numFmtId="43" fontId="16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17" fillId="0" borderId="0"/>
    <xf numFmtId="0" fontId="3" fillId="0" borderId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6" borderId="0" applyNumberFormat="0" applyBorder="0" applyAlignment="0" applyProtection="0"/>
    <xf numFmtId="0" fontId="20" fillId="10" borderId="0" applyNumberFormat="0" applyBorder="0" applyAlignment="0" applyProtection="0"/>
    <xf numFmtId="0" fontId="21" fillId="27" borderId="12" applyNumberFormat="0" applyAlignment="0" applyProtection="0"/>
    <xf numFmtId="0" fontId="22" fillId="28" borderId="1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12" applyNumberFormat="0" applyAlignment="0" applyProtection="0"/>
    <xf numFmtId="0" fontId="29" fillId="0" borderId="17" applyNumberFormat="0" applyFill="0" applyAlignment="0" applyProtection="0"/>
    <xf numFmtId="0" fontId="30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30" borderId="1" applyNumberFormat="0" applyFont="0" applyAlignment="0" applyProtection="0"/>
    <xf numFmtId="0" fontId="32" fillId="27" borderId="1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2" xfId="0" applyNumberFormat="1" applyFont="1" applyBorder="1" applyAlignment="1">
      <alignment vertical="center"/>
    </xf>
    <xf numFmtId="38" fontId="8" fillId="0" borderId="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21" xfId="6" applyFont="1" applyBorder="1" applyAlignment="1" applyProtection="1">
      <alignment horizontal="left" vertical="center"/>
    </xf>
    <xf numFmtId="38" fontId="11" fillId="0" borderId="21" xfId="6" applyNumberFormat="1" applyFont="1" applyBorder="1" applyAlignment="1" applyProtection="1">
      <alignment vertical="center"/>
    </xf>
    <xf numFmtId="38" fontId="11" fillId="31" borderId="21" xfId="6" applyNumberFormat="1" applyFont="1" applyFill="1" applyBorder="1" applyAlignment="1" applyProtection="1">
      <alignment vertical="center"/>
    </xf>
    <xf numFmtId="0" fontId="12" fillId="7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8" borderId="2" xfId="0" quotePrefix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6" fontId="8" fillId="0" borderId="22" xfId="0" applyNumberFormat="1" applyFont="1" applyBorder="1" applyAlignment="1">
      <alignment vertical="center"/>
    </xf>
    <xf numFmtId="6" fontId="8" fillId="0" borderId="23" xfId="0" applyNumberFormat="1" applyFont="1" applyBorder="1" applyAlignment="1">
      <alignment vertical="center"/>
    </xf>
    <xf numFmtId="6" fontId="8" fillId="0" borderId="9" xfId="0" applyNumberFormat="1" applyFont="1" applyBorder="1" applyAlignment="1">
      <alignment vertical="center"/>
    </xf>
    <xf numFmtId="6" fontId="8" fillId="6" borderId="9" xfId="0" applyNumberFormat="1" applyFont="1" applyFill="1" applyBorder="1" applyAlignment="1">
      <alignment vertical="center"/>
    </xf>
    <xf numFmtId="6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6" fillId="0" borderId="0" xfId="96" applyFont="1"/>
    <xf numFmtId="0" fontId="36" fillId="0" borderId="0" xfId="96" applyFont="1" applyFill="1" applyBorder="1"/>
    <xf numFmtId="0" fontId="37" fillId="0" borderId="0" xfId="96" applyFont="1" applyAlignment="1">
      <alignment vertical="center"/>
    </xf>
    <xf numFmtId="0" fontId="37" fillId="0" borderId="0" xfId="96" applyFont="1" applyFill="1" applyBorder="1" applyAlignment="1">
      <alignment vertical="center"/>
    </xf>
    <xf numFmtId="0" fontId="8" fillId="0" borderId="0" xfId="96" applyFont="1" applyFill="1" applyAlignment="1">
      <alignment vertical="center"/>
    </xf>
    <xf numFmtId="0" fontId="8" fillId="0" borderId="0" xfId="96" applyFont="1" applyFill="1" applyBorder="1" applyAlignment="1">
      <alignment vertical="center"/>
    </xf>
    <xf numFmtId="0" fontId="11" fillId="0" borderId="0" xfId="96" quotePrefix="1" applyFont="1" applyFill="1" applyBorder="1" applyAlignment="1">
      <alignment horizontal="left" vertical="center"/>
    </xf>
    <xf numFmtId="0" fontId="36" fillId="3" borderId="2" xfId="96" applyFont="1" applyFill="1" applyBorder="1" applyAlignment="1">
      <alignment vertical="center"/>
    </xf>
    <xf numFmtId="0" fontId="8" fillId="3" borderId="2" xfId="96" applyFont="1" applyFill="1" applyBorder="1" applyAlignment="1">
      <alignment vertical="center"/>
    </xf>
    <xf numFmtId="0" fontId="8" fillId="3" borderId="2" xfId="96" applyFont="1" applyFill="1" applyBorder="1" applyAlignment="1">
      <alignment horizontal="center" vertical="center"/>
    </xf>
    <xf numFmtId="0" fontId="8" fillId="0" borderId="8" xfId="96" applyFont="1" applyFill="1" applyBorder="1" applyAlignment="1">
      <alignment horizontal="center" vertical="center"/>
    </xf>
    <xf numFmtId="0" fontId="8" fillId="6" borderId="10" xfId="96" applyFont="1" applyFill="1" applyBorder="1" applyAlignment="1" applyProtection="1">
      <alignment horizontal="center" vertical="center"/>
    </xf>
    <xf numFmtId="0" fontId="8" fillId="6" borderId="10" xfId="96" applyFont="1" applyFill="1" applyBorder="1" applyAlignment="1" applyProtection="1">
      <alignment vertical="center"/>
    </xf>
    <xf numFmtId="6" fontId="8" fillId="6" borderId="10" xfId="55" applyNumberFormat="1" applyFont="1" applyFill="1" applyBorder="1" applyAlignment="1">
      <alignment horizontal="center" vertical="center"/>
    </xf>
    <xf numFmtId="6" fontId="8" fillId="0" borderId="8" xfId="55" applyNumberFormat="1" applyFont="1" applyFill="1" applyBorder="1" applyAlignment="1">
      <alignment horizontal="center" vertical="center"/>
    </xf>
    <xf numFmtId="0" fontId="8" fillId="6" borderId="11" xfId="96" applyFont="1" applyFill="1" applyBorder="1" applyAlignment="1" applyProtection="1">
      <alignment horizontal="center" vertical="center"/>
    </xf>
    <xf numFmtId="0" fontId="8" fillId="6" borderId="11" xfId="96" applyFont="1" applyFill="1" applyBorder="1" applyAlignment="1" applyProtection="1">
      <alignment vertical="center"/>
    </xf>
    <xf numFmtId="6" fontId="8" fillId="6" borderId="11" xfId="55" applyNumberFormat="1" applyFont="1" applyFill="1" applyBorder="1" applyAlignment="1">
      <alignment horizontal="center" vertical="center"/>
    </xf>
    <xf numFmtId="0" fontId="8" fillId="0" borderId="0" xfId="96" applyFont="1" applyFill="1" applyBorder="1" applyAlignment="1" applyProtection="1">
      <alignment vertical="center"/>
    </xf>
    <xf numFmtId="6" fontId="8" fillId="0" borderId="0" xfId="55" applyNumberFormat="1" applyFont="1" applyFill="1" applyBorder="1" applyAlignment="1">
      <alignment vertical="center"/>
    </xf>
    <xf numFmtId="0" fontId="35" fillId="0" borderId="0" xfId="96" applyFont="1"/>
    <xf numFmtId="0" fontId="15" fillId="0" borderId="0" xfId="96" applyFont="1" applyAlignment="1">
      <alignment vertical="center"/>
    </xf>
    <xf numFmtId="0" fontId="35" fillId="0" borderId="0" xfId="96" applyFont="1" applyAlignment="1">
      <alignment vertical="center"/>
    </xf>
    <xf numFmtId="0" fontId="9" fillId="0" borderId="0" xfId="96" applyFont="1" applyFill="1" applyAlignment="1">
      <alignment vertical="center"/>
    </xf>
    <xf numFmtId="0" fontId="35" fillId="0" borderId="0" xfId="96" applyFont="1" applyFill="1" applyBorder="1" applyAlignment="1">
      <alignment vertical="center"/>
    </xf>
    <xf numFmtId="0" fontId="35" fillId="0" borderId="0" xfId="96" applyFont="1" applyFill="1" applyBorder="1"/>
    <xf numFmtId="0" fontId="8" fillId="3" borderId="8" xfId="0" applyFont="1" applyFill="1" applyBorder="1" applyAlignment="1">
      <alignment vertical="center" wrapText="1"/>
    </xf>
    <xf numFmtId="0" fontId="8" fillId="3" borderId="8" xfId="0" quotePrefix="1" applyFont="1" applyFill="1" applyBorder="1" applyAlignment="1">
      <alignment horizontal="center" vertical="center" wrapText="1"/>
    </xf>
    <xf numFmtId="5" fontId="8" fillId="3" borderId="8" xfId="0" quotePrefix="1" applyNumberFormat="1" applyFont="1" applyFill="1" applyBorder="1" applyAlignment="1">
      <alignment horizontal="center" vertical="center" wrapText="1"/>
    </xf>
    <xf numFmtId="0" fontId="8" fillId="3" borderId="26" xfId="0" quotePrefix="1" applyFont="1" applyFill="1" applyBorder="1" applyAlignment="1">
      <alignment horizontal="center" vertical="center" wrapText="1"/>
    </xf>
    <xf numFmtId="164" fontId="41" fillId="3" borderId="8" xfId="0" quotePrefix="1" applyNumberFormat="1" applyFont="1" applyFill="1" applyBorder="1" applyAlignment="1">
      <alignment horizontal="center" vertical="center" wrapText="1"/>
    </xf>
    <xf numFmtId="5" fontId="41" fillId="3" borderId="8" xfId="0" quotePrefix="1" applyNumberFormat="1" applyFont="1" applyFill="1" applyBorder="1" applyAlignment="1">
      <alignment horizontal="center" vertical="center" wrapText="1"/>
    </xf>
    <xf numFmtId="0" fontId="41" fillId="3" borderId="4" xfId="0" quotePrefix="1" applyFont="1" applyFill="1" applyBorder="1" applyAlignment="1">
      <alignment horizontal="center" vertical="center" wrapText="1"/>
    </xf>
    <xf numFmtId="1" fontId="45" fillId="3" borderId="2" xfId="0" applyNumberFormat="1" applyFont="1" applyFill="1" applyBorder="1" applyAlignment="1" applyProtection="1">
      <alignment horizontal="center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2" fillId="0" borderId="0" xfId="2" applyFont="1" applyBorder="1" applyAlignment="1">
      <alignment vertical="center"/>
    </xf>
    <xf numFmtId="0" fontId="42" fillId="0" borderId="6" xfId="2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3" borderId="5" xfId="0" quotePrefix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5" fontId="9" fillId="3" borderId="5" xfId="0" quotePrefix="1" applyNumberFormat="1" applyFont="1" applyFill="1" applyBorder="1" applyAlignment="1">
      <alignment horizontal="center" vertical="center"/>
    </xf>
    <xf numFmtId="0" fontId="9" fillId="3" borderId="2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5" borderId="5" xfId="6" applyFont="1" applyFill="1" applyBorder="1" applyAlignment="1">
      <alignment horizontal="center" vertical="center" wrapText="1"/>
    </xf>
    <xf numFmtId="0" fontId="8" fillId="33" borderId="5" xfId="6" applyFont="1" applyFill="1" applyBorder="1" applyAlignment="1">
      <alignment horizontal="center" vertical="center" wrapText="1"/>
    </xf>
    <xf numFmtId="0" fontId="8" fillId="31" borderId="5" xfId="6" applyFont="1" applyFill="1" applyBorder="1" applyAlignment="1">
      <alignment horizontal="center" vertical="center" wrapText="1"/>
    </xf>
    <xf numFmtId="0" fontId="8" fillId="34" borderId="2" xfId="6" applyFont="1" applyFill="1" applyBorder="1" applyAlignment="1">
      <alignment horizontal="center" vertical="center" wrapText="1"/>
    </xf>
    <xf numFmtId="0" fontId="8" fillId="35" borderId="8" xfId="6" applyFont="1" applyFill="1" applyBorder="1" applyAlignment="1">
      <alignment horizontal="center" vertical="center" wrapText="1"/>
    </xf>
    <xf numFmtId="0" fontId="8" fillId="33" borderId="9" xfId="6" applyFont="1" applyFill="1" applyBorder="1" applyAlignment="1">
      <alignment horizontal="center" vertical="center" wrapText="1"/>
    </xf>
    <xf numFmtId="0" fontId="8" fillId="31" borderId="9" xfId="6" applyFont="1" applyFill="1" applyBorder="1" applyAlignment="1">
      <alignment horizontal="center" vertical="center" wrapText="1"/>
    </xf>
    <xf numFmtId="0" fontId="45" fillId="3" borderId="2" xfId="98" quotePrefix="1" applyNumberFormat="1" applyFont="1" applyFill="1" applyBorder="1" applyAlignment="1" applyProtection="1">
      <alignment horizontal="center" vertical="center"/>
    </xf>
    <xf numFmtId="0" fontId="45" fillId="3" borderId="7" xfId="98" quotePrefix="1" applyNumberFormat="1" applyFont="1" applyFill="1" applyBorder="1" applyAlignment="1" applyProtection="1">
      <alignment horizontal="center" vertical="center"/>
    </xf>
    <xf numFmtId="0" fontId="11" fillId="0" borderId="21" xfId="6" applyFont="1" applyBorder="1" applyAlignment="1" applyProtection="1">
      <alignment horizontal="center" vertical="center"/>
    </xf>
    <xf numFmtId="0" fontId="46" fillId="0" borderId="27" xfId="0" applyFont="1" applyBorder="1" applyAlignment="1">
      <alignment horizontal="center" vertical="center"/>
    </xf>
    <xf numFmtId="38" fontId="11" fillId="0" borderId="21" xfId="6" applyNumberFormat="1" applyFont="1" applyFill="1" applyBorder="1" applyAlignment="1" applyProtection="1">
      <alignment vertical="center"/>
    </xf>
    <xf numFmtId="0" fontId="0" fillId="35" borderId="9" xfId="0" applyFill="1" applyBorder="1" applyAlignment="1">
      <alignment horizontal="center" vertical="center"/>
    </xf>
    <xf numFmtId="0" fontId="44" fillId="7" borderId="2" xfId="96" applyFont="1" applyFill="1" applyBorder="1" applyAlignment="1">
      <alignment horizontal="center" vertical="center"/>
    </xf>
    <xf numFmtId="0" fontId="39" fillId="0" borderId="0" xfId="96" applyFont="1" applyAlignment="1">
      <alignment horizontal="center" vertical="center"/>
    </xf>
    <xf numFmtId="0" fontId="38" fillId="0" borderId="0" xfId="96" applyFont="1" applyAlignment="1">
      <alignment horizontal="center" vertical="center"/>
    </xf>
    <xf numFmtId="1" fontId="45" fillId="3" borderId="25" xfId="0" applyNumberFormat="1" applyFont="1" applyFill="1" applyBorder="1" applyAlignment="1" applyProtection="1">
      <alignment horizontal="center" vertical="center"/>
    </xf>
    <xf numFmtId="1" fontId="45" fillId="3" borderId="24" xfId="0" applyNumberFormat="1" applyFont="1" applyFill="1" applyBorder="1" applyAlignment="1" applyProtection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" fontId="45" fillId="3" borderId="2" xfId="0" applyNumberFormat="1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45" fillId="3" borderId="3" xfId="0" applyNumberFormat="1" applyFont="1" applyFill="1" applyBorder="1" applyAlignment="1" applyProtection="1">
      <alignment horizontal="center" vertical="center"/>
    </xf>
    <xf numFmtId="1" fontId="45" fillId="3" borderId="7" xfId="0" applyNumberFormat="1" applyFont="1" applyFill="1" applyBorder="1" applyAlignment="1" applyProtection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35" fillId="0" borderId="0" xfId="96" applyFont="1" applyFill="1" applyAlignment="1">
      <alignment vertical="center"/>
    </xf>
    <xf numFmtId="0" fontId="43" fillId="32" borderId="2" xfId="96" applyFont="1" applyFill="1" applyBorder="1" applyAlignment="1">
      <alignment horizontal="center" vertical="center" wrapText="1"/>
    </xf>
    <xf numFmtId="0" fontId="12" fillId="2" borderId="2" xfId="8" applyFont="1" applyFill="1" applyBorder="1" applyAlignment="1">
      <alignment horizontal="center" vertical="center" wrapText="1"/>
    </xf>
    <xf numFmtId="0" fontId="12" fillId="0" borderId="0" xfId="96" applyFont="1" applyFill="1" applyBorder="1" applyAlignment="1">
      <alignment horizontal="center" vertical="center" wrapText="1"/>
    </xf>
    <xf numFmtId="0" fontId="43" fillId="7" borderId="2" xfId="96" applyFont="1" applyFill="1" applyBorder="1" applyAlignment="1">
      <alignment horizontal="center" vertical="center" wrapText="1"/>
    </xf>
    <xf numFmtId="0" fontId="12" fillId="5" borderId="2" xfId="96" applyFont="1" applyFill="1" applyBorder="1" applyAlignment="1">
      <alignment horizontal="center" vertical="center" wrapText="1"/>
    </xf>
    <xf numFmtId="0" fontId="43" fillId="8" borderId="2" xfId="96" applyFont="1" applyFill="1" applyBorder="1" applyAlignment="1">
      <alignment horizontal="center" vertical="center"/>
    </xf>
    <xf numFmtId="0" fontId="8" fillId="0" borderId="28" xfId="0" applyFont="1" applyFill="1" applyBorder="1" applyAlignment="1" applyProtection="1">
      <alignment vertical="center"/>
    </xf>
    <xf numFmtId="0" fontId="8" fillId="0" borderId="29" xfId="0" applyFont="1" applyFill="1" applyBorder="1" applyAlignment="1" applyProtection="1">
      <alignment vertical="center"/>
    </xf>
    <xf numFmtId="6" fontId="8" fillId="6" borderId="22" xfId="0" applyNumberFormat="1" applyFont="1" applyFill="1" applyBorder="1" applyAlignment="1">
      <alignment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</cellXfs>
  <cellStyles count="99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10" xfId="98"/>
    <cellStyle name="Comma 2" xfId="7"/>
    <cellStyle name="Comma 2 2" xfId="43"/>
    <cellStyle name="Comma 3" xfId="44"/>
    <cellStyle name="Comma 3 2" xfId="45"/>
    <cellStyle name="Comma 4" xfId="46"/>
    <cellStyle name="Comma 5" xfId="47"/>
    <cellStyle name="Comma 5 2" xfId="48"/>
    <cellStyle name="Comma 5 3" xfId="49"/>
    <cellStyle name="Comma 5 4" xfId="50"/>
    <cellStyle name="Comma 6" xfId="51"/>
    <cellStyle name="Comma 6 2" xfId="52"/>
    <cellStyle name="Comma 7" xfId="53"/>
    <cellStyle name="Comma 7 2" xfId="54"/>
    <cellStyle name="Currency 2" xfId="1"/>
    <cellStyle name="Currency 2 2" xfId="55"/>
    <cellStyle name="Currency 3" xfId="56"/>
    <cellStyle name="Currency 3 2" xfId="57"/>
    <cellStyle name="Currency 4" xfId="95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Hyperlink" xfId="2" builtinId="8"/>
    <cellStyle name="Input 2" xfId="64"/>
    <cellStyle name="Linked Cell 2" xfId="65"/>
    <cellStyle name="Neutral 2" xfId="66"/>
    <cellStyle name="Normal" xfId="0" builtinId="0"/>
    <cellStyle name="Normal 10" xfId="15"/>
    <cellStyle name="Normal 10 2" xfId="67"/>
    <cellStyle name="Normal 11" xfId="68"/>
    <cellStyle name="Normal 11 2" xfId="69"/>
    <cellStyle name="Normal 12" xfId="70"/>
    <cellStyle name="Normal 12 2" xfId="71"/>
    <cellStyle name="Normal 13" xfId="72"/>
    <cellStyle name="Normal 14" xfId="73"/>
    <cellStyle name="Normal 15" xfId="74"/>
    <cellStyle name="Normal 16" xfId="75"/>
    <cellStyle name="Normal 17" xfId="76"/>
    <cellStyle name="Normal 18" xfId="94"/>
    <cellStyle name="Normal 2" xfId="8"/>
    <cellStyle name="Normal 2 2" xfId="10"/>
    <cellStyle name="Normal 2 3" xfId="77"/>
    <cellStyle name="Normal 2 3 2" xfId="78"/>
    <cellStyle name="Normal 2 4" xfId="79"/>
    <cellStyle name="Normal 2 5" xfId="80"/>
    <cellStyle name="Normal 24" xfId="97"/>
    <cellStyle name="Normal 3" xfId="5"/>
    <cellStyle name="Normal 3 2" xfId="81"/>
    <cellStyle name="Normal 4" xfId="9"/>
    <cellStyle name="Normal 4 2" xfId="82"/>
    <cellStyle name="Normal 5" xfId="11"/>
    <cellStyle name="Normal 5 2" xfId="83"/>
    <cellStyle name="Normal 6" xfId="12"/>
    <cellStyle name="Normal 6 2" xfId="84"/>
    <cellStyle name="Normal 7" xfId="14"/>
    <cellStyle name="Normal 7 2" xfId="85"/>
    <cellStyle name="Normal 8" xfId="3"/>
    <cellStyle name="Normal 8 2" xfId="96"/>
    <cellStyle name="Normal 9" xfId="4"/>
    <cellStyle name="Normal 9 2" xfId="13"/>
    <cellStyle name="Normal_Sheet1 2 2" xfId="6"/>
    <cellStyle name="Note 2" xfId="86"/>
    <cellStyle name="Output 2" xfId="87"/>
    <cellStyle name="Percent 2" xfId="88"/>
    <cellStyle name="Percent 2 2" xfId="89"/>
    <cellStyle name="Percent 3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  <colors>
    <mruColors>
      <color rgb="FFFF3399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zoomScaleSheetLayoutView="9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C8" sqref="C8"/>
    </sheetView>
  </sheetViews>
  <sheetFormatPr defaultColWidth="9.140625" defaultRowHeight="18" x14ac:dyDescent="0.25"/>
  <cols>
    <col min="1" max="1" width="5.85546875" style="44" customWidth="1"/>
    <col min="2" max="2" width="21.7109375" style="44" customWidth="1"/>
    <col min="3" max="5" width="18.140625" style="44" customWidth="1"/>
    <col min="6" max="6" width="2.42578125" style="49" customWidth="1"/>
    <col min="7" max="7" width="18.140625" style="44" customWidth="1"/>
    <col min="8" max="8" width="2.42578125" style="49" customWidth="1"/>
    <col min="9" max="11" width="18.140625" style="44" customWidth="1"/>
    <col min="12" max="16384" width="9.140625" style="44"/>
  </cols>
  <sheetData>
    <row r="1" spans="1:11" ht="30" customHeight="1" x14ac:dyDescent="0.25">
      <c r="A1" s="86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30" customHeight="1" x14ac:dyDescent="0.25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22.9" customHeight="1" x14ac:dyDescent="0.25">
      <c r="A3" s="87" t="s">
        <v>95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25.9" customHeight="1" x14ac:dyDescent="0.25">
      <c r="A4" s="24"/>
      <c r="B4" s="24"/>
      <c r="C4" s="24"/>
      <c r="D4" s="24"/>
      <c r="E4" s="24"/>
      <c r="F4" s="25"/>
      <c r="G4" s="24"/>
      <c r="H4" s="25"/>
      <c r="I4" s="24"/>
      <c r="J4" s="24"/>
      <c r="K4" s="24"/>
    </row>
    <row r="5" spans="1:11" s="45" customFormat="1" ht="46.5" customHeight="1" x14ac:dyDescent="0.2">
      <c r="A5" s="26"/>
      <c r="B5" s="26"/>
      <c r="C5" s="97" t="s">
        <v>58</v>
      </c>
      <c r="D5" s="97"/>
      <c r="E5" s="97"/>
      <c r="F5" s="27"/>
      <c r="G5" s="100" t="s">
        <v>4</v>
      </c>
      <c r="H5" s="27"/>
      <c r="I5" s="102" t="s">
        <v>5</v>
      </c>
      <c r="J5" s="102"/>
      <c r="K5" s="102"/>
    </row>
    <row r="6" spans="1:11" s="96" customFormat="1" ht="155.25" customHeight="1" x14ac:dyDescent="0.2">
      <c r="A6" s="85" t="s">
        <v>0</v>
      </c>
      <c r="B6" s="85"/>
      <c r="C6" s="12" t="s">
        <v>59</v>
      </c>
      <c r="D6" s="98" t="s">
        <v>15</v>
      </c>
      <c r="E6" s="98" t="s">
        <v>60</v>
      </c>
      <c r="F6" s="99"/>
      <c r="G6" s="101" t="s">
        <v>91</v>
      </c>
      <c r="H6" s="99"/>
      <c r="I6" s="101" t="s">
        <v>91</v>
      </c>
      <c r="J6" s="101" t="s">
        <v>92</v>
      </c>
      <c r="K6" s="101" t="s">
        <v>93</v>
      </c>
    </row>
    <row r="7" spans="1:11" s="96" customFormat="1" ht="15" customHeight="1" x14ac:dyDescent="0.2">
      <c r="A7" s="31"/>
      <c r="B7" s="32"/>
      <c r="C7" s="33">
        <v>1</v>
      </c>
      <c r="D7" s="33">
        <v>2</v>
      </c>
      <c r="E7" s="33">
        <v>3</v>
      </c>
      <c r="F7" s="34"/>
      <c r="G7" s="33">
        <v>4</v>
      </c>
      <c r="H7" s="34"/>
      <c r="I7" s="33">
        <v>5</v>
      </c>
      <c r="J7" s="33">
        <v>6</v>
      </c>
      <c r="K7" s="33">
        <v>7</v>
      </c>
    </row>
    <row r="8" spans="1:11" s="96" customFormat="1" ht="24" customHeight="1" x14ac:dyDescent="0.2">
      <c r="A8" s="35" t="s">
        <v>7</v>
      </c>
      <c r="B8" s="36" t="s">
        <v>13</v>
      </c>
      <c r="C8" s="37">
        <v>4792.3993824117078</v>
      </c>
      <c r="D8" s="37">
        <v>744.76</v>
      </c>
      <c r="E8" s="37">
        <f>C8+D8</f>
        <v>5537.1593824117081</v>
      </c>
      <c r="F8" s="38"/>
      <c r="G8" s="37">
        <f>'Detail Calculation exclude debt'!Q7</f>
        <v>4720</v>
      </c>
      <c r="H8" s="38"/>
      <c r="I8" s="37">
        <f>G8</f>
        <v>4720</v>
      </c>
      <c r="J8" s="37">
        <f>'Detail Calculation for debt'!O7</f>
        <v>764</v>
      </c>
      <c r="K8" s="37">
        <f t="shared" ref="K8:K9" si="0">I8+J8</f>
        <v>5484</v>
      </c>
    </row>
    <row r="9" spans="1:11" s="96" customFormat="1" ht="24" customHeight="1" x14ac:dyDescent="0.2">
      <c r="A9" s="39" t="s">
        <v>8</v>
      </c>
      <c r="B9" s="40" t="s">
        <v>14</v>
      </c>
      <c r="C9" s="41">
        <v>3415.2208961895185</v>
      </c>
      <c r="D9" s="41">
        <v>801.48</v>
      </c>
      <c r="E9" s="41">
        <f>C9+D9</f>
        <v>4216.700896189519</v>
      </c>
      <c r="F9" s="38"/>
      <c r="G9" s="41">
        <f>'Detail Calculation exclude debt'!Q8</f>
        <v>6617</v>
      </c>
      <c r="H9" s="38"/>
      <c r="I9" s="41">
        <f>G9</f>
        <v>6617</v>
      </c>
      <c r="J9" s="41">
        <f>'Detail Calculation for debt'!O8</f>
        <v>942</v>
      </c>
      <c r="K9" s="41">
        <f t="shared" si="0"/>
        <v>7559</v>
      </c>
    </row>
    <row r="10" spans="1:11" s="47" customFormat="1" ht="12.75" x14ac:dyDescent="0.2">
      <c r="A10" s="28"/>
      <c r="B10" s="42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47" customFormat="1" ht="18" customHeight="1" x14ac:dyDescent="0.2">
      <c r="A11" s="28"/>
      <c r="B11" s="29" t="s">
        <v>6</v>
      </c>
      <c r="C11" s="28"/>
      <c r="D11" s="28"/>
      <c r="E11" s="28"/>
      <c r="F11" s="29"/>
      <c r="G11" s="28"/>
      <c r="H11" s="29"/>
      <c r="I11" s="28"/>
      <c r="J11" s="28"/>
      <c r="K11" s="28"/>
    </row>
    <row r="12" spans="1:11" s="47" customFormat="1" ht="18" customHeight="1" x14ac:dyDescent="0.2">
      <c r="A12" s="28"/>
      <c r="B12" s="29" t="s">
        <v>26</v>
      </c>
      <c r="C12" s="28"/>
      <c r="D12" s="28"/>
      <c r="E12" s="28"/>
      <c r="F12" s="29"/>
      <c r="G12" s="28"/>
      <c r="H12" s="29"/>
      <c r="I12" s="28"/>
      <c r="J12" s="28"/>
      <c r="K12" s="28"/>
    </row>
    <row r="13" spans="1:11" s="96" customFormat="1" x14ac:dyDescent="0.2">
      <c r="F13" s="48"/>
      <c r="H13" s="48"/>
    </row>
    <row r="14" spans="1:11" s="46" customFormat="1" x14ac:dyDescent="0.2">
      <c r="F14" s="48"/>
      <c r="H14" s="48"/>
    </row>
    <row r="15" spans="1:11" s="46" customFormat="1" x14ac:dyDescent="0.2">
      <c r="F15" s="48"/>
      <c r="H15" s="48"/>
    </row>
    <row r="16" spans="1:11" s="46" customFormat="1" x14ac:dyDescent="0.2">
      <c r="F16" s="48"/>
      <c r="H16" s="48"/>
    </row>
    <row r="17" spans="6:8" s="46" customFormat="1" x14ac:dyDescent="0.2">
      <c r="F17" s="48"/>
      <c r="H17" s="48"/>
    </row>
    <row r="18" spans="6:8" s="46" customFormat="1" x14ac:dyDescent="0.2">
      <c r="F18" s="48"/>
      <c r="H18" s="48"/>
    </row>
    <row r="19" spans="6:8" s="46" customFormat="1" x14ac:dyDescent="0.2">
      <c r="F19" s="48"/>
      <c r="H19" s="48"/>
    </row>
    <row r="20" spans="6:8" s="46" customFormat="1" x14ac:dyDescent="0.2">
      <c r="F20" s="48"/>
      <c r="H20" s="48"/>
    </row>
    <row r="21" spans="6:8" s="46" customFormat="1" x14ac:dyDescent="0.2">
      <c r="F21" s="48"/>
      <c r="H21" s="48"/>
    </row>
    <row r="22" spans="6:8" s="46" customFormat="1" x14ac:dyDescent="0.2">
      <c r="F22" s="48"/>
      <c r="H22" s="48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34"/>
  <sheetViews>
    <sheetView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3.42578125" style="21" customWidth="1"/>
    <col min="2" max="2" width="17.85546875" style="2" customWidth="1"/>
    <col min="3" max="3" width="17.5703125" style="2" customWidth="1"/>
    <col min="4" max="4" width="16.5703125" style="2" customWidth="1"/>
    <col min="5" max="5" width="14.28515625" style="2" customWidth="1"/>
    <col min="6" max="6" width="13.7109375" style="2" bestFit="1" customWidth="1"/>
    <col min="7" max="7" width="14.28515625" style="2" customWidth="1"/>
    <col min="8" max="8" width="15.5703125" style="2" bestFit="1" customWidth="1"/>
    <col min="9" max="9" width="10.7109375" style="61" bestFit="1" customWidth="1"/>
    <col min="10" max="10" width="11" style="2" bestFit="1" customWidth="1"/>
    <col min="11" max="11" width="13.5703125" style="2" bestFit="1" customWidth="1"/>
    <col min="12" max="12" width="11.7109375" style="2" bestFit="1" customWidth="1"/>
    <col min="13" max="13" width="10.42578125" style="2" bestFit="1" customWidth="1"/>
    <col min="14" max="14" width="12.42578125" style="2" bestFit="1" customWidth="1"/>
    <col min="15" max="15" width="14.42578125" style="2" bestFit="1" customWidth="1"/>
    <col min="16" max="16" width="12.140625" style="2" bestFit="1" customWidth="1"/>
    <col min="17" max="17" width="10.7109375" style="2" customWidth="1"/>
    <col min="18" max="16384" width="9.140625" style="2"/>
  </cols>
  <sheetData>
    <row r="1" spans="1:20" ht="108" customHeight="1" x14ac:dyDescent="0.2">
      <c r="A1" s="90" t="s">
        <v>0</v>
      </c>
      <c r="B1" s="90" t="s">
        <v>0</v>
      </c>
      <c r="C1" s="14" t="s">
        <v>17</v>
      </c>
      <c r="D1" s="14" t="s">
        <v>18</v>
      </c>
      <c r="E1" s="14" t="s">
        <v>19</v>
      </c>
      <c r="F1" s="9" t="s">
        <v>28</v>
      </c>
      <c r="G1" s="9" t="s">
        <v>27</v>
      </c>
      <c r="H1" s="12" t="s">
        <v>10</v>
      </c>
      <c r="I1" s="14" t="s">
        <v>20</v>
      </c>
      <c r="J1" s="14" t="s">
        <v>25</v>
      </c>
      <c r="K1" s="14" t="s">
        <v>22</v>
      </c>
      <c r="L1" s="14" t="s">
        <v>23</v>
      </c>
      <c r="M1" s="14" t="s">
        <v>24</v>
      </c>
      <c r="N1" s="9" t="s">
        <v>16</v>
      </c>
      <c r="O1" s="12" t="s">
        <v>11</v>
      </c>
      <c r="P1" s="9" t="s">
        <v>55</v>
      </c>
      <c r="Q1" s="13" t="s">
        <v>12</v>
      </c>
      <c r="R1" s="1"/>
      <c r="S1" s="1"/>
      <c r="T1" s="1"/>
    </row>
    <row r="2" spans="1:20" s="63" customFormat="1" ht="13.5" customHeight="1" x14ac:dyDescent="0.2">
      <c r="A2" s="91"/>
      <c r="B2" s="91"/>
      <c r="C2" s="57">
        <v>1</v>
      </c>
      <c r="D2" s="57">
        <f>C2+1</f>
        <v>2</v>
      </c>
      <c r="E2" s="57">
        <f t="shared" ref="E2:Q2" si="0">D2+1</f>
        <v>3</v>
      </c>
      <c r="F2" s="57" t="s">
        <v>89</v>
      </c>
      <c r="G2" s="57" t="s">
        <v>90</v>
      </c>
      <c r="H2" s="57">
        <f>E2+1</f>
        <v>4</v>
      </c>
      <c r="I2" s="57">
        <f t="shared" si="0"/>
        <v>5</v>
      </c>
      <c r="J2" s="57">
        <f t="shared" si="0"/>
        <v>6</v>
      </c>
      <c r="K2" s="57">
        <f t="shared" si="0"/>
        <v>7</v>
      </c>
      <c r="L2" s="57">
        <f t="shared" si="0"/>
        <v>8</v>
      </c>
      <c r="M2" s="57">
        <f t="shared" si="0"/>
        <v>9</v>
      </c>
      <c r="N2" s="57">
        <f t="shared" si="0"/>
        <v>10</v>
      </c>
      <c r="O2" s="57">
        <f t="shared" si="0"/>
        <v>11</v>
      </c>
      <c r="P2" s="57">
        <f t="shared" si="0"/>
        <v>12</v>
      </c>
      <c r="Q2" s="57">
        <f t="shared" si="0"/>
        <v>13</v>
      </c>
      <c r="R2" s="62"/>
      <c r="S2" s="62"/>
      <c r="T2" s="62"/>
    </row>
    <row r="3" spans="1:20" s="63" customFormat="1" hidden="1" x14ac:dyDescent="0.2">
      <c r="A3" s="88"/>
      <c r="B3" s="89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62"/>
      <c r="S3" s="62"/>
      <c r="T3" s="62"/>
    </row>
    <row r="4" spans="1:20" s="63" customFormat="1" hidden="1" x14ac:dyDescent="0.2">
      <c r="A4" s="88"/>
      <c r="B4" s="89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62"/>
      <c r="S4" s="62"/>
      <c r="T4" s="62"/>
    </row>
    <row r="5" spans="1:20" s="63" customFormat="1" hidden="1" x14ac:dyDescent="0.2">
      <c r="A5" s="88"/>
      <c r="B5" s="89"/>
      <c r="C5" s="64"/>
      <c r="D5" s="64"/>
      <c r="E5" s="64"/>
      <c r="F5" s="65"/>
      <c r="G5" s="65"/>
      <c r="H5" s="66"/>
      <c r="I5" s="64"/>
      <c r="J5" s="67"/>
      <c r="K5" s="64"/>
      <c r="L5" s="64"/>
      <c r="M5" s="64"/>
      <c r="N5" s="68"/>
      <c r="O5" s="66"/>
      <c r="P5" s="64"/>
      <c r="Q5" s="64"/>
      <c r="R5" s="62"/>
      <c r="S5" s="62"/>
      <c r="T5" s="62"/>
    </row>
    <row r="6" spans="1:20" s="63" customFormat="1" hidden="1" x14ac:dyDescent="0.2">
      <c r="A6" s="88"/>
      <c r="B6" s="89"/>
      <c r="C6" s="64"/>
      <c r="D6" s="64"/>
      <c r="E6" s="64"/>
      <c r="F6" s="65"/>
      <c r="G6" s="65"/>
      <c r="H6" s="66"/>
      <c r="I6" s="64"/>
      <c r="J6" s="67"/>
      <c r="K6" s="64"/>
      <c r="L6" s="64"/>
      <c r="M6" s="64"/>
      <c r="N6" s="68"/>
      <c r="O6" s="66"/>
      <c r="P6" s="64"/>
      <c r="Q6" s="64"/>
      <c r="R6" s="62"/>
      <c r="S6" s="62"/>
      <c r="T6" s="62"/>
    </row>
    <row r="7" spans="1:20" ht="14.45" customHeight="1" x14ac:dyDescent="0.2">
      <c r="A7" s="103">
        <v>9</v>
      </c>
      <c r="B7" s="104" t="s">
        <v>13</v>
      </c>
      <c r="C7" s="16">
        <v>103638637</v>
      </c>
      <c r="D7" s="16">
        <v>79578095</v>
      </c>
      <c r="E7" s="16">
        <v>0</v>
      </c>
      <c r="F7" s="16"/>
      <c r="G7" s="105">
        <v>-91620</v>
      </c>
      <c r="H7" s="16">
        <f t="shared" ref="H7:H8" si="1">SUM(C7:G7)</f>
        <v>183125112</v>
      </c>
      <c r="I7" s="16">
        <v>0</v>
      </c>
      <c r="J7" s="17">
        <v>79523</v>
      </c>
      <c r="K7" s="16">
        <v>2996447</v>
      </c>
      <c r="L7" s="16">
        <v>281414</v>
      </c>
      <c r="M7" s="16">
        <v>188355</v>
      </c>
      <c r="N7" s="16">
        <f t="shared" ref="N7:N8" si="2">SUM(I7:M7)</f>
        <v>3545739</v>
      </c>
      <c r="O7" s="16">
        <f t="shared" ref="O7:O8" si="3">H7-N7</f>
        <v>179579373</v>
      </c>
      <c r="P7" s="69">
        <f>'10.1.19 SIS'!AL7</f>
        <v>38043</v>
      </c>
      <c r="Q7" s="16">
        <f t="shared" ref="Q7:Q8" si="4">ROUND(O7/P7,0)</f>
        <v>4720</v>
      </c>
      <c r="R7" s="1"/>
      <c r="S7" s="1"/>
      <c r="T7" s="1"/>
    </row>
    <row r="8" spans="1:20" ht="14.45" customHeight="1" x14ac:dyDescent="0.2">
      <c r="A8" s="106">
        <v>17</v>
      </c>
      <c r="B8" s="107" t="s">
        <v>14</v>
      </c>
      <c r="C8" s="18">
        <v>168294581</v>
      </c>
      <c r="D8" s="18">
        <v>138894560</v>
      </c>
      <c r="E8" s="18">
        <v>18705</v>
      </c>
      <c r="F8" s="18"/>
      <c r="G8" s="19">
        <v>-131624</v>
      </c>
      <c r="H8" s="18">
        <f t="shared" si="1"/>
        <v>307076222</v>
      </c>
      <c r="I8" s="18">
        <v>17455</v>
      </c>
      <c r="J8" s="20">
        <v>0</v>
      </c>
      <c r="K8" s="18">
        <v>4556836</v>
      </c>
      <c r="L8" s="18">
        <v>1422864</v>
      </c>
      <c r="M8" s="18">
        <v>19048</v>
      </c>
      <c r="N8" s="18">
        <f t="shared" si="2"/>
        <v>6016203</v>
      </c>
      <c r="O8" s="18">
        <f t="shared" si="3"/>
        <v>301060019</v>
      </c>
      <c r="P8" s="70">
        <f>'10.1.19 SIS'!AL8</f>
        <v>45497</v>
      </c>
      <c r="Q8" s="18">
        <f t="shared" si="4"/>
        <v>6617</v>
      </c>
      <c r="R8" s="1"/>
      <c r="S8" s="1"/>
      <c r="T8" s="1"/>
    </row>
    <row r="9" spans="1:20" ht="15" customHeight="1" x14ac:dyDescent="0.2">
      <c r="C9" s="30" t="s">
        <v>96</v>
      </c>
      <c r="D9" s="1"/>
      <c r="E9" s="1"/>
      <c r="F9" s="1"/>
      <c r="G9" s="1"/>
      <c r="H9" s="1"/>
      <c r="I9" s="58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">
      <c r="C10" s="71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9"/>
      <c r="Q11" s="1"/>
      <c r="R11" s="1"/>
      <c r="S11" s="1"/>
      <c r="T11" s="1"/>
    </row>
    <row r="12" spans="1:20" x14ac:dyDescent="0.2">
      <c r="B12" s="1"/>
      <c r="C12" s="1"/>
      <c r="D12" s="1"/>
      <c r="E12" s="1"/>
      <c r="F12" s="1"/>
      <c r="G12" s="1"/>
      <c r="H12" s="1"/>
      <c r="I12" s="6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">
      <c r="B13" s="1"/>
      <c r="C13" s="1"/>
      <c r="D13" s="1"/>
      <c r="E13" s="1"/>
      <c r="F13" s="1"/>
      <c r="G13" s="1"/>
      <c r="H13" s="1"/>
      <c r="I13" s="6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">
      <c r="I14" s="1"/>
    </row>
    <row r="15" spans="1:20" x14ac:dyDescent="0.2">
      <c r="I15" s="1"/>
    </row>
    <row r="16" spans="1:20" x14ac:dyDescent="0.2">
      <c r="I16" s="1"/>
    </row>
    <row r="17" spans="9:9" x14ac:dyDescent="0.2">
      <c r="I17" s="1"/>
    </row>
    <row r="18" spans="9:9" x14ac:dyDescent="0.2">
      <c r="I18" s="1"/>
    </row>
    <row r="19" spans="9:9" x14ac:dyDescent="0.2">
      <c r="I19" s="1"/>
    </row>
    <row r="20" spans="9:9" x14ac:dyDescent="0.2">
      <c r="I20" s="1"/>
    </row>
    <row r="21" spans="9:9" x14ac:dyDescent="0.2">
      <c r="I21" s="1"/>
    </row>
    <row r="22" spans="9:9" x14ac:dyDescent="0.2">
      <c r="I22" s="1"/>
    </row>
    <row r="23" spans="9:9" x14ac:dyDescent="0.2">
      <c r="I23" s="1"/>
    </row>
    <row r="24" spans="9:9" x14ac:dyDescent="0.2">
      <c r="I24" s="1"/>
    </row>
    <row r="25" spans="9:9" x14ac:dyDescent="0.2">
      <c r="I25" s="1"/>
    </row>
    <row r="26" spans="9:9" x14ac:dyDescent="0.2">
      <c r="I26" s="1"/>
    </row>
    <row r="27" spans="9:9" x14ac:dyDescent="0.2">
      <c r="I27" s="1"/>
    </row>
    <row r="28" spans="9:9" x14ac:dyDescent="0.2">
      <c r="I28" s="1"/>
    </row>
    <row r="29" spans="9:9" x14ac:dyDescent="0.2">
      <c r="I29" s="1"/>
    </row>
    <row r="30" spans="9:9" x14ac:dyDescent="0.2">
      <c r="I30" s="1"/>
    </row>
    <row r="31" spans="9:9" x14ac:dyDescent="0.2">
      <c r="I31" s="1"/>
    </row>
    <row r="32" spans="9:9" x14ac:dyDescent="0.2">
      <c r="I32" s="1"/>
    </row>
    <row r="33" spans="9:9" x14ac:dyDescent="0.2">
      <c r="I33" s="1"/>
    </row>
    <row r="34" spans="9:9" x14ac:dyDescent="0.2">
      <c r="I34" s="1"/>
    </row>
    <row r="35" spans="9:9" x14ac:dyDescent="0.2">
      <c r="I35" s="1"/>
    </row>
    <row r="36" spans="9:9" x14ac:dyDescent="0.2">
      <c r="I36" s="1"/>
    </row>
    <row r="37" spans="9:9" x14ac:dyDescent="0.2">
      <c r="I37" s="1"/>
    </row>
    <row r="38" spans="9:9" x14ac:dyDescent="0.2">
      <c r="I38" s="1"/>
    </row>
    <row r="39" spans="9:9" x14ac:dyDescent="0.2">
      <c r="I39" s="1"/>
    </row>
    <row r="40" spans="9:9" x14ac:dyDescent="0.2">
      <c r="I40" s="1"/>
    </row>
    <row r="41" spans="9:9" x14ac:dyDescent="0.2">
      <c r="I41" s="1"/>
    </row>
    <row r="42" spans="9:9" x14ac:dyDescent="0.2">
      <c r="I42" s="1"/>
    </row>
    <row r="43" spans="9:9" x14ac:dyDescent="0.2">
      <c r="I43" s="1"/>
    </row>
    <row r="44" spans="9:9" x14ac:dyDescent="0.2">
      <c r="I44" s="1"/>
    </row>
    <row r="45" spans="9:9" x14ac:dyDescent="0.2">
      <c r="I45" s="1"/>
    </row>
    <row r="46" spans="9:9" x14ac:dyDescent="0.2">
      <c r="I46" s="1"/>
    </row>
    <row r="47" spans="9:9" x14ac:dyDescent="0.2">
      <c r="I47" s="1"/>
    </row>
    <row r="48" spans="9:9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  <row r="56" spans="9:9" x14ac:dyDescent="0.2">
      <c r="I56" s="1"/>
    </row>
    <row r="57" spans="9:9" x14ac:dyDescent="0.2">
      <c r="I57" s="1"/>
    </row>
    <row r="58" spans="9:9" x14ac:dyDescent="0.2">
      <c r="I58" s="1"/>
    </row>
    <row r="59" spans="9:9" x14ac:dyDescent="0.2">
      <c r="I59" s="1"/>
    </row>
    <row r="60" spans="9:9" x14ac:dyDescent="0.2">
      <c r="I60" s="1"/>
    </row>
    <row r="61" spans="9:9" x14ac:dyDescent="0.2">
      <c r="I61" s="1"/>
    </row>
    <row r="62" spans="9:9" x14ac:dyDescent="0.2">
      <c r="I62" s="1"/>
    </row>
    <row r="63" spans="9:9" x14ac:dyDescent="0.2">
      <c r="I63" s="1"/>
    </row>
    <row r="64" spans="9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1"/>
    </row>
    <row r="85" spans="9:9" x14ac:dyDescent="0.2">
      <c r="I85" s="1"/>
    </row>
    <row r="86" spans="9:9" x14ac:dyDescent="0.2">
      <c r="I86" s="1"/>
    </row>
    <row r="87" spans="9:9" x14ac:dyDescent="0.2">
      <c r="I87" s="1"/>
    </row>
    <row r="88" spans="9:9" x14ac:dyDescent="0.2">
      <c r="I88" s="1"/>
    </row>
    <row r="89" spans="9:9" x14ac:dyDescent="0.2">
      <c r="I89" s="1"/>
    </row>
    <row r="90" spans="9:9" x14ac:dyDescent="0.2">
      <c r="I90" s="1"/>
    </row>
    <row r="91" spans="9:9" x14ac:dyDescent="0.2">
      <c r="I91" s="1"/>
    </row>
    <row r="92" spans="9:9" x14ac:dyDescent="0.2">
      <c r="I92" s="1"/>
    </row>
    <row r="93" spans="9:9" x14ac:dyDescent="0.2">
      <c r="I93" s="1"/>
    </row>
    <row r="94" spans="9:9" x14ac:dyDescent="0.2">
      <c r="I94" s="1"/>
    </row>
    <row r="95" spans="9:9" x14ac:dyDescent="0.2">
      <c r="I95" s="1"/>
    </row>
    <row r="96" spans="9:9" x14ac:dyDescent="0.2">
      <c r="I96" s="1"/>
    </row>
    <row r="97" spans="9:9" x14ac:dyDescent="0.2">
      <c r="I97" s="1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  <row r="105" spans="9:9" x14ac:dyDescent="0.2">
      <c r="I105" s="1"/>
    </row>
    <row r="106" spans="9:9" x14ac:dyDescent="0.2">
      <c r="I106" s="1"/>
    </row>
    <row r="107" spans="9:9" x14ac:dyDescent="0.2">
      <c r="I107" s="1"/>
    </row>
    <row r="108" spans="9:9" x14ac:dyDescent="0.2">
      <c r="I108" s="1"/>
    </row>
    <row r="109" spans="9:9" x14ac:dyDescent="0.2">
      <c r="I109" s="1"/>
    </row>
    <row r="110" spans="9:9" x14ac:dyDescent="0.2">
      <c r="I110" s="1"/>
    </row>
    <row r="111" spans="9:9" x14ac:dyDescent="0.2">
      <c r="I111" s="1"/>
    </row>
    <row r="112" spans="9:9" x14ac:dyDescent="0.2">
      <c r="I112" s="1"/>
    </row>
    <row r="113" spans="9:9" x14ac:dyDescent="0.2">
      <c r="I113" s="1"/>
    </row>
    <row r="114" spans="9:9" x14ac:dyDescent="0.2">
      <c r="I114" s="1"/>
    </row>
    <row r="115" spans="9:9" x14ac:dyDescent="0.2">
      <c r="I115" s="1"/>
    </row>
    <row r="116" spans="9:9" x14ac:dyDescent="0.2">
      <c r="I116" s="1"/>
    </row>
    <row r="117" spans="9:9" x14ac:dyDescent="0.2">
      <c r="I117" s="1"/>
    </row>
    <row r="118" spans="9:9" x14ac:dyDescent="0.2">
      <c r="I118" s="1"/>
    </row>
    <row r="119" spans="9:9" x14ac:dyDescent="0.2">
      <c r="I119" s="1"/>
    </row>
    <row r="120" spans="9:9" x14ac:dyDescent="0.2">
      <c r="I120" s="1"/>
    </row>
    <row r="121" spans="9:9" x14ac:dyDescent="0.2">
      <c r="I121" s="1"/>
    </row>
    <row r="122" spans="9:9" x14ac:dyDescent="0.2">
      <c r="I122" s="1"/>
    </row>
    <row r="123" spans="9:9" x14ac:dyDescent="0.2">
      <c r="I123" s="1"/>
    </row>
    <row r="124" spans="9:9" x14ac:dyDescent="0.2">
      <c r="I124" s="1"/>
    </row>
    <row r="125" spans="9:9" x14ac:dyDescent="0.2">
      <c r="I125" s="1"/>
    </row>
    <row r="126" spans="9:9" x14ac:dyDescent="0.2">
      <c r="I126" s="1"/>
    </row>
    <row r="127" spans="9:9" x14ac:dyDescent="0.2">
      <c r="I127" s="1"/>
    </row>
    <row r="128" spans="9:9" x14ac:dyDescent="0.2">
      <c r="I128" s="1"/>
    </row>
    <row r="129" spans="9:9" x14ac:dyDescent="0.2">
      <c r="I129" s="1"/>
    </row>
    <row r="130" spans="9:9" x14ac:dyDescent="0.2">
      <c r="I130" s="1"/>
    </row>
    <row r="131" spans="9:9" x14ac:dyDescent="0.2">
      <c r="I131" s="1"/>
    </row>
    <row r="132" spans="9:9" x14ac:dyDescent="0.2">
      <c r="I132" s="1"/>
    </row>
    <row r="133" spans="9:9" x14ac:dyDescent="0.2">
      <c r="I133" s="1"/>
    </row>
    <row r="134" spans="9:9" x14ac:dyDescent="0.2">
      <c r="I134" s="1"/>
    </row>
    <row r="135" spans="9:9" x14ac:dyDescent="0.2">
      <c r="I135" s="1"/>
    </row>
    <row r="136" spans="9:9" x14ac:dyDescent="0.2">
      <c r="I136" s="1"/>
    </row>
    <row r="137" spans="9:9" x14ac:dyDescent="0.2">
      <c r="I137" s="1"/>
    </row>
    <row r="138" spans="9:9" x14ac:dyDescent="0.2">
      <c r="I138" s="1"/>
    </row>
    <row r="139" spans="9:9" x14ac:dyDescent="0.2">
      <c r="I139" s="1"/>
    </row>
    <row r="140" spans="9:9" x14ac:dyDescent="0.2">
      <c r="I140" s="1"/>
    </row>
    <row r="141" spans="9:9" x14ac:dyDescent="0.2">
      <c r="I141" s="1"/>
    </row>
    <row r="142" spans="9:9" x14ac:dyDescent="0.2">
      <c r="I142" s="1"/>
    </row>
    <row r="143" spans="9:9" x14ac:dyDescent="0.2">
      <c r="I143" s="1"/>
    </row>
    <row r="144" spans="9:9" x14ac:dyDescent="0.2">
      <c r="I144" s="1"/>
    </row>
    <row r="145" spans="9:9" x14ac:dyDescent="0.2">
      <c r="I145" s="1"/>
    </row>
    <row r="146" spans="9:9" x14ac:dyDescent="0.2">
      <c r="I146" s="1"/>
    </row>
    <row r="147" spans="9:9" x14ac:dyDescent="0.2">
      <c r="I147" s="1"/>
    </row>
    <row r="148" spans="9:9" x14ac:dyDescent="0.2">
      <c r="I148" s="1"/>
    </row>
    <row r="149" spans="9:9" x14ac:dyDescent="0.2">
      <c r="I149" s="1"/>
    </row>
    <row r="150" spans="9:9" x14ac:dyDescent="0.2">
      <c r="I150" s="1"/>
    </row>
    <row r="151" spans="9:9" x14ac:dyDescent="0.2">
      <c r="I151" s="1"/>
    </row>
    <row r="152" spans="9:9" x14ac:dyDescent="0.2">
      <c r="I152" s="1"/>
    </row>
    <row r="153" spans="9:9" x14ac:dyDescent="0.2">
      <c r="I153" s="1"/>
    </row>
    <row r="154" spans="9:9" x14ac:dyDescent="0.2">
      <c r="I154" s="1"/>
    </row>
    <row r="155" spans="9:9" x14ac:dyDescent="0.2">
      <c r="I155" s="1"/>
    </row>
    <row r="156" spans="9:9" x14ac:dyDescent="0.2">
      <c r="I156" s="1"/>
    </row>
    <row r="157" spans="9:9" x14ac:dyDescent="0.2">
      <c r="I157" s="1"/>
    </row>
    <row r="158" spans="9:9" x14ac:dyDescent="0.2">
      <c r="I158" s="1"/>
    </row>
    <row r="159" spans="9:9" x14ac:dyDescent="0.2">
      <c r="I159" s="1"/>
    </row>
    <row r="160" spans="9:9" x14ac:dyDescent="0.2">
      <c r="I160" s="1"/>
    </row>
    <row r="161" spans="9:9" x14ac:dyDescent="0.2">
      <c r="I161" s="1"/>
    </row>
    <row r="162" spans="9:9" x14ac:dyDescent="0.2">
      <c r="I162" s="1"/>
    </row>
    <row r="163" spans="9:9" x14ac:dyDescent="0.2">
      <c r="I163" s="1"/>
    </row>
    <row r="164" spans="9:9" x14ac:dyDescent="0.2">
      <c r="I164" s="1"/>
    </row>
    <row r="165" spans="9:9" x14ac:dyDescent="0.2">
      <c r="I165" s="1"/>
    </row>
    <row r="166" spans="9:9" x14ac:dyDescent="0.2">
      <c r="I166" s="1"/>
    </row>
    <row r="167" spans="9:9" x14ac:dyDescent="0.2">
      <c r="I167" s="1"/>
    </row>
    <row r="168" spans="9:9" x14ac:dyDescent="0.2">
      <c r="I168" s="1"/>
    </row>
    <row r="169" spans="9:9" x14ac:dyDescent="0.2">
      <c r="I169" s="1"/>
    </row>
    <row r="170" spans="9:9" x14ac:dyDescent="0.2">
      <c r="I170" s="1"/>
    </row>
    <row r="171" spans="9:9" x14ac:dyDescent="0.2">
      <c r="I171" s="1"/>
    </row>
    <row r="172" spans="9:9" x14ac:dyDescent="0.2">
      <c r="I172" s="1"/>
    </row>
    <row r="173" spans="9:9" x14ac:dyDescent="0.2">
      <c r="I173" s="1"/>
    </row>
    <row r="174" spans="9:9" x14ac:dyDescent="0.2">
      <c r="I174" s="1"/>
    </row>
    <row r="175" spans="9:9" x14ac:dyDescent="0.2">
      <c r="I175" s="1"/>
    </row>
    <row r="176" spans="9:9" x14ac:dyDescent="0.2">
      <c r="I176" s="1"/>
    </row>
    <row r="177" spans="9:9" x14ac:dyDescent="0.2">
      <c r="I177" s="1"/>
    </row>
    <row r="178" spans="9:9" x14ac:dyDescent="0.2">
      <c r="I178" s="1"/>
    </row>
    <row r="179" spans="9:9" x14ac:dyDescent="0.2">
      <c r="I179" s="1"/>
    </row>
    <row r="180" spans="9:9" x14ac:dyDescent="0.2">
      <c r="I180" s="1"/>
    </row>
    <row r="181" spans="9:9" x14ac:dyDescent="0.2">
      <c r="I181" s="1"/>
    </row>
    <row r="182" spans="9:9" x14ac:dyDescent="0.2">
      <c r="I182" s="1"/>
    </row>
    <row r="183" spans="9:9" x14ac:dyDescent="0.2">
      <c r="I183" s="1"/>
    </row>
    <row r="184" spans="9:9" x14ac:dyDescent="0.2">
      <c r="I184" s="1"/>
    </row>
    <row r="185" spans="9:9" x14ac:dyDescent="0.2">
      <c r="I185" s="1"/>
    </row>
    <row r="186" spans="9:9" x14ac:dyDescent="0.2">
      <c r="I186" s="1"/>
    </row>
    <row r="187" spans="9:9" x14ac:dyDescent="0.2">
      <c r="I187" s="1"/>
    </row>
    <row r="188" spans="9:9" x14ac:dyDescent="0.2">
      <c r="I188" s="1"/>
    </row>
    <row r="189" spans="9:9" x14ac:dyDescent="0.2">
      <c r="I189" s="1"/>
    </row>
    <row r="190" spans="9:9" x14ac:dyDescent="0.2">
      <c r="I190" s="1"/>
    </row>
    <row r="191" spans="9:9" x14ac:dyDescent="0.2">
      <c r="I191" s="1"/>
    </row>
    <row r="192" spans="9:9" x14ac:dyDescent="0.2">
      <c r="I192" s="1"/>
    </row>
    <row r="193" spans="9:9" x14ac:dyDescent="0.2">
      <c r="I193" s="1"/>
    </row>
    <row r="194" spans="9:9" x14ac:dyDescent="0.2">
      <c r="I194" s="1"/>
    </row>
    <row r="195" spans="9:9" x14ac:dyDescent="0.2">
      <c r="I195" s="1"/>
    </row>
    <row r="196" spans="9:9" x14ac:dyDescent="0.2">
      <c r="I196" s="1"/>
    </row>
    <row r="197" spans="9:9" x14ac:dyDescent="0.2">
      <c r="I197" s="1"/>
    </row>
    <row r="198" spans="9:9" x14ac:dyDescent="0.2">
      <c r="I198" s="1"/>
    </row>
    <row r="199" spans="9:9" x14ac:dyDescent="0.2">
      <c r="I199" s="1"/>
    </row>
    <row r="200" spans="9:9" x14ac:dyDescent="0.2">
      <c r="I200" s="1"/>
    </row>
    <row r="201" spans="9:9" x14ac:dyDescent="0.2">
      <c r="I201" s="1"/>
    </row>
    <row r="202" spans="9:9" x14ac:dyDescent="0.2">
      <c r="I202" s="1"/>
    </row>
    <row r="203" spans="9:9" x14ac:dyDescent="0.2">
      <c r="I203" s="1"/>
    </row>
    <row r="204" spans="9:9" x14ac:dyDescent="0.2">
      <c r="I204" s="1"/>
    </row>
    <row r="205" spans="9:9" x14ac:dyDescent="0.2">
      <c r="I205" s="1"/>
    </row>
    <row r="206" spans="9:9" x14ac:dyDescent="0.2">
      <c r="I206" s="1"/>
    </row>
    <row r="207" spans="9:9" x14ac:dyDescent="0.2">
      <c r="I207" s="1"/>
    </row>
    <row r="208" spans="9:9" x14ac:dyDescent="0.2">
      <c r="I208" s="1"/>
    </row>
    <row r="209" spans="9:9" x14ac:dyDescent="0.2">
      <c r="I209" s="1"/>
    </row>
    <row r="210" spans="9:9" x14ac:dyDescent="0.2">
      <c r="I210" s="1"/>
    </row>
    <row r="211" spans="9:9" x14ac:dyDescent="0.2">
      <c r="I211" s="1"/>
    </row>
    <row r="212" spans="9:9" x14ac:dyDescent="0.2">
      <c r="I212" s="1"/>
    </row>
    <row r="213" spans="9:9" x14ac:dyDescent="0.2">
      <c r="I213" s="1"/>
    </row>
    <row r="214" spans="9:9" x14ac:dyDescent="0.2">
      <c r="I214" s="1"/>
    </row>
    <row r="215" spans="9:9" x14ac:dyDescent="0.2">
      <c r="I215" s="1"/>
    </row>
    <row r="216" spans="9:9" x14ac:dyDescent="0.2">
      <c r="I216" s="1"/>
    </row>
    <row r="217" spans="9:9" x14ac:dyDescent="0.2">
      <c r="I217" s="1"/>
    </row>
    <row r="218" spans="9:9" x14ac:dyDescent="0.2">
      <c r="I218" s="1"/>
    </row>
    <row r="219" spans="9:9" x14ac:dyDescent="0.2">
      <c r="I219" s="1"/>
    </row>
    <row r="220" spans="9:9" x14ac:dyDescent="0.2">
      <c r="I220" s="1"/>
    </row>
    <row r="221" spans="9:9" x14ac:dyDescent="0.2">
      <c r="I221" s="1"/>
    </row>
    <row r="222" spans="9:9" x14ac:dyDescent="0.2">
      <c r="I222" s="1"/>
    </row>
    <row r="223" spans="9:9" x14ac:dyDescent="0.2">
      <c r="I223" s="1"/>
    </row>
    <row r="224" spans="9:9" x14ac:dyDescent="0.2">
      <c r="I224" s="1"/>
    </row>
    <row r="225" spans="9:9" x14ac:dyDescent="0.2">
      <c r="I225" s="1"/>
    </row>
    <row r="226" spans="9:9" x14ac:dyDescent="0.2">
      <c r="I226" s="1"/>
    </row>
    <row r="227" spans="9:9" x14ac:dyDescent="0.2">
      <c r="I227" s="1"/>
    </row>
    <row r="228" spans="9:9" x14ac:dyDescent="0.2">
      <c r="I228" s="1"/>
    </row>
    <row r="229" spans="9:9" x14ac:dyDescent="0.2">
      <c r="I229" s="1"/>
    </row>
    <row r="230" spans="9:9" x14ac:dyDescent="0.2">
      <c r="I230" s="1"/>
    </row>
    <row r="231" spans="9:9" x14ac:dyDescent="0.2">
      <c r="I231" s="1"/>
    </row>
    <row r="232" spans="9:9" x14ac:dyDescent="0.2">
      <c r="I232" s="1"/>
    </row>
    <row r="233" spans="9:9" x14ac:dyDescent="0.2">
      <c r="I233" s="1"/>
    </row>
    <row r="234" spans="9:9" x14ac:dyDescent="0.2">
      <c r="I234" s="1"/>
    </row>
    <row r="235" spans="9:9" x14ac:dyDescent="0.2">
      <c r="I235" s="1"/>
    </row>
    <row r="236" spans="9:9" x14ac:dyDescent="0.2">
      <c r="I236" s="1"/>
    </row>
    <row r="237" spans="9:9" x14ac:dyDescent="0.2">
      <c r="I237" s="1"/>
    </row>
    <row r="238" spans="9:9" x14ac:dyDescent="0.2">
      <c r="I238" s="1"/>
    </row>
    <row r="239" spans="9:9" x14ac:dyDescent="0.2">
      <c r="I239" s="1"/>
    </row>
    <row r="240" spans="9:9" x14ac:dyDescent="0.2">
      <c r="I240" s="1"/>
    </row>
    <row r="241" spans="9:9" x14ac:dyDescent="0.2">
      <c r="I241" s="1"/>
    </row>
    <row r="242" spans="9:9" x14ac:dyDescent="0.2">
      <c r="I242" s="1"/>
    </row>
    <row r="243" spans="9:9" x14ac:dyDescent="0.2">
      <c r="I243" s="1"/>
    </row>
    <row r="244" spans="9:9" x14ac:dyDescent="0.2">
      <c r="I244" s="1"/>
    </row>
    <row r="245" spans="9:9" x14ac:dyDescent="0.2">
      <c r="I245" s="1"/>
    </row>
    <row r="246" spans="9:9" x14ac:dyDescent="0.2">
      <c r="I246" s="1"/>
    </row>
    <row r="247" spans="9:9" x14ac:dyDescent="0.2">
      <c r="I247" s="1"/>
    </row>
    <row r="248" spans="9:9" x14ac:dyDescent="0.2">
      <c r="I248" s="1"/>
    </row>
    <row r="249" spans="9:9" x14ac:dyDescent="0.2">
      <c r="I249" s="1"/>
    </row>
    <row r="250" spans="9:9" x14ac:dyDescent="0.2">
      <c r="I250" s="1"/>
    </row>
    <row r="251" spans="9:9" x14ac:dyDescent="0.2">
      <c r="I251" s="1"/>
    </row>
    <row r="252" spans="9:9" x14ac:dyDescent="0.2">
      <c r="I252" s="1"/>
    </row>
    <row r="253" spans="9:9" x14ac:dyDescent="0.2">
      <c r="I253" s="1"/>
    </row>
    <row r="254" spans="9:9" x14ac:dyDescent="0.2">
      <c r="I254" s="1"/>
    </row>
    <row r="255" spans="9:9" x14ac:dyDescent="0.2">
      <c r="I255" s="1"/>
    </row>
    <row r="256" spans="9:9" x14ac:dyDescent="0.2">
      <c r="I256" s="1"/>
    </row>
    <row r="257" spans="9:9" x14ac:dyDescent="0.2">
      <c r="I257" s="1"/>
    </row>
    <row r="258" spans="9:9" x14ac:dyDescent="0.2">
      <c r="I258" s="1"/>
    </row>
    <row r="259" spans="9:9" x14ac:dyDescent="0.2">
      <c r="I259" s="1"/>
    </row>
    <row r="260" spans="9:9" x14ac:dyDescent="0.2">
      <c r="I260" s="1"/>
    </row>
    <row r="261" spans="9:9" x14ac:dyDescent="0.2">
      <c r="I261" s="1"/>
    </row>
    <row r="262" spans="9:9" x14ac:dyDescent="0.2">
      <c r="I262" s="1"/>
    </row>
    <row r="263" spans="9:9" x14ac:dyDescent="0.2">
      <c r="I263" s="1"/>
    </row>
    <row r="264" spans="9:9" x14ac:dyDescent="0.2">
      <c r="I264" s="1"/>
    </row>
    <row r="265" spans="9:9" x14ac:dyDescent="0.2">
      <c r="I265" s="1"/>
    </row>
    <row r="266" spans="9:9" x14ac:dyDescent="0.2">
      <c r="I266" s="1"/>
    </row>
    <row r="267" spans="9:9" x14ac:dyDescent="0.2">
      <c r="I267" s="1"/>
    </row>
    <row r="268" spans="9:9" x14ac:dyDescent="0.2">
      <c r="I268" s="1"/>
    </row>
    <row r="269" spans="9:9" x14ac:dyDescent="0.2">
      <c r="I269" s="1"/>
    </row>
    <row r="270" spans="9:9" x14ac:dyDescent="0.2">
      <c r="I270" s="1"/>
    </row>
    <row r="271" spans="9:9" x14ac:dyDescent="0.2">
      <c r="I271" s="1"/>
    </row>
    <row r="272" spans="9:9" x14ac:dyDescent="0.2">
      <c r="I272" s="1"/>
    </row>
    <row r="273" spans="9:9" x14ac:dyDescent="0.2">
      <c r="I273" s="1"/>
    </row>
    <row r="274" spans="9:9" x14ac:dyDescent="0.2">
      <c r="I274" s="1"/>
    </row>
    <row r="275" spans="9:9" x14ac:dyDescent="0.2">
      <c r="I275" s="1"/>
    </row>
    <row r="276" spans="9:9" x14ac:dyDescent="0.2">
      <c r="I276" s="1"/>
    </row>
    <row r="277" spans="9:9" x14ac:dyDescent="0.2">
      <c r="I277" s="1"/>
    </row>
    <row r="278" spans="9:9" x14ac:dyDescent="0.2">
      <c r="I278" s="1"/>
    </row>
    <row r="279" spans="9:9" x14ac:dyDescent="0.2">
      <c r="I279" s="1"/>
    </row>
    <row r="280" spans="9:9" x14ac:dyDescent="0.2">
      <c r="I280" s="1"/>
    </row>
    <row r="281" spans="9:9" x14ac:dyDescent="0.2">
      <c r="I281" s="1"/>
    </row>
    <row r="282" spans="9:9" x14ac:dyDescent="0.2">
      <c r="I282" s="1"/>
    </row>
    <row r="283" spans="9:9" x14ac:dyDescent="0.2">
      <c r="I283" s="1"/>
    </row>
    <row r="284" spans="9:9" x14ac:dyDescent="0.2">
      <c r="I284" s="1"/>
    </row>
    <row r="285" spans="9:9" x14ac:dyDescent="0.2">
      <c r="I285" s="1"/>
    </row>
    <row r="286" spans="9:9" x14ac:dyDescent="0.2">
      <c r="I286" s="1"/>
    </row>
    <row r="287" spans="9:9" x14ac:dyDescent="0.2">
      <c r="I287" s="1"/>
    </row>
    <row r="288" spans="9:9" x14ac:dyDescent="0.2">
      <c r="I288" s="1"/>
    </row>
    <row r="289" spans="9:9" x14ac:dyDescent="0.2">
      <c r="I289" s="1"/>
    </row>
    <row r="290" spans="9:9" x14ac:dyDescent="0.2">
      <c r="I290" s="1"/>
    </row>
    <row r="291" spans="9:9" x14ac:dyDescent="0.2">
      <c r="I291" s="1"/>
    </row>
    <row r="292" spans="9:9" x14ac:dyDescent="0.2">
      <c r="I292" s="1"/>
    </row>
    <row r="293" spans="9:9" x14ac:dyDescent="0.2">
      <c r="I293" s="1"/>
    </row>
    <row r="294" spans="9:9" x14ac:dyDescent="0.2">
      <c r="I294" s="1"/>
    </row>
    <row r="295" spans="9:9" x14ac:dyDescent="0.2">
      <c r="I295" s="1"/>
    </row>
    <row r="296" spans="9:9" x14ac:dyDescent="0.2">
      <c r="I296" s="1"/>
    </row>
    <row r="297" spans="9:9" x14ac:dyDescent="0.2">
      <c r="I297" s="1"/>
    </row>
    <row r="298" spans="9:9" x14ac:dyDescent="0.2">
      <c r="I298" s="1"/>
    </row>
    <row r="299" spans="9:9" x14ac:dyDescent="0.2">
      <c r="I299" s="1"/>
    </row>
    <row r="300" spans="9:9" x14ac:dyDescent="0.2">
      <c r="I300" s="1"/>
    </row>
    <row r="301" spans="9:9" x14ac:dyDescent="0.2">
      <c r="I301" s="1"/>
    </row>
    <row r="302" spans="9:9" x14ac:dyDescent="0.2">
      <c r="I302" s="1"/>
    </row>
    <row r="303" spans="9:9" x14ac:dyDescent="0.2">
      <c r="I303" s="1"/>
    </row>
    <row r="304" spans="9:9" x14ac:dyDescent="0.2">
      <c r="I304" s="1"/>
    </row>
    <row r="305" spans="9:9" x14ac:dyDescent="0.2">
      <c r="I305" s="1"/>
    </row>
    <row r="306" spans="9:9" x14ac:dyDescent="0.2">
      <c r="I306" s="1"/>
    </row>
    <row r="307" spans="9:9" x14ac:dyDescent="0.2">
      <c r="I307" s="1"/>
    </row>
    <row r="308" spans="9:9" x14ac:dyDescent="0.2">
      <c r="I308" s="1"/>
    </row>
    <row r="309" spans="9:9" x14ac:dyDescent="0.2">
      <c r="I309" s="1"/>
    </row>
    <row r="310" spans="9:9" x14ac:dyDescent="0.2">
      <c r="I310" s="1"/>
    </row>
    <row r="311" spans="9:9" x14ac:dyDescent="0.2">
      <c r="I311" s="1"/>
    </row>
    <row r="312" spans="9:9" x14ac:dyDescent="0.2">
      <c r="I312" s="1"/>
    </row>
    <row r="313" spans="9:9" x14ac:dyDescent="0.2">
      <c r="I313" s="1"/>
    </row>
    <row r="314" spans="9:9" x14ac:dyDescent="0.2">
      <c r="I314" s="1"/>
    </row>
    <row r="315" spans="9:9" x14ac:dyDescent="0.2">
      <c r="I315" s="1"/>
    </row>
    <row r="316" spans="9:9" x14ac:dyDescent="0.2">
      <c r="I316" s="1"/>
    </row>
    <row r="317" spans="9:9" x14ac:dyDescent="0.2">
      <c r="I317" s="1"/>
    </row>
    <row r="318" spans="9:9" x14ac:dyDescent="0.2">
      <c r="I318" s="1"/>
    </row>
    <row r="319" spans="9:9" x14ac:dyDescent="0.2">
      <c r="I319" s="1"/>
    </row>
    <row r="320" spans="9:9" x14ac:dyDescent="0.2">
      <c r="I320" s="1"/>
    </row>
    <row r="321" spans="9:9" x14ac:dyDescent="0.2">
      <c r="I321" s="1"/>
    </row>
    <row r="322" spans="9:9" x14ac:dyDescent="0.2">
      <c r="I322" s="1"/>
    </row>
    <row r="323" spans="9:9" x14ac:dyDescent="0.2">
      <c r="I323" s="1"/>
    </row>
    <row r="324" spans="9:9" x14ac:dyDescent="0.2">
      <c r="I324" s="1"/>
    </row>
    <row r="325" spans="9:9" x14ac:dyDescent="0.2">
      <c r="I325" s="1"/>
    </row>
    <row r="326" spans="9:9" x14ac:dyDescent="0.2">
      <c r="I326" s="1"/>
    </row>
    <row r="327" spans="9:9" x14ac:dyDescent="0.2">
      <c r="I327" s="1"/>
    </row>
    <row r="328" spans="9:9" x14ac:dyDescent="0.2">
      <c r="I328" s="1"/>
    </row>
    <row r="329" spans="9:9" x14ac:dyDescent="0.2">
      <c r="I329" s="1"/>
    </row>
    <row r="330" spans="9:9" x14ac:dyDescent="0.2">
      <c r="I330" s="1"/>
    </row>
    <row r="331" spans="9:9" x14ac:dyDescent="0.2">
      <c r="I331" s="1"/>
    </row>
    <row r="332" spans="9:9" x14ac:dyDescent="0.2">
      <c r="I332" s="1"/>
    </row>
    <row r="333" spans="9:9" x14ac:dyDescent="0.2">
      <c r="I333" s="1"/>
    </row>
    <row r="334" spans="9:9" x14ac:dyDescent="0.2">
      <c r="I334" s="1"/>
    </row>
    <row r="335" spans="9:9" x14ac:dyDescent="0.2">
      <c r="I335" s="1"/>
    </row>
    <row r="336" spans="9:9" x14ac:dyDescent="0.2">
      <c r="I336" s="1"/>
    </row>
    <row r="337" spans="9:9" x14ac:dyDescent="0.2">
      <c r="I337" s="1"/>
    </row>
    <row r="338" spans="9:9" x14ac:dyDescent="0.2">
      <c r="I338" s="1"/>
    </row>
    <row r="339" spans="9:9" x14ac:dyDescent="0.2">
      <c r="I339" s="1"/>
    </row>
    <row r="340" spans="9:9" x14ac:dyDescent="0.2">
      <c r="I340" s="1"/>
    </row>
    <row r="341" spans="9:9" x14ac:dyDescent="0.2">
      <c r="I341" s="1"/>
    </row>
    <row r="342" spans="9:9" x14ac:dyDescent="0.2">
      <c r="I342" s="1"/>
    </row>
    <row r="343" spans="9:9" x14ac:dyDescent="0.2">
      <c r="I343" s="1"/>
    </row>
    <row r="344" spans="9:9" x14ac:dyDescent="0.2">
      <c r="I344" s="1"/>
    </row>
    <row r="345" spans="9:9" x14ac:dyDescent="0.2">
      <c r="I345" s="1"/>
    </row>
    <row r="346" spans="9:9" x14ac:dyDescent="0.2">
      <c r="I346" s="1"/>
    </row>
    <row r="347" spans="9:9" x14ac:dyDescent="0.2">
      <c r="I347" s="1"/>
    </row>
    <row r="348" spans="9:9" x14ac:dyDescent="0.2">
      <c r="I348" s="1"/>
    </row>
    <row r="349" spans="9:9" x14ac:dyDescent="0.2">
      <c r="I349" s="1"/>
    </row>
    <row r="350" spans="9:9" x14ac:dyDescent="0.2">
      <c r="I350" s="1"/>
    </row>
    <row r="351" spans="9:9" x14ac:dyDescent="0.2">
      <c r="I351" s="1"/>
    </row>
    <row r="352" spans="9:9" x14ac:dyDescent="0.2">
      <c r="I352" s="1"/>
    </row>
    <row r="353" spans="9:9" x14ac:dyDescent="0.2">
      <c r="I353" s="1"/>
    </row>
    <row r="354" spans="9:9" x14ac:dyDescent="0.2">
      <c r="I354" s="1"/>
    </row>
    <row r="355" spans="9:9" x14ac:dyDescent="0.2">
      <c r="I355" s="1"/>
    </row>
    <row r="356" spans="9:9" x14ac:dyDescent="0.2">
      <c r="I356" s="1"/>
    </row>
    <row r="357" spans="9:9" x14ac:dyDescent="0.2">
      <c r="I357" s="1"/>
    </row>
    <row r="358" spans="9:9" x14ac:dyDescent="0.2">
      <c r="I358" s="1"/>
    </row>
    <row r="359" spans="9:9" x14ac:dyDescent="0.2">
      <c r="I359" s="1"/>
    </row>
    <row r="360" spans="9:9" x14ac:dyDescent="0.2">
      <c r="I360" s="1"/>
    </row>
    <row r="361" spans="9:9" x14ac:dyDescent="0.2">
      <c r="I361" s="1"/>
    </row>
    <row r="362" spans="9:9" x14ac:dyDescent="0.2">
      <c r="I362" s="1"/>
    </row>
    <row r="363" spans="9:9" x14ac:dyDescent="0.2">
      <c r="I363" s="1"/>
    </row>
    <row r="364" spans="9:9" x14ac:dyDescent="0.2">
      <c r="I364" s="1"/>
    </row>
    <row r="365" spans="9:9" x14ac:dyDescent="0.2">
      <c r="I365" s="1"/>
    </row>
    <row r="366" spans="9:9" x14ac:dyDescent="0.2">
      <c r="I366" s="1"/>
    </row>
    <row r="367" spans="9:9" x14ac:dyDescent="0.2">
      <c r="I367" s="1"/>
    </row>
    <row r="368" spans="9:9" x14ac:dyDescent="0.2">
      <c r="I368" s="1"/>
    </row>
    <row r="369" spans="9:9" x14ac:dyDescent="0.2">
      <c r="I369" s="1"/>
    </row>
    <row r="370" spans="9:9" x14ac:dyDescent="0.2">
      <c r="I370" s="1"/>
    </row>
    <row r="371" spans="9:9" x14ac:dyDescent="0.2">
      <c r="I371" s="1"/>
    </row>
    <row r="372" spans="9:9" x14ac:dyDescent="0.2">
      <c r="I372" s="1"/>
    </row>
    <row r="373" spans="9:9" x14ac:dyDescent="0.2">
      <c r="I373" s="1"/>
    </row>
    <row r="374" spans="9:9" x14ac:dyDescent="0.2">
      <c r="I374" s="1"/>
    </row>
    <row r="375" spans="9:9" x14ac:dyDescent="0.2">
      <c r="I375" s="1"/>
    </row>
    <row r="376" spans="9:9" x14ac:dyDescent="0.2">
      <c r="I376" s="1"/>
    </row>
    <row r="377" spans="9:9" x14ac:dyDescent="0.2">
      <c r="I377" s="1"/>
    </row>
    <row r="378" spans="9:9" x14ac:dyDescent="0.2">
      <c r="I378" s="1"/>
    </row>
    <row r="379" spans="9:9" x14ac:dyDescent="0.2">
      <c r="I379" s="1"/>
    </row>
    <row r="380" spans="9:9" x14ac:dyDescent="0.2">
      <c r="I380" s="1"/>
    </row>
    <row r="381" spans="9:9" x14ac:dyDescent="0.2">
      <c r="I381" s="1"/>
    </row>
    <row r="382" spans="9:9" x14ac:dyDescent="0.2">
      <c r="I382" s="1"/>
    </row>
    <row r="383" spans="9:9" x14ac:dyDescent="0.2">
      <c r="I383" s="1"/>
    </row>
    <row r="384" spans="9:9" x14ac:dyDescent="0.2">
      <c r="I384" s="1"/>
    </row>
    <row r="385" spans="9:9" x14ac:dyDescent="0.2">
      <c r="I385" s="1"/>
    </row>
    <row r="386" spans="9:9" x14ac:dyDescent="0.2">
      <c r="I386" s="1"/>
    </row>
    <row r="387" spans="9:9" x14ac:dyDescent="0.2">
      <c r="I387" s="1"/>
    </row>
    <row r="388" spans="9:9" x14ac:dyDescent="0.2">
      <c r="I388" s="1"/>
    </row>
    <row r="389" spans="9:9" x14ac:dyDescent="0.2">
      <c r="I389" s="1"/>
    </row>
    <row r="390" spans="9:9" x14ac:dyDescent="0.2">
      <c r="I390" s="1"/>
    </row>
    <row r="391" spans="9:9" x14ac:dyDescent="0.2">
      <c r="I391" s="1"/>
    </row>
    <row r="392" spans="9:9" x14ac:dyDescent="0.2">
      <c r="I392" s="1"/>
    </row>
    <row r="393" spans="9:9" x14ac:dyDescent="0.2">
      <c r="I393" s="1"/>
    </row>
    <row r="394" spans="9:9" x14ac:dyDescent="0.2">
      <c r="I394" s="1"/>
    </row>
    <row r="395" spans="9:9" x14ac:dyDescent="0.2">
      <c r="I395" s="1"/>
    </row>
    <row r="396" spans="9:9" x14ac:dyDescent="0.2">
      <c r="I396" s="1"/>
    </row>
    <row r="397" spans="9:9" x14ac:dyDescent="0.2">
      <c r="I397" s="1"/>
    </row>
    <row r="398" spans="9:9" x14ac:dyDescent="0.2">
      <c r="I398" s="1"/>
    </row>
    <row r="399" spans="9:9" x14ac:dyDescent="0.2">
      <c r="I399" s="1"/>
    </row>
    <row r="400" spans="9:9" x14ac:dyDescent="0.2">
      <c r="I400" s="1"/>
    </row>
    <row r="401" spans="9:9" x14ac:dyDescent="0.2">
      <c r="I401" s="1"/>
    </row>
    <row r="402" spans="9:9" x14ac:dyDescent="0.2">
      <c r="I402" s="1"/>
    </row>
    <row r="403" spans="9:9" x14ac:dyDescent="0.2">
      <c r="I403" s="1"/>
    </row>
    <row r="404" spans="9:9" x14ac:dyDescent="0.2">
      <c r="I404" s="1"/>
    </row>
    <row r="405" spans="9:9" x14ac:dyDescent="0.2">
      <c r="I405" s="1"/>
    </row>
    <row r="406" spans="9:9" x14ac:dyDescent="0.2">
      <c r="I406" s="1"/>
    </row>
    <row r="407" spans="9:9" x14ac:dyDescent="0.2">
      <c r="I407" s="1"/>
    </row>
    <row r="408" spans="9:9" x14ac:dyDescent="0.2">
      <c r="I408" s="1"/>
    </row>
    <row r="409" spans="9:9" x14ac:dyDescent="0.2">
      <c r="I409" s="1"/>
    </row>
    <row r="410" spans="9:9" x14ac:dyDescent="0.2">
      <c r="I410" s="1"/>
    </row>
    <row r="411" spans="9:9" x14ac:dyDescent="0.2">
      <c r="I411" s="1"/>
    </row>
    <row r="412" spans="9:9" x14ac:dyDescent="0.2">
      <c r="I412" s="1"/>
    </row>
    <row r="413" spans="9:9" x14ac:dyDescent="0.2">
      <c r="I413" s="1"/>
    </row>
    <row r="414" spans="9:9" x14ac:dyDescent="0.2">
      <c r="I414" s="1"/>
    </row>
    <row r="415" spans="9:9" x14ac:dyDescent="0.2">
      <c r="I415" s="1"/>
    </row>
    <row r="416" spans="9:9" x14ac:dyDescent="0.2">
      <c r="I416" s="1"/>
    </row>
    <row r="417" spans="9:9" x14ac:dyDescent="0.2">
      <c r="I417" s="1"/>
    </row>
    <row r="418" spans="9:9" x14ac:dyDescent="0.2">
      <c r="I418" s="1"/>
    </row>
    <row r="419" spans="9:9" x14ac:dyDescent="0.2">
      <c r="I419" s="1"/>
    </row>
    <row r="420" spans="9:9" x14ac:dyDescent="0.2">
      <c r="I420" s="1"/>
    </row>
    <row r="421" spans="9:9" x14ac:dyDescent="0.2">
      <c r="I421" s="1"/>
    </row>
    <row r="422" spans="9:9" x14ac:dyDescent="0.2">
      <c r="I422" s="1"/>
    </row>
    <row r="423" spans="9:9" x14ac:dyDescent="0.2">
      <c r="I423" s="1"/>
    </row>
    <row r="424" spans="9:9" x14ac:dyDescent="0.2">
      <c r="I424" s="1"/>
    </row>
    <row r="425" spans="9:9" x14ac:dyDescent="0.2">
      <c r="I425" s="1"/>
    </row>
    <row r="426" spans="9:9" x14ac:dyDescent="0.2">
      <c r="I426" s="1"/>
    </row>
    <row r="427" spans="9:9" x14ac:dyDescent="0.2">
      <c r="I427" s="1"/>
    </row>
    <row r="428" spans="9:9" x14ac:dyDescent="0.2">
      <c r="I428" s="1"/>
    </row>
    <row r="429" spans="9:9" x14ac:dyDescent="0.2">
      <c r="I429" s="1"/>
    </row>
    <row r="430" spans="9:9" x14ac:dyDescent="0.2">
      <c r="I430" s="1"/>
    </row>
    <row r="431" spans="9:9" x14ac:dyDescent="0.2">
      <c r="I431" s="1"/>
    </row>
    <row r="432" spans="9:9" x14ac:dyDescent="0.2">
      <c r="I432" s="1"/>
    </row>
    <row r="433" spans="9:9" x14ac:dyDescent="0.2">
      <c r="I433" s="1"/>
    </row>
    <row r="434" spans="9:9" x14ac:dyDescent="0.2">
      <c r="I434" s="1"/>
    </row>
    <row r="435" spans="9:9" x14ac:dyDescent="0.2">
      <c r="I435" s="1"/>
    </row>
    <row r="436" spans="9:9" x14ac:dyDescent="0.2">
      <c r="I436" s="1"/>
    </row>
    <row r="437" spans="9:9" x14ac:dyDescent="0.2">
      <c r="I437" s="1"/>
    </row>
    <row r="438" spans="9:9" x14ac:dyDescent="0.2">
      <c r="I438" s="1"/>
    </row>
    <row r="439" spans="9:9" x14ac:dyDescent="0.2">
      <c r="I439" s="1"/>
    </row>
    <row r="440" spans="9:9" x14ac:dyDescent="0.2">
      <c r="I440" s="1"/>
    </row>
    <row r="441" spans="9:9" x14ac:dyDescent="0.2">
      <c r="I441" s="1"/>
    </row>
    <row r="442" spans="9:9" x14ac:dyDescent="0.2">
      <c r="I442" s="1"/>
    </row>
    <row r="443" spans="9:9" x14ac:dyDescent="0.2">
      <c r="I443" s="1"/>
    </row>
    <row r="444" spans="9:9" x14ac:dyDescent="0.2">
      <c r="I444" s="1"/>
    </row>
    <row r="445" spans="9:9" x14ac:dyDescent="0.2">
      <c r="I445" s="1"/>
    </row>
    <row r="446" spans="9:9" x14ac:dyDescent="0.2">
      <c r="I446" s="1"/>
    </row>
    <row r="447" spans="9:9" x14ac:dyDescent="0.2">
      <c r="I447" s="1"/>
    </row>
    <row r="448" spans="9:9" x14ac:dyDescent="0.2">
      <c r="I448" s="1"/>
    </row>
    <row r="449" spans="9:9" x14ac:dyDescent="0.2">
      <c r="I449" s="1"/>
    </row>
    <row r="450" spans="9:9" x14ac:dyDescent="0.2">
      <c r="I450" s="1"/>
    </row>
    <row r="451" spans="9:9" x14ac:dyDescent="0.2">
      <c r="I451" s="1"/>
    </row>
    <row r="452" spans="9:9" x14ac:dyDescent="0.2">
      <c r="I452" s="1"/>
    </row>
    <row r="453" spans="9:9" x14ac:dyDescent="0.2">
      <c r="I453" s="1"/>
    </row>
    <row r="454" spans="9:9" x14ac:dyDescent="0.2">
      <c r="I454" s="1"/>
    </row>
    <row r="455" spans="9:9" x14ac:dyDescent="0.2">
      <c r="I455" s="1"/>
    </row>
    <row r="456" spans="9:9" x14ac:dyDescent="0.2">
      <c r="I456" s="1"/>
    </row>
    <row r="457" spans="9:9" x14ac:dyDescent="0.2">
      <c r="I457" s="1"/>
    </row>
    <row r="458" spans="9:9" x14ac:dyDescent="0.2">
      <c r="I458" s="1"/>
    </row>
    <row r="459" spans="9:9" x14ac:dyDescent="0.2">
      <c r="I459" s="1"/>
    </row>
    <row r="460" spans="9:9" x14ac:dyDescent="0.2">
      <c r="I460" s="1"/>
    </row>
    <row r="461" spans="9:9" x14ac:dyDescent="0.2">
      <c r="I461" s="1"/>
    </row>
    <row r="462" spans="9:9" x14ac:dyDescent="0.2">
      <c r="I462" s="1"/>
    </row>
    <row r="463" spans="9:9" x14ac:dyDescent="0.2">
      <c r="I463" s="1"/>
    </row>
    <row r="464" spans="9:9" x14ac:dyDescent="0.2">
      <c r="I464" s="1"/>
    </row>
    <row r="465" spans="9:9" x14ac:dyDescent="0.2">
      <c r="I465" s="1"/>
    </row>
    <row r="466" spans="9:9" x14ac:dyDescent="0.2">
      <c r="I466" s="1"/>
    </row>
    <row r="467" spans="9:9" x14ac:dyDescent="0.2">
      <c r="I467" s="1"/>
    </row>
    <row r="468" spans="9:9" x14ac:dyDescent="0.2">
      <c r="I468" s="1"/>
    </row>
    <row r="469" spans="9:9" x14ac:dyDescent="0.2">
      <c r="I469" s="1"/>
    </row>
    <row r="470" spans="9:9" x14ac:dyDescent="0.2">
      <c r="I470" s="1"/>
    </row>
    <row r="471" spans="9:9" x14ac:dyDescent="0.2">
      <c r="I471" s="1"/>
    </row>
    <row r="472" spans="9:9" x14ac:dyDescent="0.2">
      <c r="I472" s="1"/>
    </row>
    <row r="473" spans="9:9" x14ac:dyDescent="0.2">
      <c r="I473" s="1"/>
    </row>
    <row r="474" spans="9:9" x14ac:dyDescent="0.2">
      <c r="I474" s="1"/>
    </row>
    <row r="475" spans="9:9" x14ac:dyDescent="0.2">
      <c r="I475" s="1"/>
    </row>
    <row r="476" spans="9:9" x14ac:dyDescent="0.2">
      <c r="I476" s="1"/>
    </row>
    <row r="477" spans="9:9" x14ac:dyDescent="0.2">
      <c r="I477" s="1"/>
    </row>
    <row r="478" spans="9:9" x14ac:dyDescent="0.2">
      <c r="I478" s="1"/>
    </row>
    <row r="479" spans="9:9" x14ac:dyDescent="0.2">
      <c r="I479" s="1"/>
    </row>
    <row r="480" spans="9:9" x14ac:dyDescent="0.2">
      <c r="I480" s="1"/>
    </row>
    <row r="481" spans="9:9" x14ac:dyDescent="0.2">
      <c r="I481" s="1"/>
    </row>
    <row r="482" spans="9:9" x14ac:dyDescent="0.2">
      <c r="I482" s="1"/>
    </row>
    <row r="483" spans="9:9" x14ac:dyDescent="0.2">
      <c r="I483" s="1"/>
    </row>
    <row r="484" spans="9:9" x14ac:dyDescent="0.2">
      <c r="I484" s="1"/>
    </row>
    <row r="485" spans="9:9" x14ac:dyDescent="0.2">
      <c r="I485" s="1"/>
    </row>
    <row r="486" spans="9:9" x14ac:dyDescent="0.2">
      <c r="I486" s="1"/>
    </row>
    <row r="487" spans="9:9" x14ac:dyDescent="0.2">
      <c r="I487" s="1"/>
    </row>
    <row r="488" spans="9:9" x14ac:dyDescent="0.2">
      <c r="I488" s="1"/>
    </row>
    <row r="489" spans="9:9" x14ac:dyDescent="0.2">
      <c r="I489" s="1"/>
    </row>
    <row r="490" spans="9:9" x14ac:dyDescent="0.2">
      <c r="I490" s="1"/>
    </row>
    <row r="491" spans="9:9" x14ac:dyDescent="0.2">
      <c r="I491" s="1"/>
    </row>
    <row r="492" spans="9:9" x14ac:dyDescent="0.2">
      <c r="I492" s="1"/>
    </row>
    <row r="493" spans="9:9" x14ac:dyDescent="0.2">
      <c r="I493" s="1"/>
    </row>
    <row r="494" spans="9:9" x14ac:dyDescent="0.2">
      <c r="I494" s="1"/>
    </row>
    <row r="495" spans="9:9" x14ac:dyDescent="0.2">
      <c r="I495" s="1"/>
    </row>
    <row r="496" spans="9:9" x14ac:dyDescent="0.2">
      <c r="I496" s="1"/>
    </row>
    <row r="497" spans="9:9" x14ac:dyDescent="0.2">
      <c r="I497" s="1"/>
    </row>
    <row r="498" spans="9:9" x14ac:dyDescent="0.2">
      <c r="I498" s="1"/>
    </row>
    <row r="499" spans="9:9" x14ac:dyDescent="0.2">
      <c r="I499" s="1"/>
    </row>
    <row r="500" spans="9:9" x14ac:dyDescent="0.2">
      <c r="I500" s="1"/>
    </row>
    <row r="501" spans="9:9" x14ac:dyDescent="0.2">
      <c r="I501" s="1"/>
    </row>
    <row r="502" spans="9:9" x14ac:dyDescent="0.2">
      <c r="I502" s="1"/>
    </row>
    <row r="503" spans="9:9" x14ac:dyDescent="0.2">
      <c r="I503" s="1"/>
    </row>
    <row r="504" spans="9:9" x14ac:dyDescent="0.2">
      <c r="I504" s="1"/>
    </row>
    <row r="505" spans="9:9" x14ac:dyDescent="0.2">
      <c r="I505" s="1"/>
    </row>
    <row r="506" spans="9:9" x14ac:dyDescent="0.2">
      <c r="I506" s="1"/>
    </row>
    <row r="507" spans="9:9" x14ac:dyDescent="0.2">
      <c r="I507" s="1"/>
    </row>
    <row r="508" spans="9:9" x14ac:dyDescent="0.2">
      <c r="I508" s="1"/>
    </row>
    <row r="509" spans="9:9" x14ac:dyDescent="0.2">
      <c r="I509" s="1"/>
    </row>
    <row r="510" spans="9:9" x14ac:dyDescent="0.2">
      <c r="I510" s="1"/>
    </row>
    <row r="511" spans="9:9" x14ac:dyDescent="0.2">
      <c r="I511" s="1"/>
    </row>
    <row r="512" spans="9:9" x14ac:dyDescent="0.2">
      <c r="I512" s="1"/>
    </row>
    <row r="513" spans="9:9" x14ac:dyDescent="0.2">
      <c r="I513" s="1"/>
    </row>
    <row r="514" spans="9:9" x14ac:dyDescent="0.2">
      <c r="I514" s="1"/>
    </row>
    <row r="515" spans="9:9" x14ac:dyDescent="0.2">
      <c r="I515" s="1"/>
    </row>
    <row r="516" spans="9:9" x14ac:dyDescent="0.2">
      <c r="I516" s="1"/>
    </row>
    <row r="517" spans="9:9" x14ac:dyDescent="0.2">
      <c r="I517" s="1"/>
    </row>
    <row r="518" spans="9:9" x14ac:dyDescent="0.2">
      <c r="I518" s="1"/>
    </row>
    <row r="519" spans="9:9" x14ac:dyDescent="0.2">
      <c r="I519" s="1"/>
    </row>
    <row r="520" spans="9:9" x14ac:dyDescent="0.2">
      <c r="I520" s="1"/>
    </row>
    <row r="521" spans="9:9" x14ac:dyDescent="0.2">
      <c r="I521" s="1"/>
    </row>
    <row r="522" spans="9:9" x14ac:dyDescent="0.2">
      <c r="I522" s="1"/>
    </row>
    <row r="523" spans="9:9" x14ac:dyDescent="0.2">
      <c r="I523" s="1"/>
    </row>
    <row r="524" spans="9:9" x14ac:dyDescent="0.2">
      <c r="I524" s="1"/>
    </row>
    <row r="525" spans="9:9" x14ac:dyDescent="0.2">
      <c r="I525" s="1"/>
    </row>
    <row r="526" spans="9:9" x14ac:dyDescent="0.2">
      <c r="I526" s="1"/>
    </row>
    <row r="527" spans="9:9" x14ac:dyDescent="0.2">
      <c r="I527" s="1"/>
    </row>
    <row r="528" spans="9:9" x14ac:dyDescent="0.2">
      <c r="I528" s="1"/>
    </row>
    <row r="529" spans="9:9" x14ac:dyDescent="0.2">
      <c r="I529" s="1"/>
    </row>
    <row r="530" spans="9:9" x14ac:dyDescent="0.2">
      <c r="I530" s="1"/>
    </row>
    <row r="531" spans="9:9" x14ac:dyDescent="0.2">
      <c r="I531" s="1"/>
    </row>
    <row r="532" spans="9:9" x14ac:dyDescent="0.2">
      <c r="I532" s="1"/>
    </row>
    <row r="533" spans="9:9" x14ac:dyDescent="0.2">
      <c r="I533" s="1"/>
    </row>
    <row r="534" spans="9:9" x14ac:dyDescent="0.2">
      <c r="I534" s="1"/>
    </row>
    <row r="535" spans="9:9" x14ac:dyDescent="0.2">
      <c r="I535" s="1"/>
    </row>
    <row r="536" spans="9:9" x14ac:dyDescent="0.2">
      <c r="I536" s="1"/>
    </row>
    <row r="537" spans="9:9" x14ac:dyDescent="0.2">
      <c r="I537" s="1"/>
    </row>
    <row r="538" spans="9:9" x14ac:dyDescent="0.2">
      <c r="I538" s="1"/>
    </row>
    <row r="539" spans="9:9" x14ac:dyDescent="0.2">
      <c r="I539" s="1"/>
    </row>
    <row r="540" spans="9:9" x14ac:dyDescent="0.2">
      <c r="I540" s="1"/>
    </row>
    <row r="541" spans="9:9" x14ac:dyDescent="0.2">
      <c r="I541" s="1"/>
    </row>
    <row r="542" spans="9:9" x14ac:dyDescent="0.2">
      <c r="I542" s="1"/>
    </row>
    <row r="543" spans="9:9" x14ac:dyDescent="0.2">
      <c r="I543" s="1"/>
    </row>
    <row r="544" spans="9:9" x14ac:dyDescent="0.2">
      <c r="I544" s="1"/>
    </row>
    <row r="545" spans="9:9" x14ac:dyDescent="0.2">
      <c r="I545" s="1"/>
    </row>
    <row r="546" spans="9:9" x14ac:dyDescent="0.2">
      <c r="I546" s="1"/>
    </row>
    <row r="547" spans="9:9" x14ac:dyDescent="0.2">
      <c r="I547" s="1"/>
    </row>
    <row r="548" spans="9:9" x14ac:dyDescent="0.2">
      <c r="I548" s="1"/>
    </row>
    <row r="549" spans="9:9" x14ac:dyDescent="0.2">
      <c r="I549" s="1"/>
    </row>
    <row r="550" spans="9:9" x14ac:dyDescent="0.2">
      <c r="I550" s="1"/>
    </row>
    <row r="551" spans="9:9" x14ac:dyDescent="0.2">
      <c r="I551" s="1"/>
    </row>
    <row r="552" spans="9:9" x14ac:dyDescent="0.2">
      <c r="I552" s="1"/>
    </row>
    <row r="553" spans="9:9" x14ac:dyDescent="0.2">
      <c r="I553" s="1"/>
    </row>
    <row r="554" spans="9:9" x14ac:dyDescent="0.2">
      <c r="I554" s="1"/>
    </row>
    <row r="555" spans="9:9" x14ac:dyDescent="0.2">
      <c r="I555" s="1"/>
    </row>
    <row r="556" spans="9:9" x14ac:dyDescent="0.2">
      <c r="I556" s="1"/>
    </row>
    <row r="557" spans="9:9" x14ac:dyDescent="0.2">
      <c r="I557" s="1"/>
    </row>
    <row r="558" spans="9:9" x14ac:dyDescent="0.2">
      <c r="I558" s="1"/>
    </row>
    <row r="559" spans="9:9" x14ac:dyDescent="0.2">
      <c r="I559" s="1"/>
    </row>
    <row r="560" spans="9:9" x14ac:dyDescent="0.2">
      <c r="I560" s="1"/>
    </row>
    <row r="561" spans="9:9" x14ac:dyDescent="0.2">
      <c r="I561" s="1"/>
    </row>
    <row r="562" spans="9:9" x14ac:dyDescent="0.2">
      <c r="I562" s="1"/>
    </row>
    <row r="563" spans="9:9" x14ac:dyDescent="0.2">
      <c r="I563" s="1"/>
    </row>
    <row r="564" spans="9:9" x14ac:dyDescent="0.2">
      <c r="I564" s="1"/>
    </row>
    <row r="565" spans="9:9" x14ac:dyDescent="0.2">
      <c r="I565" s="1"/>
    </row>
    <row r="566" spans="9:9" x14ac:dyDescent="0.2">
      <c r="I566" s="1"/>
    </row>
    <row r="567" spans="9:9" x14ac:dyDescent="0.2">
      <c r="I567" s="1"/>
    </row>
    <row r="568" spans="9:9" x14ac:dyDescent="0.2">
      <c r="I568" s="1"/>
    </row>
    <row r="569" spans="9:9" x14ac:dyDescent="0.2">
      <c r="I569" s="1"/>
    </row>
    <row r="570" spans="9:9" x14ac:dyDescent="0.2">
      <c r="I570" s="1"/>
    </row>
    <row r="571" spans="9:9" x14ac:dyDescent="0.2">
      <c r="I571" s="1"/>
    </row>
    <row r="572" spans="9:9" x14ac:dyDescent="0.2">
      <c r="I572" s="1"/>
    </row>
    <row r="573" spans="9:9" x14ac:dyDescent="0.2">
      <c r="I573" s="1"/>
    </row>
    <row r="574" spans="9:9" x14ac:dyDescent="0.2">
      <c r="I574" s="1"/>
    </row>
    <row r="575" spans="9:9" x14ac:dyDescent="0.2">
      <c r="I575" s="1"/>
    </row>
    <row r="576" spans="9:9" x14ac:dyDescent="0.2">
      <c r="I576" s="1"/>
    </row>
    <row r="577" spans="9:9" x14ac:dyDescent="0.2">
      <c r="I577" s="1"/>
    </row>
    <row r="578" spans="9:9" x14ac:dyDescent="0.2">
      <c r="I578" s="1"/>
    </row>
    <row r="579" spans="9:9" x14ac:dyDescent="0.2">
      <c r="I579" s="1"/>
    </row>
    <row r="580" spans="9:9" x14ac:dyDescent="0.2">
      <c r="I580" s="1"/>
    </row>
    <row r="581" spans="9:9" x14ac:dyDescent="0.2">
      <c r="I581" s="1"/>
    </row>
    <row r="582" spans="9:9" x14ac:dyDescent="0.2">
      <c r="I582" s="1"/>
    </row>
    <row r="583" spans="9:9" x14ac:dyDescent="0.2">
      <c r="I583" s="1"/>
    </row>
    <row r="584" spans="9:9" x14ac:dyDescent="0.2">
      <c r="I584" s="1"/>
    </row>
    <row r="585" spans="9:9" x14ac:dyDescent="0.2">
      <c r="I585" s="1"/>
    </row>
    <row r="586" spans="9:9" x14ac:dyDescent="0.2">
      <c r="I586" s="1"/>
    </row>
    <row r="587" spans="9:9" x14ac:dyDescent="0.2">
      <c r="I587" s="1"/>
    </row>
    <row r="588" spans="9:9" x14ac:dyDescent="0.2">
      <c r="I588" s="1"/>
    </row>
    <row r="589" spans="9:9" x14ac:dyDescent="0.2">
      <c r="I589" s="1"/>
    </row>
    <row r="590" spans="9:9" x14ac:dyDescent="0.2">
      <c r="I590" s="1"/>
    </row>
    <row r="591" spans="9:9" x14ac:dyDescent="0.2">
      <c r="I591" s="1"/>
    </row>
    <row r="592" spans="9:9" x14ac:dyDescent="0.2">
      <c r="I592" s="1"/>
    </row>
    <row r="593" spans="9:9" x14ac:dyDescent="0.2">
      <c r="I593" s="1"/>
    </row>
    <row r="594" spans="9:9" x14ac:dyDescent="0.2">
      <c r="I594" s="1"/>
    </row>
    <row r="595" spans="9:9" x14ac:dyDescent="0.2">
      <c r="I595" s="1"/>
    </row>
    <row r="596" spans="9:9" x14ac:dyDescent="0.2">
      <c r="I596" s="1"/>
    </row>
    <row r="597" spans="9:9" x14ac:dyDescent="0.2">
      <c r="I597" s="1"/>
    </row>
    <row r="598" spans="9:9" x14ac:dyDescent="0.2">
      <c r="I598" s="1"/>
    </row>
    <row r="599" spans="9:9" x14ac:dyDescent="0.2">
      <c r="I599" s="1"/>
    </row>
    <row r="600" spans="9:9" x14ac:dyDescent="0.2">
      <c r="I600" s="1"/>
    </row>
    <row r="601" spans="9:9" x14ac:dyDescent="0.2">
      <c r="I601" s="1"/>
    </row>
    <row r="602" spans="9:9" x14ac:dyDescent="0.2">
      <c r="I602" s="1"/>
    </row>
    <row r="603" spans="9:9" x14ac:dyDescent="0.2">
      <c r="I603" s="1"/>
    </row>
    <row r="604" spans="9:9" x14ac:dyDescent="0.2">
      <c r="I604" s="1"/>
    </row>
    <row r="605" spans="9:9" x14ac:dyDescent="0.2">
      <c r="I605" s="1"/>
    </row>
    <row r="606" spans="9:9" x14ac:dyDescent="0.2">
      <c r="I606" s="1"/>
    </row>
    <row r="607" spans="9:9" x14ac:dyDescent="0.2">
      <c r="I607" s="1"/>
    </row>
    <row r="608" spans="9:9" x14ac:dyDescent="0.2">
      <c r="I608" s="1"/>
    </row>
    <row r="609" spans="9:9" x14ac:dyDescent="0.2">
      <c r="I609" s="1"/>
    </row>
    <row r="610" spans="9:9" x14ac:dyDescent="0.2">
      <c r="I610" s="1"/>
    </row>
    <row r="611" spans="9:9" x14ac:dyDescent="0.2">
      <c r="I611" s="1"/>
    </row>
    <row r="612" spans="9:9" x14ac:dyDescent="0.2">
      <c r="I612" s="1"/>
    </row>
    <row r="613" spans="9:9" x14ac:dyDescent="0.2">
      <c r="I613" s="1"/>
    </row>
    <row r="614" spans="9:9" x14ac:dyDescent="0.2">
      <c r="I614" s="1"/>
    </row>
    <row r="615" spans="9:9" x14ac:dyDescent="0.2">
      <c r="I615" s="1"/>
    </row>
    <row r="616" spans="9:9" x14ac:dyDescent="0.2">
      <c r="I616" s="1"/>
    </row>
    <row r="617" spans="9:9" x14ac:dyDescent="0.2">
      <c r="I617" s="1"/>
    </row>
    <row r="618" spans="9:9" x14ac:dyDescent="0.2">
      <c r="I618" s="1"/>
    </row>
    <row r="619" spans="9:9" x14ac:dyDescent="0.2">
      <c r="I619" s="1"/>
    </row>
    <row r="620" spans="9:9" x14ac:dyDescent="0.2">
      <c r="I620" s="1"/>
    </row>
    <row r="621" spans="9:9" x14ac:dyDescent="0.2">
      <c r="I621" s="1"/>
    </row>
    <row r="622" spans="9:9" x14ac:dyDescent="0.2">
      <c r="I622" s="1"/>
    </row>
    <row r="623" spans="9:9" x14ac:dyDescent="0.2">
      <c r="I623" s="1"/>
    </row>
    <row r="624" spans="9:9" x14ac:dyDescent="0.2">
      <c r="I624" s="1"/>
    </row>
    <row r="625" spans="9:9" x14ac:dyDescent="0.2">
      <c r="I625" s="1"/>
    </row>
    <row r="626" spans="9:9" x14ac:dyDescent="0.2">
      <c r="I626" s="1"/>
    </row>
    <row r="627" spans="9:9" x14ac:dyDescent="0.2">
      <c r="I627" s="1"/>
    </row>
    <row r="628" spans="9:9" x14ac:dyDescent="0.2">
      <c r="I628" s="1"/>
    </row>
    <row r="629" spans="9:9" x14ac:dyDescent="0.2">
      <c r="I629" s="1"/>
    </row>
    <row r="630" spans="9:9" x14ac:dyDescent="0.2">
      <c r="I630" s="1"/>
    </row>
    <row r="631" spans="9:9" x14ac:dyDescent="0.2">
      <c r="I631" s="1"/>
    </row>
    <row r="632" spans="9:9" x14ac:dyDescent="0.2">
      <c r="I632" s="1"/>
    </row>
    <row r="633" spans="9:9" x14ac:dyDescent="0.2">
      <c r="I633" s="1"/>
    </row>
    <row r="634" spans="9:9" x14ac:dyDescent="0.2">
      <c r="I634" s="1"/>
    </row>
    <row r="635" spans="9:9" x14ac:dyDescent="0.2">
      <c r="I635" s="1"/>
    </row>
    <row r="636" spans="9:9" x14ac:dyDescent="0.2">
      <c r="I636" s="1"/>
    </row>
    <row r="637" spans="9:9" x14ac:dyDescent="0.2">
      <c r="I637" s="1"/>
    </row>
    <row r="638" spans="9:9" x14ac:dyDescent="0.2">
      <c r="I638" s="1"/>
    </row>
    <row r="639" spans="9:9" x14ac:dyDescent="0.2">
      <c r="I639" s="1"/>
    </row>
    <row r="640" spans="9:9" x14ac:dyDescent="0.2">
      <c r="I640" s="1"/>
    </row>
    <row r="641" spans="9:9" x14ac:dyDescent="0.2">
      <c r="I641" s="1"/>
    </row>
    <row r="642" spans="9:9" x14ac:dyDescent="0.2">
      <c r="I642" s="1"/>
    </row>
    <row r="643" spans="9:9" x14ac:dyDescent="0.2">
      <c r="I643" s="1"/>
    </row>
    <row r="644" spans="9:9" x14ac:dyDescent="0.2">
      <c r="I644" s="1"/>
    </row>
    <row r="645" spans="9:9" x14ac:dyDescent="0.2">
      <c r="I645" s="1"/>
    </row>
    <row r="646" spans="9:9" x14ac:dyDescent="0.2">
      <c r="I646" s="1"/>
    </row>
    <row r="647" spans="9:9" x14ac:dyDescent="0.2">
      <c r="I647" s="1"/>
    </row>
    <row r="648" spans="9:9" x14ac:dyDescent="0.2">
      <c r="I648" s="1"/>
    </row>
    <row r="649" spans="9:9" x14ac:dyDescent="0.2">
      <c r="I649" s="1"/>
    </row>
    <row r="650" spans="9:9" x14ac:dyDescent="0.2">
      <c r="I650" s="1"/>
    </row>
    <row r="651" spans="9:9" x14ac:dyDescent="0.2">
      <c r="I651" s="1"/>
    </row>
    <row r="652" spans="9:9" x14ac:dyDescent="0.2">
      <c r="I652" s="1"/>
    </row>
    <row r="653" spans="9:9" x14ac:dyDescent="0.2">
      <c r="I653" s="1"/>
    </row>
    <row r="654" spans="9:9" x14ac:dyDescent="0.2">
      <c r="I654" s="1"/>
    </row>
    <row r="655" spans="9:9" x14ac:dyDescent="0.2">
      <c r="I655" s="1"/>
    </row>
    <row r="656" spans="9:9" x14ac:dyDescent="0.2">
      <c r="I656" s="1"/>
    </row>
    <row r="657" spans="9:9" x14ac:dyDescent="0.2">
      <c r="I657" s="1"/>
    </row>
    <row r="658" spans="9:9" x14ac:dyDescent="0.2">
      <c r="I658" s="1"/>
    </row>
    <row r="659" spans="9:9" x14ac:dyDescent="0.2">
      <c r="I659" s="1"/>
    </row>
    <row r="660" spans="9:9" x14ac:dyDescent="0.2">
      <c r="I660" s="1"/>
    </row>
    <row r="661" spans="9:9" x14ac:dyDescent="0.2">
      <c r="I661" s="1"/>
    </row>
    <row r="662" spans="9:9" x14ac:dyDescent="0.2">
      <c r="I662" s="1"/>
    </row>
    <row r="663" spans="9:9" x14ac:dyDescent="0.2">
      <c r="I663" s="1"/>
    </row>
    <row r="664" spans="9:9" x14ac:dyDescent="0.2">
      <c r="I664" s="1"/>
    </row>
    <row r="665" spans="9:9" x14ac:dyDescent="0.2">
      <c r="I665" s="1"/>
    </row>
    <row r="666" spans="9:9" x14ac:dyDescent="0.2">
      <c r="I666" s="1"/>
    </row>
    <row r="667" spans="9:9" x14ac:dyDescent="0.2">
      <c r="I667" s="1"/>
    </row>
    <row r="668" spans="9:9" x14ac:dyDescent="0.2">
      <c r="I668" s="1"/>
    </row>
    <row r="669" spans="9:9" x14ac:dyDescent="0.2">
      <c r="I669" s="1"/>
    </row>
    <row r="670" spans="9:9" x14ac:dyDescent="0.2">
      <c r="I670" s="1"/>
    </row>
    <row r="671" spans="9:9" x14ac:dyDescent="0.2">
      <c r="I671" s="1"/>
    </row>
    <row r="672" spans="9:9" x14ac:dyDescent="0.2">
      <c r="I672" s="1"/>
    </row>
    <row r="673" spans="9:9" x14ac:dyDescent="0.2">
      <c r="I673" s="1"/>
    </row>
    <row r="674" spans="9:9" x14ac:dyDescent="0.2">
      <c r="I674" s="1"/>
    </row>
    <row r="675" spans="9:9" x14ac:dyDescent="0.2">
      <c r="I675" s="1"/>
    </row>
    <row r="676" spans="9:9" x14ac:dyDescent="0.2">
      <c r="I676" s="1"/>
    </row>
    <row r="677" spans="9:9" x14ac:dyDescent="0.2">
      <c r="I677" s="1"/>
    </row>
    <row r="678" spans="9:9" x14ac:dyDescent="0.2">
      <c r="I678" s="1"/>
    </row>
    <row r="679" spans="9:9" x14ac:dyDescent="0.2">
      <c r="I679" s="1"/>
    </row>
    <row r="680" spans="9:9" x14ac:dyDescent="0.2">
      <c r="I680" s="1"/>
    </row>
    <row r="681" spans="9:9" x14ac:dyDescent="0.2">
      <c r="I681" s="1"/>
    </row>
    <row r="682" spans="9:9" x14ac:dyDescent="0.2">
      <c r="I682" s="1"/>
    </row>
    <row r="683" spans="9:9" x14ac:dyDescent="0.2">
      <c r="I683" s="1"/>
    </row>
    <row r="684" spans="9:9" x14ac:dyDescent="0.2">
      <c r="I684" s="1"/>
    </row>
    <row r="685" spans="9:9" x14ac:dyDescent="0.2">
      <c r="I685" s="1"/>
    </row>
    <row r="686" spans="9:9" x14ac:dyDescent="0.2">
      <c r="I686" s="1"/>
    </row>
    <row r="687" spans="9:9" x14ac:dyDescent="0.2">
      <c r="I687" s="1"/>
    </row>
    <row r="688" spans="9:9" x14ac:dyDescent="0.2">
      <c r="I688" s="1"/>
    </row>
    <row r="689" spans="9:9" x14ac:dyDescent="0.2">
      <c r="I689" s="1"/>
    </row>
    <row r="690" spans="9:9" x14ac:dyDescent="0.2">
      <c r="I690" s="1"/>
    </row>
    <row r="691" spans="9:9" x14ac:dyDescent="0.2">
      <c r="I691" s="1"/>
    </row>
    <row r="692" spans="9:9" x14ac:dyDescent="0.2">
      <c r="I692" s="1"/>
    </row>
    <row r="693" spans="9:9" x14ac:dyDescent="0.2">
      <c r="I693" s="1"/>
    </row>
    <row r="694" spans="9:9" x14ac:dyDescent="0.2">
      <c r="I694" s="1"/>
    </row>
    <row r="695" spans="9:9" x14ac:dyDescent="0.2">
      <c r="I695" s="1"/>
    </row>
    <row r="696" spans="9:9" x14ac:dyDescent="0.2">
      <c r="I696" s="1"/>
    </row>
    <row r="697" spans="9:9" x14ac:dyDescent="0.2">
      <c r="I697" s="1"/>
    </row>
    <row r="698" spans="9:9" x14ac:dyDescent="0.2">
      <c r="I698" s="1"/>
    </row>
    <row r="699" spans="9:9" x14ac:dyDescent="0.2">
      <c r="I699" s="1"/>
    </row>
    <row r="700" spans="9:9" x14ac:dyDescent="0.2">
      <c r="I700" s="1"/>
    </row>
    <row r="701" spans="9:9" x14ac:dyDescent="0.2">
      <c r="I701" s="1"/>
    </row>
    <row r="702" spans="9:9" x14ac:dyDescent="0.2">
      <c r="I702" s="1"/>
    </row>
    <row r="703" spans="9:9" x14ac:dyDescent="0.2">
      <c r="I703" s="1"/>
    </row>
    <row r="704" spans="9:9" x14ac:dyDescent="0.2">
      <c r="I704" s="1"/>
    </row>
    <row r="705" spans="9:9" x14ac:dyDescent="0.2">
      <c r="I705" s="1"/>
    </row>
    <row r="706" spans="9:9" x14ac:dyDescent="0.2">
      <c r="I706" s="1"/>
    </row>
    <row r="707" spans="9:9" x14ac:dyDescent="0.2">
      <c r="I707" s="1"/>
    </row>
    <row r="708" spans="9:9" x14ac:dyDescent="0.2">
      <c r="I708" s="1"/>
    </row>
    <row r="709" spans="9:9" x14ac:dyDescent="0.2">
      <c r="I709" s="1"/>
    </row>
    <row r="710" spans="9:9" x14ac:dyDescent="0.2">
      <c r="I710" s="1"/>
    </row>
    <row r="711" spans="9:9" x14ac:dyDescent="0.2">
      <c r="I711" s="1"/>
    </row>
    <row r="712" spans="9:9" x14ac:dyDescent="0.2">
      <c r="I712" s="1"/>
    </row>
    <row r="713" spans="9:9" x14ac:dyDescent="0.2">
      <c r="I713" s="1"/>
    </row>
    <row r="714" spans="9:9" x14ac:dyDescent="0.2">
      <c r="I714" s="1"/>
    </row>
    <row r="715" spans="9:9" x14ac:dyDescent="0.2">
      <c r="I715" s="1"/>
    </row>
    <row r="716" spans="9:9" x14ac:dyDescent="0.2">
      <c r="I716" s="1"/>
    </row>
    <row r="717" spans="9:9" x14ac:dyDescent="0.2">
      <c r="I717" s="1"/>
    </row>
    <row r="718" spans="9:9" x14ac:dyDescent="0.2">
      <c r="I718" s="1"/>
    </row>
    <row r="719" spans="9:9" x14ac:dyDescent="0.2">
      <c r="I719" s="1"/>
    </row>
    <row r="720" spans="9:9" x14ac:dyDescent="0.2">
      <c r="I720" s="1"/>
    </row>
    <row r="721" spans="9:9" x14ac:dyDescent="0.2">
      <c r="I721" s="1"/>
    </row>
    <row r="722" spans="9:9" x14ac:dyDescent="0.2">
      <c r="I722" s="1"/>
    </row>
    <row r="723" spans="9:9" x14ac:dyDescent="0.2">
      <c r="I723" s="1"/>
    </row>
    <row r="724" spans="9:9" x14ac:dyDescent="0.2">
      <c r="I724" s="1"/>
    </row>
    <row r="725" spans="9:9" x14ac:dyDescent="0.2">
      <c r="I725" s="1"/>
    </row>
    <row r="726" spans="9:9" x14ac:dyDescent="0.2">
      <c r="I726" s="1"/>
    </row>
    <row r="727" spans="9:9" x14ac:dyDescent="0.2">
      <c r="I727" s="1"/>
    </row>
    <row r="728" spans="9:9" x14ac:dyDescent="0.2">
      <c r="I728" s="1"/>
    </row>
    <row r="729" spans="9:9" x14ac:dyDescent="0.2">
      <c r="I729" s="1"/>
    </row>
    <row r="730" spans="9:9" x14ac:dyDescent="0.2">
      <c r="I730" s="1"/>
    </row>
    <row r="731" spans="9:9" x14ac:dyDescent="0.2">
      <c r="I731" s="1"/>
    </row>
    <row r="732" spans="9:9" x14ac:dyDescent="0.2">
      <c r="I732" s="1"/>
    </row>
    <row r="733" spans="9:9" x14ac:dyDescent="0.2">
      <c r="I733" s="1"/>
    </row>
    <row r="734" spans="9:9" x14ac:dyDescent="0.2">
      <c r="I734" s="1"/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5" right="0.45" top="1" bottom="0.35" header="0.3" footer="0.25"/>
  <pageSetup paperSize="5" scale="75" orientation="landscape" r:id="rId1"/>
  <headerFooter alignWithMargins="0">
    <oddHeader>&amp;C&amp;20FY2019-20 Charter School Funding (General &amp; Special Revenue Funds)
Final Local Revenue Representation per Pupil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33"/>
  <sheetViews>
    <sheetView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4.28515625" style="21" customWidth="1"/>
    <col min="2" max="2" width="18.140625" style="2" customWidth="1"/>
    <col min="3" max="3" width="14.5703125" style="2" customWidth="1"/>
    <col min="4" max="4" width="14.42578125" style="2" customWidth="1"/>
    <col min="5" max="5" width="12.42578125" style="2" customWidth="1"/>
    <col min="6" max="6" width="14.140625" style="2" customWidth="1"/>
    <col min="7" max="7" width="11.140625" style="61" bestFit="1" customWidth="1"/>
    <col min="8" max="8" width="13.7109375" style="2" customWidth="1"/>
    <col min="9" max="9" width="15.42578125" style="2" customWidth="1"/>
    <col min="10" max="10" width="13.28515625" style="2" customWidth="1"/>
    <col min="11" max="11" width="12.85546875" style="2" customWidth="1"/>
    <col min="12" max="12" width="13.7109375" style="2" customWidth="1"/>
    <col min="13" max="13" width="17.5703125" style="2" customWidth="1"/>
    <col min="14" max="14" width="14" style="2" customWidth="1"/>
    <col min="15" max="15" width="12.42578125" style="2" customWidth="1"/>
    <col min="16" max="16384" width="9.140625" style="2"/>
  </cols>
  <sheetData>
    <row r="1" spans="1:17" ht="94.9" customHeight="1" x14ac:dyDescent="0.2">
      <c r="A1" s="92" t="s">
        <v>0</v>
      </c>
      <c r="B1" s="92" t="s">
        <v>0</v>
      </c>
      <c r="C1" s="10" t="s">
        <v>17</v>
      </c>
      <c r="D1" s="10" t="s">
        <v>18</v>
      </c>
      <c r="E1" s="10" t="s">
        <v>19</v>
      </c>
      <c r="F1" s="11" t="s">
        <v>1</v>
      </c>
      <c r="G1" s="10" t="s">
        <v>20</v>
      </c>
      <c r="H1" s="10" t="s">
        <v>21</v>
      </c>
      <c r="I1" s="10" t="s">
        <v>22</v>
      </c>
      <c r="J1" s="10" t="s">
        <v>23</v>
      </c>
      <c r="K1" s="10" t="s">
        <v>24</v>
      </c>
      <c r="L1" s="11" t="s">
        <v>1</v>
      </c>
      <c r="M1" s="12" t="s">
        <v>11</v>
      </c>
      <c r="N1" s="9" t="s">
        <v>55</v>
      </c>
      <c r="O1" s="13" t="s">
        <v>12</v>
      </c>
      <c r="P1" s="1"/>
      <c r="Q1" s="1"/>
    </row>
    <row r="2" spans="1:17" s="15" customFormat="1" ht="13.5" customHeight="1" x14ac:dyDescent="0.2">
      <c r="A2" s="93"/>
      <c r="B2" s="94"/>
      <c r="C2" s="57">
        <v>1</v>
      </c>
      <c r="D2" s="57">
        <f>1+C2</f>
        <v>2</v>
      </c>
      <c r="E2" s="57">
        <f t="shared" ref="E2:O2" si="0">1+D2</f>
        <v>3</v>
      </c>
      <c r="F2" s="57">
        <f t="shared" si="0"/>
        <v>4</v>
      </c>
      <c r="G2" s="57">
        <f t="shared" si="0"/>
        <v>5</v>
      </c>
      <c r="H2" s="57">
        <f t="shared" si="0"/>
        <v>6</v>
      </c>
      <c r="I2" s="57">
        <f t="shared" si="0"/>
        <v>7</v>
      </c>
      <c r="J2" s="57">
        <f t="shared" si="0"/>
        <v>8</v>
      </c>
      <c r="K2" s="57">
        <f t="shared" si="0"/>
        <v>9</v>
      </c>
      <c r="L2" s="57">
        <f t="shared" si="0"/>
        <v>10</v>
      </c>
      <c r="M2" s="57">
        <f t="shared" si="0"/>
        <v>11</v>
      </c>
      <c r="N2" s="57">
        <f t="shared" si="0"/>
        <v>12</v>
      </c>
      <c r="O2" s="57">
        <f t="shared" si="0"/>
        <v>13</v>
      </c>
      <c r="P2" s="23"/>
    </row>
    <row r="3" spans="1:17" s="15" customFormat="1" ht="11.25" hidden="1" customHeight="1" x14ac:dyDescent="0.2">
      <c r="A3" s="22"/>
      <c r="B3" s="50"/>
      <c r="C3" s="51"/>
      <c r="D3" s="51"/>
      <c r="E3" s="51"/>
      <c r="F3" s="52"/>
      <c r="G3" s="51"/>
      <c r="H3" s="51"/>
      <c r="I3" s="51"/>
      <c r="J3" s="53"/>
      <c r="K3" s="51"/>
      <c r="L3" s="54"/>
      <c r="M3" s="55"/>
      <c r="N3" s="51"/>
      <c r="O3" s="56"/>
      <c r="P3" s="23"/>
      <c r="Q3" s="23"/>
    </row>
    <row r="4" spans="1:17" s="15" customFormat="1" ht="11.25" hidden="1" customHeight="1" x14ac:dyDescent="0.2">
      <c r="A4" s="22"/>
      <c r="B4" s="50"/>
      <c r="C4" s="51"/>
      <c r="D4" s="51"/>
      <c r="E4" s="51"/>
      <c r="F4" s="52"/>
      <c r="G4" s="51"/>
      <c r="H4" s="51"/>
      <c r="I4" s="51"/>
      <c r="J4" s="53"/>
      <c r="K4" s="51"/>
      <c r="L4" s="54"/>
      <c r="M4" s="55"/>
      <c r="N4" s="51"/>
      <c r="O4" s="56"/>
      <c r="P4" s="23"/>
      <c r="Q4" s="23"/>
    </row>
    <row r="5" spans="1:17" s="15" customFormat="1" ht="11.25" hidden="1" customHeight="1" x14ac:dyDescent="0.2">
      <c r="A5" s="22"/>
      <c r="B5" s="50"/>
      <c r="C5" s="51"/>
      <c r="D5" s="51"/>
      <c r="E5" s="51"/>
      <c r="F5" s="52"/>
      <c r="G5" s="51"/>
      <c r="H5" s="51"/>
      <c r="I5" s="51"/>
      <c r="J5" s="53"/>
      <c r="K5" s="51"/>
      <c r="L5" s="54"/>
      <c r="M5" s="55"/>
      <c r="N5" s="51"/>
      <c r="O5" s="56"/>
      <c r="P5" s="23"/>
      <c r="Q5" s="23"/>
    </row>
    <row r="6" spans="1:17" s="15" customFormat="1" ht="11.25" hidden="1" customHeight="1" x14ac:dyDescent="0.2">
      <c r="A6" s="22"/>
      <c r="B6" s="50"/>
      <c r="C6" s="51"/>
      <c r="D6" s="51"/>
      <c r="E6" s="51"/>
      <c r="F6" s="52"/>
      <c r="G6" s="51"/>
      <c r="H6" s="51"/>
      <c r="I6" s="51"/>
      <c r="J6" s="53"/>
      <c r="K6" s="51"/>
      <c r="L6" s="54"/>
      <c r="M6" s="55"/>
      <c r="N6" s="51"/>
      <c r="O6" s="56"/>
      <c r="P6" s="23"/>
      <c r="Q6" s="23"/>
    </row>
    <row r="7" spans="1:17" ht="15" customHeight="1" x14ac:dyDescent="0.2">
      <c r="A7" s="103">
        <v>9</v>
      </c>
      <c r="B7" s="104" t="s">
        <v>13</v>
      </c>
      <c r="C7" s="16">
        <v>29993457</v>
      </c>
      <c r="D7" s="16">
        <v>0</v>
      </c>
      <c r="E7" s="16">
        <v>0</v>
      </c>
      <c r="F7" s="16">
        <f t="shared" ref="F7:F8" si="1">SUM(C7:E7)</f>
        <v>29993457</v>
      </c>
      <c r="G7" s="105">
        <v>0</v>
      </c>
      <c r="H7" s="16">
        <v>23620</v>
      </c>
      <c r="I7" s="16">
        <v>888304</v>
      </c>
      <c r="J7" s="17">
        <v>0</v>
      </c>
      <c r="K7" s="16">
        <v>0</v>
      </c>
      <c r="L7" s="16">
        <f t="shared" ref="L7:L8" si="2">SUM(G7:K7)</f>
        <v>911924</v>
      </c>
      <c r="M7" s="16">
        <f t="shared" ref="M7:M8" si="3">F7-L7</f>
        <v>29081533</v>
      </c>
      <c r="N7" s="3">
        <f>'Detail Calculation exclude debt'!P7</f>
        <v>38043</v>
      </c>
      <c r="O7" s="16">
        <f t="shared" ref="O7:O8" si="4">ROUND(M7/N7,0)</f>
        <v>764</v>
      </c>
      <c r="P7" s="1"/>
      <c r="Q7" s="1"/>
    </row>
    <row r="8" spans="1:17" ht="15" customHeight="1" x14ac:dyDescent="0.2">
      <c r="A8" s="106">
        <v>17</v>
      </c>
      <c r="B8" s="107" t="s">
        <v>14</v>
      </c>
      <c r="C8" s="18">
        <v>0</v>
      </c>
      <c r="D8" s="18">
        <v>43313097</v>
      </c>
      <c r="E8" s="18">
        <v>0</v>
      </c>
      <c r="F8" s="18">
        <f t="shared" si="1"/>
        <v>43313097</v>
      </c>
      <c r="G8" s="19">
        <v>0</v>
      </c>
      <c r="H8" s="18">
        <v>0</v>
      </c>
      <c r="I8" s="18">
        <v>0</v>
      </c>
      <c r="J8" s="20">
        <v>466522</v>
      </c>
      <c r="K8" s="18">
        <v>0</v>
      </c>
      <c r="L8" s="18">
        <f t="shared" si="2"/>
        <v>466522</v>
      </c>
      <c r="M8" s="18">
        <f t="shared" si="3"/>
        <v>42846575</v>
      </c>
      <c r="N8" s="4">
        <f>'Detail Calculation exclude debt'!P8</f>
        <v>45497</v>
      </c>
      <c r="O8" s="18">
        <f t="shared" si="4"/>
        <v>942</v>
      </c>
      <c r="P8" s="1"/>
      <c r="Q8" s="1"/>
    </row>
    <row r="9" spans="1:17" ht="15.6" customHeight="1" x14ac:dyDescent="0.2">
      <c r="C9" s="30" t="str">
        <f>'Detail Calculation exclude debt'!C9</f>
        <v>Source: FY2018-2019 Revenue and Expenditure Data</v>
      </c>
      <c r="D9" s="1"/>
      <c r="E9" s="1"/>
      <c r="F9" s="1"/>
      <c r="G9" s="1"/>
      <c r="H9" s="1"/>
      <c r="I9" s="58"/>
      <c r="J9" s="1"/>
      <c r="K9" s="1"/>
      <c r="L9" s="1"/>
      <c r="M9" s="1"/>
      <c r="N9" s="1"/>
      <c r="O9" s="1"/>
      <c r="P9" s="1"/>
      <c r="Q9" s="1"/>
    </row>
    <row r="10" spans="1:17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59"/>
      <c r="O10" s="1"/>
      <c r="P10" s="1"/>
      <c r="Q10" s="1"/>
    </row>
    <row r="11" spans="1:17" x14ac:dyDescent="0.2">
      <c r="B11" s="1"/>
      <c r="C11" s="1"/>
      <c r="D11" s="1"/>
      <c r="E11" s="1"/>
      <c r="F11" s="1"/>
      <c r="G11" s="60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">
      <c r="B12" s="1"/>
      <c r="C12" s="1"/>
      <c r="D12" s="1"/>
      <c r="E12" s="1"/>
      <c r="F12" s="1"/>
      <c r="G12" s="60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G13" s="1"/>
    </row>
    <row r="14" spans="1:17" x14ac:dyDescent="0.2">
      <c r="G14" s="1"/>
    </row>
    <row r="15" spans="1:17" x14ac:dyDescent="0.2">
      <c r="G15" s="1"/>
    </row>
    <row r="16" spans="1:17" x14ac:dyDescent="0.2">
      <c r="G16" s="1"/>
    </row>
    <row r="17" spans="7:7" x14ac:dyDescent="0.2">
      <c r="G17" s="1"/>
    </row>
    <row r="18" spans="7:7" x14ac:dyDescent="0.2">
      <c r="G18" s="1"/>
    </row>
    <row r="19" spans="7:7" x14ac:dyDescent="0.2">
      <c r="G19" s="1"/>
    </row>
    <row r="20" spans="7:7" x14ac:dyDescent="0.2">
      <c r="G20" s="1"/>
    </row>
    <row r="21" spans="7:7" x14ac:dyDescent="0.2">
      <c r="G21" s="1"/>
    </row>
    <row r="22" spans="7:7" x14ac:dyDescent="0.2">
      <c r="G22" s="1"/>
    </row>
    <row r="23" spans="7:7" x14ac:dyDescent="0.2">
      <c r="G23" s="1"/>
    </row>
    <row r="24" spans="7:7" x14ac:dyDescent="0.2">
      <c r="G24" s="1"/>
    </row>
    <row r="25" spans="7:7" x14ac:dyDescent="0.2">
      <c r="G25" s="1"/>
    </row>
    <row r="26" spans="7:7" x14ac:dyDescent="0.2">
      <c r="G26" s="1"/>
    </row>
    <row r="27" spans="7:7" x14ac:dyDescent="0.2">
      <c r="G27" s="1"/>
    </row>
    <row r="28" spans="7:7" x14ac:dyDescent="0.2">
      <c r="G28" s="1"/>
    </row>
    <row r="29" spans="7:7" x14ac:dyDescent="0.2">
      <c r="G29" s="1"/>
    </row>
    <row r="30" spans="7:7" x14ac:dyDescent="0.2">
      <c r="G30" s="1"/>
    </row>
    <row r="31" spans="7:7" x14ac:dyDescent="0.2">
      <c r="G31" s="1"/>
    </row>
    <row r="32" spans="7:7" x14ac:dyDescent="0.2">
      <c r="G32" s="1"/>
    </row>
    <row r="33" spans="7:7" x14ac:dyDescent="0.2">
      <c r="G33" s="1"/>
    </row>
    <row r="34" spans="7:7" x14ac:dyDescent="0.2">
      <c r="G34" s="1"/>
    </row>
    <row r="35" spans="7:7" x14ac:dyDescent="0.2">
      <c r="G35" s="1"/>
    </row>
    <row r="36" spans="7:7" x14ac:dyDescent="0.2">
      <c r="G36" s="1"/>
    </row>
    <row r="37" spans="7:7" x14ac:dyDescent="0.2">
      <c r="G37" s="1"/>
    </row>
    <row r="38" spans="7:7" x14ac:dyDescent="0.2">
      <c r="G38" s="1"/>
    </row>
    <row r="39" spans="7:7" x14ac:dyDescent="0.2">
      <c r="G39" s="1"/>
    </row>
    <row r="40" spans="7:7" x14ac:dyDescent="0.2">
      <c r="G40" s="1"/>
    </row>
    <row r="41" spans="7:7" x14ac:dyDescent="0.2">
      <c r="G41" s="1"/>
    </row>
    <row r="42" spans="7:7" x14ac:dyDescent="0.2">
      <c r="G42" s="1"/>
    </row>
    <row r="43" spans="7:7" x14ac:dyDescent="0.2">
      <c r="G43" s="1"/>
    </row>
    <row r="44" spans="7:7" x14ac:dyDescent="0.2">
      <c r="G44" s="1"/>
    </row>
    <row r="45" spans="7:7" x14ac:dyDescent="0.2">
      <c r="G45" s="1"/>
    </row>
    <row r="46" spans="7:7" x14ac:dyDescent="0.2">
      <c r="G46" s="1"/>
    </row>
    <row r="47" spans="7:7" x14ac:dyDescent="0.2">
      <c r="G47" s="1"/>
    </row>
    <row r="48" spans="7:7" x14ac:dyDescent="0.2">
      <c r="G48" s="1"/>
    </row>
    <row r="49" spans="7:7" x14ac:dyDescent="0.2">
      <c r="G49" s="1"/>
    </row>
    <row r="50" spans="7:7" x14ac:dyDescent="0.2">
      <c r="G50" s="1"/>
    </row>
    <row r="51" spans="7:7" x14ac:dyDescent="0.2">
      <c r="G51" s="1"/>
    </row>
    <row r="52" spans="7:7" x14ac:dyDescent="0.2">
      <c r="G52" s="1"/>
    </row>
    <row r="53" spans="7:7" x14ac:dyDescent="0.2">
      <c r="G53" s="1"/>
    </row>
    <row r="54" spans="7:7" x14ac:dyDescent="0.2">
      <c r="G54" s="1"/>
    </row>
    <row r="55" spans="7:7" x14ac:dyDescent="0.2">
      <c r="G55" s="1"/>
    </row>
    <row r="56" spans="7:7" x14ac:dyDescent="0.2">
      <c r="G56" s="1"/>
    </row>
    <row r="57" spans="7:7" x14ac:dyDescent="0.2">
      <c r="G57" s="1"/>
    </row>
    <row r="58" spans="7:7" x14ac:dyDescent="0.2">
      <c r="G58" s="1"/>
    </row>
    <row r="59" spans="7:7" x14ac:dyDescent="0.2">
      <c r="G59" s="1"/>
    </row>
    <row r="60" spans="7:7" x14ac:dyDescent="0.2">
      <c r="G60" s="1"/>
    </row>
    <row r="61" spans="7:7" x14ac:dyDescent="0.2">
      <c r="G61" s="1"/>
    </row>
    <row r="62" spans="7:7" x14ac:dyDescent="0.2">
      <c r="G62" s="1"/>
    </row>
    <row r="63" spans="7:7" x14ac:dyDescent="0.2">
      <c r="G63" s="1"/>
    </row>
    <row r="64" spans="7:7" x14ac:dyDescent="0.2">
      <c r="G64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  <row r="190" spans="7:7" x14ac:dyDescent="0.2">
      <c r="G190" s="1"/>
    </row>
    <row r="191" spans="7:7" x14ac:dyDescent="0.2">
      <c r="G191" s="1"/>
    </row>
    <row r="192" spans="7:7" x14ac:dyDescent="0.2">
      <c r="G192" s="1"/>
    </row>
    <row r="193" spans="7:7" x14ac:dyDescent="0.2">
      <c r="G193" s="1"/>
    </row>
    <row r="194" spans="7:7" x14ac:dyDescent="0.2">
      <c r="G194" s="1"/>
    </row>
    <row r="195" spans="7:7" x14ac:dyDescent="0.2">
      <c r="G195" s="1"/>
    </row>
    <row r="196" spans="7:7" x14ac:dyDescent="0.2">
      <c r="G196" s="1"/>
    </row>
    <row r="197" spans="7:7" x14ac:dyDescent="0.2">
      <c r="G197" s="1"/>
    </row>
    <row r="198" spans="7:7" x14ac:dyDescent="0.2">
      <c r="G198" s="1"/>
    </row>
    <row r="199" spans="7:7" x14ac:dyDescent="0.2">
      <c r="G199" s="1"/>
    </row>
    <row r="200" spans="7:7" x14ac:dyDescent="0.2">
      <c r="G200" s="1"/>
    </row>
    <row r="201" spans="7:7" x14ac:dyDescent="0.2">
      <c r="G201" s="1"/>
    </row>
    <row r="202" spans="7:7" x14ac:dyDescent="0.2">
      <c r="G202" s="1"/>
    </row>
    <row r="203" spans="7:7" x14ac:dyDescent="0.2">
      <c r="G203" s="1"/>
    </row>
    <row r="204" spans="7:7" x14ac:dyDescent="0.2">
      <c r="G204" s="1"/>
    </row>
    <row r="205" spans="7:7" x14ac:dyDescent="0.2">
      <c r="G205" s="1"/>
    </row>
    <row r="206" spans="7:7" x14ac:dyDescent="0.2">
      <c r="G206" s="1"/>
    </row>
    <row r="207" spans="7:7" x14ac:dyDescent="0.2">
      <c r="G207" s="1"/>
    </row>
    <row r="208" spans="7:7" x14ac:dyDescent="0.2">
      <c r="G208" s="1"/>
    </row>
    <row r="209" spans="7:7" x14ac:dyDescent="0.2">
      <c r="G209" s="1"/>
    </row>
    <row r="210" spans="7:7" x14ac:dyDescent="0.2">
      <c r="G210" s="1"/>
    </row>
    <row r="211" spans="7:7" x14ac:dyDescent="0.2">
      <c r="G211" s="1"/>
    </row>
    <row r="212" spans="7:7" x14ac:dyDescent="0.2">
      <c r="G212" s="1"/>
    </row>
    <row r="213" spans="7:7" x14ac:dyDescent="0.2">
      <c r="G213" s="1"/>
    </row>
    <row r="214" spans="7:7" x14ac:dyDescent="0.2">
      <c r="G214" s="1"/>
    </row>
    <row r="215" spans="7:7" x14ac:dyDescent="0.2">
      <c r="G215" s="1"/>
    </row>
    <row r="216" spans="7:7" x14ac:dyDescent="0.2">
      <c r="G216" s="1"/>
    </row>
    <row r="217" spans="7:7" x14ac:dyDescent="0.2">
      <c r="G217" s="1"/>
    </row>
    <row r="218" spans="7:7" x14ac:dyDescent="0.2">
      <c r="G218" s="1"/>
    </row>
    <row r="219" spans="7:7" x14ac:dyDescent="0.2">
      <c r="G219" s="1"/>
    </row>
    <row r="220" spans="7:7" x14ac:dyDescent="0.2">
      <c r="G220" s="1"/>
    </row>
    <row r="221" spans="7:7" x14ac:dyDescent="0.2">
      <c r="G221" s="1"/>
    </row>
    <row r="222" spans="7:7" x14ac:dyDescent="0.2">
      <c r="G222" s="1"/>
    </row>
    <row r="223" spans="7:7" x14ac:dyDescent="0.2">
      <c r="G223" s="1"/>
    </row>
    <row r="224" spans="7:7" x14ac:dyDescent="0.2">
      <c r="G224" s="1"/>
    </row>
    <row r="225" spans="7:7" x14ac:dyDescent="0.2">
      <c r="G225" s="1"/>
    </row>
    <row r="226" spans="7:7" x14ac:dyDescent="0.2">
      <c r="G226" s="1"/>
    </row>
    <row r="227" spans="7:7" x14ac:dyDescent="0.2">
      <c r="G227" s="1"/>
    </row>
    <row r="228" spans="7:7" x14ac:dyDescent="0.2">
      <c r="G228" s="1"/>
    </row>
    <row r="229" spans="7:7" x14ac:dyDescent="0.2">
      <c r="G229" s="1"/>
    </row>
    <row r="230" spans="7:7" x14ac:dyDescent="0.2">
      <c r="G230" s="1"/>
    </row>
    <row r="231" spans="7:7" x14ac:dyDescent="0.2">
      <c r="G231" s="1"/>
    </row>
    <row r="232" spans="7:7" x14ac:dyDescent="0.2">
      <c r="G232" s="1"/>
    </row>
    <row r="233" spans="7:7" x14ac:dyDescent="0.2">
      <c r="G233" s="1"/>
    </row>
    <row r="234" spans="7:7" x14ac:dyDescent="0.2">
      <c r="G234" s="1"/>
    </row>
    <row r="235" spans="7:7" x14ac:dyDescent="0.2">
      <c r="G235" s="1"/>
    </row>
    <row r="236" spans="7:7" x14ac:dyDescent="0.2">
      <c r="G236" s="1"/>
    </row>
    <row r="237" spans="7:7" x14ac:dyDescent="0.2">
      <c r="G237" s="1"/>
    </row>
    <row r="238" spans="7:7" x14ac:dyDescent="0.2">
      <c r="G238" s="1"/>
    </row>
    <row r="239" spans="7:7" x14ac:dyDescent="0.2">
      <c r="G239" s="1"/>
    </row>
    <row r="240" spans="7:7" x14ac:dyDescent="0.2">
      <c r="G240" s="1"/>
    </row>
    <row r="241" spans="7:7" x14ac:dyDescent="0.2">
      <c r="G241" s="1"/>
    </row>
    <row r="242" spans="7:7" x14ac:dyDescent="0.2">
      <c r="G242" s="1"/>
    </row>
    <row r="243" spans="7:7" x14ac:dyDescent="0.2">
      <c r="G243" s="1"/>
    </row>
    <row r="244" spans="7:7" x14ac:dyDescent="0.2">
      <c r="G244" s="1"/>
    </row>
    <row r="245" spans="7:7" x14ac:dyDescent="0.2">
      <c r="G245" s="1"/>
    </row>
    <row r="246" spans="7:7" x14ac:dyDescent="0.2">
      <c r="G246" s="1"/>
    </row>
    <row r="247" spans="7:7" x14ac:dyDescent="0.2">
      <c r="G247" s="1"/>
    </row>
    <row r="248" spans="7:7" x14ac:dyDescent="0.2">
      <c r="G248" s="1"/>
    </row>
    <row r="249" spans="7:7" x14ac:dyDescent="0.2">
      <c r="G249" s="1"/>
    </row>
    <row r="250" spans="7:7" x14ac:dyDescent="0.2">
      <c r="G250" s="1"/>
    </row>
    <row r="251" spans="7:7" x14ac:dyDescent="0.2">
      <c r="G251" s="1"/>
    </row>
    <row r="252" spans="7:7" x14ac:dyDescent="0.2">
      <c r="G252" s="1"/>
    </row>
    <row r="253" spans="7:7" x14ac:dyDescent="0.2">
      <c r="G253" s="1"/>
    </row>
    <row r="254" spans="7:7" x14ac:dyDescent="0.2">
      <c r="G254" s="1"/>
    </row>
    <row r="255" spans="7:7" x14ac:dyDescent="0.2">
      <c r="G255" s="1"/>
    </row>
    <row r="256" spans="7:7" x14ac:dyDescent="0.2">
      <c r="G256" s="1"/>
    </row>
    <row r="257" spans="7:7" x14ac:dyDescent="0.2">
      <c r="G257" s="1"/>
    </row>
    <row r="258" spans="7:7" x14ac:dyDescent="0.2">
      <c r="G258" s="1"/>
    </row>
    <row r="259" spans="7:7" x14ac:dyDescent="0.2">
      <c r="G259" s="1"/>
    </row>
    <row r="260" spans="7:7" x14ac:dyDescent="0.2">
      <c r="G260" s="1"/>
    </row>
    <row r="261" spans="7:7" x14ac:dyDescent="0.2">
      <c r="G261" s="1"/>
    </row>
    <row r="262" spans="7:7" x14ac:dyDescent="0.2">
      <c r="G262" s="1"/>
    </row>
    <row r="263" spans="7:7" x14ac:dyDescent="0.2">
      <c r="G263" s="1"/>
    </row>
    <row r="264" spans="7:7" x14ac:dyDescent="0.2">
      <c r="G264" s="1"/>
    </row>
    <row r="265" spans="7:7" x14ac:dyDescent="0.2">
      <c r="G265" s="1"/>
    </row>
    <row r="266" spans="7:7" x14ac:dyDescent="0.2">
      <c r="G266" s="1"/>
    </row>
    <row r="267" spans="7:7" x14ac:dyDescent="0.2">
      <c r="G267" s="1"/>
    </row>
    <row r="268" spans="7:7" x14ac:dyDescent="0.2">
      <c r="G268" s="1"/>
    </row>
    <row r="269" spans="7:7" x14ac:dyDescent="0.2">
      <c r="G269" s="1"/>
    </row>
    <row r="270" spans="7:7" x14ac:dyDescent="0.2">
      <c r="G270" s="1"/>
    </row>
    <row r="271" spans="7:7" x14ac:dyDescent="0.2">
      <c r="G271" s="1"/>
    </row>
    <row r="272" spans="7:7" x14ac:dyDescent="0.2">
      <c r="G272" s="1"/>
    </row>
    <row r="273" spans="7:7" x14ac:dyDescent="0.2">
      <c r="G273" s="1"/>
    </row>
    <row r="274" spans="7:7" x14ac:dyDescent="0.2">
      <c r="G274" s="1"/>
    </row>
    <row r="275" spans="7:7" x14ac:dyDescent="0.2">
      <c r="G275" s="1"/>
    </row>
    <row r="276" spans="7:7" x14ac:dyDescent="0.2">
      <c r="G276" s="1"/>
    </row>
    <row r="277" spans="7:7" x14ac:dyDescent="0.2">
      <c r="G277" s="1"/>
    </row>
    <row r="278" spans="7:7" x14ac:dyDescent="0.2">
      <c r="G278" s="1"/>
    </row>
    <row r="279" spans="7:7" x14ac:dyDescent="0.2">
      <c r="G279" s="1"/>
    </row>
    <row r="280" spans="7:7" x14ac:dyDescent="0.2">
      <c r="G280" s="1"/>
    </row>
    <row r="281" spans="7:7" x14ac:dyDescent="0.2">
      <c r="G281" s="1"/>
    </row>
    <row r="282" spans="7:7" x14ac:dyDescent="0.2">
      <c r="G282" s="1"/>
    </row>
    <row r="283" spans="7:7" x14ac:dyDescent="0.2">
      <c r="G283" s="1"/>
    </row>
    <row r="284" spans="7:7" x14ac:dyDescent="0.2">
      <c r="G284" s="1"/>
    </row>
    <row r="285" spans="7:7" x14ac:dyDescent="0.2">
      <c r="G285" s="1"/>
    </row>
    <row r="286" spans="7:7" x14ac:dyDescent="0.2">
      <c r="G286" s="1"/>
    </row>
    <row r="287" spans="7:7" x14ac:dyDescent="0.2">
      <c r="G287" s="1"/>
    </row>
    <row r="288" spans="7:7" x14ac:dyDescent="0.2">
      <c r="G288" s="1"/>
    </row>
    <row r="289" spans="7:7" x14ac:dyDescent="0.2">
      <c r="G289" s="1"/>
    </row>
    <row r="290" spans="7:7" x14ac:dyDescent="0.2">
      <c r="G290" s="1"/>
    </row>
    <row r="291" spans="7:7" x14ac:dyDescent="0.2">
      <c r="G291" s="1"/>
    </row>
    <row r="292" spans="7:7" x14ac:dyDescent="0.2">
      <c r="G292" s="1"/>
    </row>
    <row r="293" spans="7:7" x14ac:dyDescent="0.2">
      <c r="G293" s="1"/>
    </row>
    <row r="294" spans="7:7" x14ac:dyDescent="0.2">
      <c r="G294" s="1"/>
    </row>
    <row r="295" spans="7:7" x14ac:dyDescent="0.2">
      <c r="G295" s="1"/>
    </row>
    <row r="296" spans="7:7" x14ac:dyDescent="0.2">
      <c r="G296" s="1"/>
    </row>
    <row r="297" spans="7:7" x14ac:dyDescent="0.2">
      <c r="G297" s="1"/>
    </row>
    <row r="298" spans="7:7" x14ac:dyDescent="0.2">
      <c r="G298" s="1"/>
    </row>
    <row r="299" spans="7:7" x14ac:dyDescent="0.2">
      <c r="G299" s="1"/>
    </row>
    <row r="300" spans="7:7" x14ac:dyDescent="0.2">
      <c r="G300" s="1"/>
    </row>
    <row r="301" spans="7:7" x14ac:dyDescent="0.2">
      <c r="G301" s="1"/>
    </row>
    <row r="302" spans="7:7" x14ac:dyDescent="0.2">
      <c r="G302" s="1"/>
    </row>
    <row r="303" spans="7:7" x14ac:dyDescent="0.2">
      <c r="G303" s="1"/>
    </row>
    <row r="304" spans="7:7" x14ac:dyDescent="0.2">
      <c r="G304" s="1"/>
    </row>
    <row r="305" spans="7:7" x14ac:dyDescent="0.2">
      <c r="G305" s="1"/>
    </row>
    <row r="306" spans="7:7" x14ac:dyDescent="0.2">
      <c r="G306" s="1"/>
    </row>
    <row r="307" spans="7:7" x14ac:dyDescent="0.2">
      <c r="G307" s="1"/>
    </row>
    <row r="308" spans="7:7" x14ac:dyDescent="0.2">
      <c r="G308" s="1"/>
    </row>
    <row r="309" spans="7:7" x14ac:dyDescent="0.2">
      <c r="G309" s="1"/>
    </row>
    <row r="310" spans="7:7" x14ac:dyDescent="0.2">
      <c r="G310" s="1"/>
    </row>
    <row r="311" spans="7:7" x14ac:dyDescent="0.2">
      <c r="G311" s="1"/>
    </row>
    <row r="312" spans="7:7" x14ac:dyDescent="0.2">
      <c r="G312" s="1"/>
    </row>
    <row r="313" spans="7:7" x14ac:dyDescent="0.2">
      <c r="G313" s="1"/>
    </row>
    <row r="314" spans="7:7" x14ac:dyDescent="0.2">
      <c r="G314" s="1"/>
    </row>
    <row r="315" spans="7:7" x14ac:dyDescent="0.2">
      <c r="G315" s="1"/>
    </row>
    <row r="316" spans="7:7" x14ac:dyDescent="0.2">
      <c r="G316" s="1"/>
    </row>
    <row r="317" spans="7:7" x14ac:dyDescent="0.2">
      <c r="G317" s="1"/>
    </row>
    <row r="318" spans="7:7" x14ac:dyDescent="0.2">
      <c r="G318" s="1"/>
    </row>
    <row r="319" spans="7:7" x14ac:dyDescent="0.2">
      <c r="G319" s="1"/>
    </row>
    <row r="320" spans="7:7" x14ac:dyDescent="0.2">
      <c r="G320" s="1"/>
    </row>
    <row r="321" spans="7:7" x14ac:dyDescent="0.2">
      <c r="G321" s="1"/>
    </row>
    <row r="322" spans="7:7" x14ac:dyDescent="0.2">
      <c r="G322" s="1"/>
    </row>
    <row r="323" spans="7:7" x14ac:dyDescent="0.2">
      <c r="G323" s="1"/>
    </row>
    <row r="324" spans="7:7" x14ac:dyDescent="0.2">
      <c r="G324" s="1"/>
    </row>
    <row r="325" spans="7:7" x14ac:dyDescent="0.2">
      <c r="G325" s="1"/>
    </row>
    <row r="326" spans="7:7" x14ac:dyDescent="0.2">
      <c r="G326" s="1"/>
    </row>
    <row r="327" spans="7:7" x14ac:dyDescent="0.2">
      <c r="G327" s="1"/>
    </row>
    <row r="328" spans="7:7" x14ac:dyDescent="0.2">
      <c r="G328" s="1"/>
    </row>
    <row r="329" spans="7:7" x14ac:dyDescent="0.2">
      <c r="G329" s="1"/>
    </row>
    <row r="330" spans="7:7" x14ac:dyDescent="0.2">
      <c r="G330" s="1"/>
    </row>
    <row r="331" spans="7:7" x14ac:dyDescent="0.2">
      <c r="G331" s="1"/>
    </row>
    <row r="332" spans="7:7" x14ac:dyDescent="0.2">
      <c r="G332" s="1"/>
    </row>
    <row r="333" spans="7:7" x14ac:dyDescent="0.2">
      <c r="G333" s="1"/>
    </row>
    <row r="334" spans="7:7" x14ac:dyDescent="0.2">
      <c r="G334" s="1"/>
    </row>
    <row r="335" spans="7:7" x14ac:dyDescent="0.2">
      <c r="G335" s="1"/>
    </row>
    <row r="336" spans="7:7" x14ac:dyDescent="0.2">
      <c r="G336" s="1"/>
    </row>
    <row r="337" spans="7:7" x14ac:dyDescent="0.2">
      <c r="G337" s="1"/>
    </row>
    <row r="338" spans="7:7" x14ac:dyDescent="0.2">
      <c r="G338" s="1"/>
    </row>
    <row r="339" spans="7:7" x14ac:dyDescent="0.2">
      <c r="G339" s="1"/>
    </row>
    <row r="340" spans="7:7" x14ac:dyDescent="0.2">
      <c r="G340" s="1"/>
    </row>
    <row r="341" spans="7:7" x14ac:dyDescent="0.2">
      <c r="G341" s="1"/>
    </row>
    <row r="342" spans="7:7" x14ac:dyDescent="0.2">
      <c r="G342" s="1"/>
    </row>
    <row r="343" spans="7:7" x14ac:dyDescent="0.2">
      <c r="G343" s="1"/>
    </row>
    <row r="344" spans="7:7" x14ac:dyDescent="0.2">
      <c r="G344" s="1"/>
    </row>
    <row r="345" spans="7:7" x14ac:dyDescent="0.2">
      <c r="G345" s="1"/>
    </row>
    <row r="346" spans="7:7" x14ac:dyDescent="0.2">
      <c r="G346" s="1"/>
    </row>
    <row r="347" spans="7:7" x14ac:dyDescent="0.2">
      <c r="G347" s="1"/>
    </row>
    <row r="348" spans="7:7" x14ac:dyDescent="0.2">
      <c r="G348" s="1"/>
    </row>
    <row r="349" spans="7:7" x14ac:dyDescent="0.2">
      <c r="G349" s="1"/>
    </row>
    <row r="350" spans="7:7" x14ac:dyDescent="0.2">
      <c r="G350" s="1"/>
    </row>
    <row r="351" spans="7:7" x14ac:dyDescent="0.2">
      <c r="G351" s="1"/>
    </row>
    <row r="352" spans="7:7" x14ac:dyDescent="0.2">
      <c r="G352" s="1"/>
    </row>
    <row r="353" spans="7:7" x14ac:dyDescent="0.2">
      <c r="G353" s="1"/>
    </row>
    <row r="354" spans="7:7" x14ac:dyDescent="0.2">
      <c r="G354" s="1"/>
    </row>
    <row r="355" spans="7:7" x14ac:dyDescent="0.2">
      <c r="G355" s="1"/>
    </row>
    <row r="356" spans="7:7" x14ac:dyDescent="0.2">
      <c r="G356" s="1"/>
    </row>
    <row r="357" spans="7:7" x14ac:dyDescent="0.2">
      <c r="G357" s="1"/>
    </row>
    <row r="358" spans="7:7" x14ac:dyDescent="0.2">
      <c r="G358" s="1"/>
    </row>
    <row r="359" spans="7:7" x14ac:dyDescent="0.2">
      <c r="G359" s="1"/>
    </row>
    <row r="360" spans="7:7" x14ac:dyDescent="0.2">
      <c r="G360" s="1"/>
    </row>
    <row r="361" spans="7:7" x14ac:dyDescent="0.2">
      <c r="G361" s="1"/>
    </row>
    <row r="362" spans="7:7" x14ac:dyDescent="0.2">
      <c r="G362" s="1"/>
    </row>
    <row r="363" spans="7:7" x14ac:dyDescent="0.2">
      <c r="G363" s="1"/>
    </row>
    <row r="364" spans="7:7" x14ac:dyDescent="0.2">
      <c r="G364" s="1"/>
    </row>
    <row r="365" spans="7:7" x14ac:dyDescent="0.2">
      <c r="G365" s="1"/>
    </row>
    <row r="366" spans="7:7" x14ac:dyDescent="0.2">
      <c r="G366" s="1"/>
    </row>
    <row r="367" spans="7:7" x14ac:dyDescent="0.2">
      <c r="G367" s="1"/>
    </row>
    <row r="368" spans="7:7" x14ac:dyDescent="0.2">
      <c r="G368" s="1"/>
    </row>
    <row r="369" spans="7:7" x14ac:dyDescent="0.2">
      <c r="G369" s="1"/>
    </row>
    <row r="370" spans="7:7" x14ac:dyDescent="0.2">
      <c r="G370" s="1"/>
    </row>
    <row r="371" spans="7:7" x14ac:dyDescent="0.2">
      <c r="G371" s="1"/>
    </row>
    <row r="372" spans="7:7" x14ac:dyDescent="0.2">
      <c r="G372" s="1"/>
    </row>
    <row r="373" spans="7:7" x14ac:dyDescent="0.2">
      <c r="G373" s="1"/>
    </row>
    <row r="374" spans="7:7" x14ac:dyDescent="0.2">
      <c r="G374" s="1"/>
    </row>
    <row r="375" spans="7:7" x14ac:dyDescent="0.2">
      <c r="G375" s="1"/>
    </row>
    <row r="376" spans="7:7" x14ac:dyDescent="0.2">
      <c r="G376" s="1"/>
    </row>
    <row r="377" spans="7:7" x14ac:dyDescent="0.2">
      <c r="G377" s="1"/>
    </row>
    <row r="378" spans="7:7" x14ac:dyDescent="0.2">
      <c r="G378" s="1"/>
    </row>
    <row r="379" spans="7:7" x14ac:dyDescent="0.2">
      <c r="G379" s="1"/>
    </row>
    <row r="380" spans="7:7" x14ac:dyDescent="0.2">
      <c r="G380" s="1"/>
    </row>
    <row r="381" spans="7:7" x14ac:dyDescent="0.2">
      <c r="G381" s="1"/>
    </row>
    <row r="382" spans="7:7" x14ac:dyDescent="0.2">
      <c r="G382" s="1"/>
    </row>
    <row r="383" spans="7:7" x14ac:dyDescent="0.2">
      <c r="G383" s="1"/>
    </row>
    <row r="384" spans="7:7" x14ac:dyDescent="0.2">
      <c r="G384" s="1"/>
    </row>
    <row r="385" spans="7:7" x14ac:dyDescent="0.2">
      <c r="G385" s="1"/>
    </row>
    <row r="386" spans="7:7" x14ac:dyDescent="0.2">
      <c r="G386" s="1"/>
    </row>
    <row r="387" spans="7:7" x14ac:dyDescent="0.2">
      <c r="G387" s="1"/>
    </row>
    <row r="388" spans="7:7" x14ac:dyDescent="0.2">
      <c r="G388" s="1"/>
    </row>
    <row r="389" spans="7:7" x14ac:dyDescent="0.2">
      <c r="G389" s="1"/>
    </row>
    <row r="390" spans="7:7" x14ac:dyDescent="0.2">
      <c r="G390" s="1"/>
    </row>
    <row r="391" spans="7:7" x14ac:dyDescent="0.2">
      <c r="G391" s="1"/>
    </row>
    <row r="392" spans="7:7" x14ac:dyDescent="0.2">
      <c r="G392" s="1"/>
    </row>
    <row r="393" spans="7:7" x14ac:dyDescent="0.2">
      <c r="G393" s="1"/>
    </row>
    <row r="394" spans="7:7" x14ac:dyDescent="0.2">
      <c r="G394" s="1"/>
    </row>
    <row r="395" spans="7:7" x14ac:dyDescent="0.2">
      <c r="G395" s="1"/>
    </row>
    <row r="396" spans="7:7" x14ac:dyDescent="0.2">
      <c r="G396" s="1"/>
    </row>
    <row r="397" spans="7:7" x14ac:dyDescent="0.2">
      <c r="G397" s="1"/>
    </row>
    <row r="398" spans="7:7" x14ac:dyDescent="0.2">
      <c r="G398" s="1"/>
    </row>
    <row r="399" spans="7:7" x14ac:dyDescent="0.2">
      <c r="G399" s="1"/>
    </row>
    <row r="400" spans="7:7" x14ac:dyDescent="0.2">
      <c r="G400" s="1"/>
    </row>
    <row r="401" spans="7:7" x14ac:dyDescent="0.2">
      <c r="G401" s="1"/>
    </row>
    <row r="402" spans="7:7" x14ac:dyDescent="0.2">
      <c r="G402" s="1"/>
    </row>
    <row r="403" spans="7:7" x14ac:dyDescent="0.2">
      <c r="G403" s="1"/>
    </row>
    <row r="404" spans="7:7" x14ac:dyDescent="0.2">
      <c r="G404" s="1"/>
    </row>
    <row r="405" spans="7:7" x14ac:dyDescent="0.2">
      <c r="G405" s="1"/>
    </row>
    <row r="406" spans="7:7" x14ac:dyDescent="0.2">
      <c r="G406" s="1"/>
    </row>
    <row r="407" spans="7:7" x14ac:dyDescent="0.2">
      <c r="G407" s="1"/>
    </row>
    <row r="408" spans="7:7" x14ac:dyDescent="0.2">
      <c r="G408" s="1"/>
    </row>
    <row r="409" spans="7:7" x14ac:dyDescent="0.2">
      <c r="G409" s="1"/>
    </row>
    <row r="410" spans="7:7" x14ac:dyDescent="0.2">
      <c r="G410" s="1"/>
    </row>
    <row r="411" spans="7:7" x14ac:dyDescent="0.2">
      <c r="G411" s="1"/>
    </row>
    <row r="412" spans="7:7" x14ac:dyDescent="0.2">
      <c r="G412" s="1"/>
    </row>
    <row r="413" spans="7:7" x14ac:dyDescent="0.2">
      <c r="G413" s="1"/>
    </row>
    <row r="414" spans="7:7" x14ac:dyDescent="0.2">
      <c r="G414" s="1"/>
    </row>
    <row r="415" spans="7:7" x14ac:dyDescent="0.2">
      <c r="G415" s="1"/>
    </row>
    <row r="416" spans="7:7" x14ac:dyDescent="0.2">
      <c r="G416" s="1"/>
    </row>
    <row r="417" spans="7:7" x14ac:dyDescent="0.2">
      <c r="G417" s="1"/>
    </row>
    <row r="418" spans="7:7" x14ac:dyDescent="0.2">
      <c r="G418" s="1"/>
    </row>
    <row r="419" spans="7:7" x14ac:dyDescent="0.2">
      <c r="G419" s="1"/>
    </row>
    <row r="420" spans="7:7" x14ac:dyDescent="0.2">
      <c r="G420" s="1"/>
    </row>
    <row r="421" spans="7:7" x14ac:dyDescent="0.2">
      <c r="G421" s="1"/>
    </row>
    <row r="422" spans="7:7" x14ac:dyDescent="0.2">
      <c r="G422" s="1"/>
    </row>
    <row r="423" spans="7:7" x14ac:dyDescent="0.2">
      <c r="G423" s="1"/>
    </row>
    <row r="424" spans="7:7" x14ac:dyDescent="0.2">
      <c r="G424" s="1"/>
    </row>
    <row r="425" spans="7:7" x14ac:dyDescent="0.2">
      <c r="G425" s="1"/>
    </row>
    <row r="426" spans="7:7" x14ac:dyDescent="0.2">
      <c r="G426" s="1"/>
    </row>
    <row r="427" spans="7:7" x14ac:dyDescent="0.2">
      <c r="G427" s="1"/>
    </row>
    <row r="428" spans="7:7" x14ac:dyDescent="0.2">
      <c r="G428" s="1"/>
    </row>
    <row r="429" spans="7:7" x14ac:dyDescent="0.2">
      <c r="G429" s="1"/>
    </row>
    <row r="430" spans="7:7" x14ac:dyDescent="0.2">
      <c r="G430" s="1"/>
    </row>
    <row r="431" spans="7:7" x14ac:dyDescent="0.2">
      <c r="G431" s="1"/>
    </row>
    <row r="432" spans="7:7" x14ac:dyDescent="0.2">
      <c r="G432" s="1"/>
    </row>
    <row r="433" spans="7:7" x14ac:dyDescent="0.2">
      <c r="G433" s="1"/>
    </row>
    <row r="434" spans="7:7" x14ac:dyDescent="0.2">
      <c r="G434" s="1"/>
    </row>
    <row r="435" spans="7:7" x14ac:dyDescent="0.2">
      <c r="G435" s="1"/>
    </row>
    <row r="436" spans="7:7" x14ac:dyDescent="0.2">
      <c r="G436" s="1"/>
    </row>
    <row r="437" spans="7:7" x14ac:dyDescent="0.2">
      <c r="G437" s="1"/>
    </row>
    <row r="438" spans="7:7" x14ac:dyDescent="0.2">
      <c r="G438" s="1"/>
    </row>
    <row r="439" spans="7:7" x14ac:dyDescent="0.2">
      <c r="G439" s="1"/>
    </row>
    <row r="440" spans="7:7" x14ac:dyDescent="0.2">
      <c r="G440" s="1"/>
    </row>
    <row r="441" spans="7:7" x14ac:dyDescent="0.2">
      <c r="G441" s="1"/>
    </row>
    <row r="442" spans="7:7" x14ac:dyDescent="0.2">
      <c r="G442" s="1"/>
    </row>
    <row r="443" spans="7:7" x14ac:dyDescent="0.2">
      <c r="G443" s="1"/>
    </row>
    <row r="444" spans="7:7" x14ac:dyDescent="0.2">
      <c r="G444" s="1"/>
    </row>
    <row r="445" spans="7:7" x14ac:dyDescent="0.2">
      <c r="G445" s="1"/>
    </row>
    <row r="446" spans="7:7" x14ac:dyDescent="0.2">
      <c r="G446" s="1"/>
    </row>
    <row r="447" spans="7:7" x14ac:dyDescent="0.2">
      <c r="G447" s="1"/>
    </row>
    <row r="448" spans="7:7" x14ac:dyDescent="0.2">
      <c r="G448" s="1"/>
    </row>
    <row r="449" spans="7:7" x14ac:dyDescent="0.2">
      <c r="G449" s="1"/>
    </row>
    <row r="450" spans="7:7" x14ac:dyDescent="0.2">
      <c r="G450" s="1"/>
    </row>
    <row r="451" spans="7:7" x14ac:dyDescent="0.2">
      <c r="G451" s="1"/>
    </row>
    <row r="452" spans="7:7" x14ac:dyDescent="0.2">
      <c r="G452" s="1"/>
    </row>
    <row r="453" spans="7:7" x14ac:dyDescent="0.2">
      <c r="G453" s="1"/>
    </row>
    <row r="454" spans="7:7" x14ac:dyDescent="0.2">
      <c r="G454" s="1"/>
    </row>
    <row r="455" spans="7:7" x14ac:dyDescent="0.2">
      <c r="G455" s="1"/>
    </row>
    <row r="456" spans="7:7" x14ac:dyDescent="0.2">
      <c r="G456" s="1"/>
    </row>
    <row r="457" spans="7:7" x14ac:dyDescent="0.2">
      <c r="G457" s="1"/>
    </row>
    <row r="458" spans="7:7" x14ac:dyDescent="0.2">
      <c r="G458" s="1"/>
    </row>
    <row r="459" spans="7:7" x14ac:dyDescent="0.2">
      <c r="G459" s="1"/>
    </row>
    <row r="460" spans="7:7" x14ac:dyDescent="0.2">
      <c r="G460" s="1"/>
    </row>
    <row r="461" spans="7:7" x14ac:dyDescent="0.2">
      <c r="G461" s="1"/>
    </row>
    <row r="462" spans="7:7" x14ac:dyDescent="0.2">
      <c r="G462" s="1"/>
    </row>
    <row r="463" spans="7:7" x14ac:dyDescent="0.2">
      <c r="G463" s="1"/>
    </row>
    <row r="464" spans="7:7" x14ac:dyDescent="0.2">
      <c r="G464" s="1"/>
    </row>
    <row r="465" spans="7:7" x14ac:dyDescent="0.2">
      <c r="G465" s="1"/>
    </row>
    <row r="466" spans="7:7" x14ac:dyDescent="0.2">
      <c r="G466" s="1"/>
    </row>
    <row r="467" spans="7:7" x14ac:dyDescent="0.2">
      <c r="G467" s="1"/>
    </row>
    <row r="468" spans="7:7" x14ac:dyDescent="0.2">
      <c r="G468" s="1"/>
    </row>
    <row r="469" spans="7:7" x14ac:dyDescent="0.2">
      <c r="G469" s="1"/>
    </row>
    <row r="470" spans="7:7" x14ac:dyDescent="0.2">
      <c r="G470" s="1"/>
    </row>
    <row r="471" spans="7:7" x14ac:dyDescent="0.2">
      <c r="G471" s="1"/>
    </row>
    <row r="472" spans="7:7" x14ac:dyDescent="0.2">
      <c r="G472" s="1"/>
    </row>
    <row r="473" spans="7:7" x14ac:dyDescent="0.2">
      <c r="G473" s="1"/>
    </row>
    <row r="474" spans="7:7" x14ac:dyDescent="0.2">
      <c r="G474" s="1"/>
    </row>
    <row r="475" spans="7:7" x14ac:dyDescent="0.2">
      <c r="G475" s="1"/>
    </row>
    <row r="476" spans="7:7" x14ac:dyDescent="0.2">
      <c r="G476" s="1"/>
    </row>
    <row r="477" spans="7:7" x14ac:dyDescent="0.2">
      <c r="G477" s="1"/>
    </row>
    <row r="478" spans="7:7" x14ac:dyDescent="0.2">
      <c r="G478" s="1"/>
    </row>
    <row r="479" spans="7:7" x14ac:dyDescent="0.2">
      <c r="G479" s="1"/>
    </row>
    <row r="480" spans="7:7" x14ac:dyDescent="0.2">
      <c r="G480" s="1"/>
    </row>
    <row r="481" spans="7:7" x14ac:dyDescent="0.2">
      <c r="G481" s="1"/>
    </row>
    <row r="482" spans="7:7" x14ac:dyDescent="0.2">
      <c r="G482" s="1"/>
    </row>
    <row r="483" spans="7:7" x14ac:dyDescent="0.2">
      <c r="G483" s="1"/>
    </row>
    <row r="484" spans="7:7" x14ac:dyDescent="0.2">
      <c r="G484" s="1"/>
    </row>
    <row r="485" spans="7:7" x14ac:dyDescent="0.2">
      <c r="G485" s="1"/>
    </row>
    <row r="486" spans="7:7" x14ac:dyDescent="0.2">
      <c r="G486" s="1"/>
    </row>
    <row r="487" spans="7:7" x14ac:dyDescent="0.2">
      <c r="G487" s="1"/>
    </row>
    <row r="488" spans="7:7" x14ac:dyDescent="0.2">
      <c r="G488" s="1"/>
    </row>
    <row r="489" spans="7:7" x14ac:dyDescent="0.2">
      <c r="G489" s="1"/>
    </row>
    <row r="490" spans="7:7" x14ac:dyDescent="0.2">
      <c r="G490" s="1"/>
    </row>
    <row r="491" spans="7:7" x14ac:dyDescent="0.2">
      <c r="G491" s="1"/>
    </row>
    <row r="492" spans="7:7" x14ac:dyDescent="0.2">
      <c r="G492" s="1"/>
    </row>
    <row r="493" spans="7:7" x14ac:dyDescent="0.2">
      <c r="G493" s="1"/>
    </row>
    <row r="494" spans="7:7" x14ac:dyDescent="0.2">
      <c r="G494" s="1"/>
    </row>
    <row r="495" spans="7:7" x14ac:dyDescent="0.2">
      <c r="G495" s="1"/>
    </row>
    <row r="496" spans="7:7" x14ac:dyDescent="0.2">
      <c r="G496" s="1"/>
    </row>
    <row r="497" spans="7:7" x14ac:dyDescent="0.2">
      <c r="G497" s="1"/>
    </row>
    <row r="498" spans="7:7" x14ac:dyDescent="0.2">
      <c r="G498" s="1"/>
    </row>
    <row r="499" spans="7:7" x14ac:dyDescent="0.2">
      <c r="G499" s="1"/>
    </row>
    <row r="500" spans="7:7" x14ac:dyDescent="0.2">
      <c r="G500" s="1"/>
    </row>
    <row r="501" spans="7:7" x14ac:dyDescent="0.2">
      <c r="G501" s="1"/>
    </row>
    <row r="502" spans="7:7" x14ac:dyDescent="0.2">
      <c r="G502" s="1"/>
    </row>
    <row r="503" spans="7:7" x14ac:dyDescent="0.2">
      <c r="G503" s="1"/>
    </row>
    <row r="504" spans="7:7" x14ac:dyDescent="0.2">
      <c r="G504" s="1"/>
    </row>
    <row r="505" spans="7:7" x14ac:dyDescent="0.2">
      <c r="G505" s="1"/>
    </row>
    <row r="506" spans="7:7" x14ac:dyDescent="0.2">
      <c r="G506" s="1"/>
    </row>
    <row r="507" spans="7:7" x14ac:dyDescent="0.2">
      <c r="G507" s="1"/>
    </row>
    <row r="508" spans="7:7" x14ac:dyDescent="0.2">
      <c r="G508" s="1"/>
    </row>
    <row r="509" spans="7:7" x14ac:dyDescent="0.2">
      <c r="G509" s="1"/>
    </row>
    <row r="510" spans="7:7" x14ac:dyDescent="0.2">
      <c r="G510" s="1"/>
    </row>
    <row r="511" spans="7:7" x14ac:dyDescent="0.2">
      <c r="G511" s="1"/>
    </row>
    <row r="512" spans="7:7" x14ac:dyDescent="0.2">
      <c r="G512" s="1"/>
    </row>
    <row r="513" spans="7:7" x14ac:dyDescent="0.2">
      <c r="G513" s="1"/>
    </row>
    <row r="514" spans="7:7" x14ac:dyDescent="0.2">
      <c r="G514" s="1"/>
    </row>
    <row r="515" spans="7:7" x14ac:dyDescent="0.2">
      <c r="G515" s="1"/>
    </row>
    <row r="516" spans="7:7" x14ac:dyDescent="0.2">
      <c r="G516" s="1"/>
    </row>
    <row r="517" spans="7:7" x14ac:dyDescent="0.2">
      <c r="G517" s="1"/>
    </row>
    <row r="518" spans="7:7" x14ac:dyDescent="0.2">
      <c r="G518" s="1"/>
    </row>
    <row r="519" spans="7:7" x14ac:dyDescent="0.2">
      <c r="G519" s="1"/>
    </row>
    <row r="520" spans="7:7" x14ac:dyDescent="0.2">
      <c r="G520" s="1"/>
    </row>
    <row r="521" spans="7:7" x14ac:dyDescent="0.2">
      <c r="G521" s="1"/>
    </row>
    <row r="522" spans="7:7" x14ac:dyDescent="0.2">
      <c r="G522" s="1"/>
    </row>
    <row r="523" spans="7:7" x14ac:dyDescent="0.2">
      <c r="G523" s="1"/>
    </row>
    <row r="524" spans="7:7" x14ac:dyDescent="0.2">
      <c r="G524" s="1"/>
    </row>
    <row r="525" spans="7:7" x14ac:dyDescent="0.2">
      <c r="G525" s="1"/>
    </row>
    <row r="526" spans="7:7" x14ac:dyDescent="0.2">
      <c r="G526" s="1"/>
    </row>
    <row r="527" spans="7:7" x14ac:dyDescent="0.2">
      <c r="G527" s="1"/>
    </row>
    <row r="528" spans="7:7" x14ac:dyDescent="0.2">
      <c r="G528" s="1"/>
    </row>
    <row r="529" spans="7:7" x14ac:dyDescent="0.2">
      <c r="G529" s="1"/>
    </row>
    <row r="530" spans="7:7" x14ac:dyDescent="0.2">
      <c r="G530" s="1"/>
    </row>
    <row r="531" spans="7:7" x14ac:dyDescent="0.2">
      <c r="G531" s="1"/>
    </row>
    <row r="532" spans="7:7" x14ac:dyDescent="0.2">
      <c r="G532" s="1"/>
    </row>
    <row r="533" spans="7:7" x14ac:dyDescent="0.2">
      <c r="G533" s="1"/>
    </row>
    <row r="534" spans="7:7" x14ac:dyDescent="0.2">
      <c r="G534" s="1"/>
    </row>
    <row r="535" spans="7:7" x14ac:dyDescent="0.2">
      <c r="G535" s="1"/>
    </row>
    <row r="536" spans="7:7" x14ac:dyDescent="0.2">
      <c r="G536" s="1"/>
    </row>
    <row r="537" spans="7:7" x14ac:dyDescent="0.2">
      <c r="G537" s="1"/>
    </row>
    <row r="538" spans="7:7" x14ac:dyDescent="0.2">
      <c r="G538" s="1"/>
    </row>
    <row r="539" spans="7:7" x14ac:dyDescent="0.2">
      <c r="G539" s="1"/>
    </row>
    <row r="540" spans="7:7" x14ac:dyDescent="0.2">
      <c r="G540" s="1"/>
    </row>
    <row r="541" spans="7:7" x14ac:dyDescent="0.2">
      <c r="G541" s="1"/>
    </row>
    <row r="542" spans="7:7" x14ac:dyDescent="0.2">
      <c r="G542" s="1"/>
    </row>
    <row r="543" spans="7:7" x14ac:dyDescent="0.2">
      <c r="G543" s="1"/>
    </row>
    <row r="544" spans="7:7" x14ac:dyDescent="0.2">
      <c r="G544" s="1"/>
    </row>
    <row r="545" spans="7:7" x14ac:dyDescent="0.2">
      <c r="G545" s="1"/>
    </row>
    <row r="546" spans="7:7" x14ac:dyDescent="0.2">
      <c r="G546" s="1"/>
    </row>
    <row r="547" spans="7:7" x14ac:dyDescent="0.2">
      <c r="G547" s="1"/>
    </row>
    <row r="548" spans="7:7" x14ac:dyDescent="0.2">
      <c r="G548" s="1"/>
    </row>
    <row r="549" spans="7:7" x14ac:dyDescent="0.2">
      <c r="G549" s="1"/>
    </row>
    <row r="550" spans="7:7" x14ac:dyDescent="0.2">
      <c r="G550" s="1"/>
    </row>
    <row r="551" spans="7:7" x14ac:dyDescent="0.2">
      <c r="G551" s="1"/>
    </row>
    <row r="552" spans="7:7" x14ac:dyDescent="0.2">
      <c r="G552" s="1"/>
    </row>
    <row r="553" spans="7:7" x14ac:dyDescent="0.2">
      <c r="G553" s="1"/>
    </row>
    <row r="554" spans="7:7" x14ac:dyDescent="0.2">
      <c r="G554" s="1"/>
    </row>
    <row r="555" spans="7:7" x14ac:dyDescent="0.2">
      <c r="G555" s="1"/>
    </row>
    <row r="556" spans="7:7" x14ac:dyDescent="0.2">
      <c r="G556" s="1"/>
    </row>
    <row r="557" spans="7:7" x14ac:dyDescent="0.2">
      <c r="G557" s="1"/>
    </row>
    <row r="558" spans="7:7" x14ac:dyDescent="0.2">
      <c r="G558" s="1"/>
    </row>
    <row r="559" spans="7:7" x14ac:dyDescent="0.2">
      <c r="G559" s="1"/>
    </row>
    <row r="560" spans="7:7" x14ac:dyDescent="0.2">
      <c r="G560" s="1"/>
    </row>
    <row r="561" spans="7:7" x14ac:dyDescent="0.2">
      <c r="G561" s="1"/>
    </row>
    <row r="562" spans="7:7" x14ac:dyDescent="0.2">
      <c r="G562" s="1"/>
    </row>
    <row r="563" spans="7:7" x14ac:dyDescent="0.2">
      <c r="G563" s="1"/>
    </row>
    <row r="564" spans="7:7" x14ac:dyDescent="0.2">
      <c r="G564" s="1"/>
    </row>
    <row r="565" spans="7:7" x14ac:dyDescent="0.2">
      <c r="G565" s="1"/>
    </row>
    <row r="566" spans="7:7" x14ac:dyDescent="0.2">
      <c r="G566" s="1"/>
    </row>
    <row r="567" spans="7:7" x14ac:dyDescent="0.2">
      <c r="G567" s="1"/>
    </row>
    <row r="568" spans="7:7" x14ac:dyDescent="0.2">
      <c r="G568" s="1"/>
    </row>
    <row r="569" spans="7:7" x14ac:dyDescent="0.2">
      <c r="G569" s="1"/>
    </row>
    <row r="570" spans="7:7" x14ac:dyDescent="0.2">
      <c r="G570" s="1"/>
    </row>
    <row r="571" spans="7:7" x14ac:dyDescent="0.2">
      <c r="G571" s="1"/>
    </row>
    <row r="572" spans="7:7" x14ac:dyDescent="0.2">
      <c r="G572" s="1"/>
    </row>
    <row r="573" spans="7:7" x14ac:dyDescent="0.2">
      <c r="G573" s="1"/>
    </row>
    <row r="574" spans="7:7" x14ac:dyDescent="0.2">
      <c r="G574" s="1"/>
    </row>
    <row r="575" spans="7:7" x14ac:dyDescent="0.2">
      <c r="G575" s="1"/>
    </row>
    <row r="576" spans="7:7" x14ac:dyDescent="0.2">
      <c r="G576" s="1"/>
    </row>
    <row r="577" spans="7:7" x14ac:dyDescent="0.2">
      <c r="G577" s="1"/>
    </row>
    <row r="578" spans="7:7" x14ac:dyDescent="0.2">
      <c r="G578" s="1"/>
    </row>
    <row r="579" spans="7:7" x14ac:dyDescent="0.2">
      <c r="G579" s="1"/>
    </row>
    <row r="580" spans="7:7" x14ac:dyDescent="0.2">
      <c r="G580" s="1"/>
    </row>
    <row r="581" spans="7:7" x14ac:dyDescent="0.2">
      <c r="G581" s="1"/>
    </row>
    <row r="582" spans="7:7" x14ac:dyDescent="0.2">
      <c r="G582" s="1"/>
    </row>
    <row r="583" spans="7:7" x14ac:dyDescent="0.2">
      <c r="G583" s="1"/>
    </row>
    <row r="584" spans="7:7" x14ac:dyDescent="0.2">
      <c r="G584" s="1"/>
    </row>
    <row r="585" spans="7:7" x14ac:dyDescent="0.2">
      <c r="G585" s="1"/>
    </row>
    <row r="586" spans="7:7" x14ac:dyDescent="0.2">
      <c r="G586" s="1"/>
    </row>
    <row r="587" spans="7:7" x14ac:dyDescent="0.2">
      <c r="G587" s="1"/>
    </row>
    <row r="588" spans="7:7" x14ac:dyDescent="0.2">
      <c r="G588" s="1"/>
    </row>
    <row r="589" spans="7:7" x14ac:dyDescent="0.2">
      <c r="G589" s="1"/>
    </row>
    <row r="590" spans="7:7" x14ac:dyDescent="0.2">
      <c r="G590" s="1"/>
    </row>
    <row r="591" spans="7:7" x14ac:dyDescent="0.2">
      <c r="G591" s="1"/>
    </row>
    <row r="592" spans="7:7" x14ac:dyDescent="0.2">
      <c r="G592" s="1"/>
    </row>
    <row r="593" spans="7:7" x14ac:dyDescent="0.2">
      <c r="G593" s="1"/>
    </row>
    <row r="594" spans="7:7" x14ac:dyDescent="0.2">
      <c r="G594" s="1"/>
    </row>
    <row r="595" spans="7:7" x14ac:dyDescent="0.2">
      <c r="G595" s="1"/>
    </row>
    <row r="596" spans="7:7" x14ac:dyDescent="0.2">
      <c r="G596" s="1"/>
    </row>
    <row r="597" spans="7:7" x14ac:dyDescent="0.2">
      <c r="G597" s="1"/>
    </row>
    <row r="598" spans="7:7" x14ac:dyDescent="0.2">
      <c r="G598" s="1"/>
    </row>
    <row r="599" spans="7:7" x14ac:dyDescent="0.2">
      <c r="G599" s="1"/>
    </row>
    <row r="600" spans="7:7" x14ac:dyDescent="0.2">
      <c r="G600" s="1"/>
    </row>
    <row r="601" spans="7:7" x14ac:dyDescent="0.2">
      <c r="G601" s="1"/>
    </row>
    <row r="602" spans="7:7" x14ac:dyDescent="0.2">
      <c r="G602" s="1"/>
    </row>
    <row r="603" spans="7:7" x14ac:dyDescent="0.2">
      <c r="G603" s="1"/>
    </row>
    <row r="604" spans="7:7" x14ac:dyDescent="0.2">
      <c r="G604" s="1"/>
    </row>
    <row r="605" spans="7:7" x14ac:dyDescent="0.2">
      <c r="G605" s="1"/>
    </row>
    <row r="606" spans="7:7" x14ac:dyDescent="0.2">
      <c r="G606" s="1"/>
    </row>
    <row r="607" spans="7:7" x14ac:dyDescent="0.2">
      <c r="G607" s="1"/>
    </row>
    <row r="608" spans="7:7" x14ac:dyDescent="0.2">
      <c r="G608" s="1"/>
    </row>
    <row r="609" spans="7:7" x14ac:dyDescent="0.2">
      <c r="G609" s="1"/>
    </row>
    <row r="610" spans="7:7" x14ac:dyDescent="0.2">
      <c r="G610" s="1"/>
    </row>
    <row r="611" spans="7:7" x14ac:dyDescent="0.2">
      <c r="G611" s="1"/>
    </row>
    <row r="612" spans="7:7" x14ac:dyDescent="0.2">
      <c r="G612" s="1"/>
    </row>
    <row r="613" spans="7:7" x14ac:dyDescent="0.2">
      <c r="G613" s="1"/>
    </row>
    <row r="614" spans="7:7" x14ac:dyDescent="0.2">
      <c r="G614" s="1"/>
    </row>
    <row r="615" spans="7:7" x14ac:dyDescent="0.2">
      <c r="G615" s="1"/>
    </row>
    <row r="616" spans="7:7" x14ac:dyDescent="0.2">
      <c r="G616" s="1"/>
    </row>
    <row r="617" spans="7:7" x14ac:dyDescent="0.2">
      <c r="G617" s="1"/>
    </row>
    <row r="618" spans="7:7" x14ac:dyDescent="0.2">
      <c r="G618" s="1"/>
    </row>
    <row r="619" spans="7:7" x14ac:dyDescent="0.2">
      <c r="G619" s="1"/>
    </row>
    <row r="620" spans="7:7" x14ac:dyDescent="0.2">
      <c r="G620" s="1"/>
    </row>
    <row r="621" spans="7:7" x14ac:dyDescent="0.2">
      <c r="G621" s="1"/>
    </row>
    <row r="622" spans="7:7" x14ac:dyDescent="0.2">
      <c r="G622" s="1"/>
    </row>
    <row r="623" spans="7:7" x14ac:dyDescent="0.2">
      <c r="G623" s="1"/>
    </row>
    <row r="624" spans="7:7" x14ac:dyDescent="0.2">
      <c r="G624" s="1"/>
    </row>
    <row r="625" spans="7:7" x14ac:dyDescent="0.2">
      <c r="G625" s="1"/>
    </row>
    <row r="626" spans="7:7" x14ac:dyDescent="0.2">
      <c r="G626" s="1"/>
    </row>
    <row r="627" spans="7:7" x14ac:dyDescent="0.2">
      <c r="G627" s="1"/>
    </row>
    <row r="628" spans="7:7" x14ac:dyDescent="0.2">
      <c r="G628" s="1"/>
    </row>
    <row r="629" spans="7:7" x14ac:dyDescent="0.2">
      <c r="G629" s="1"/>
    </row>
    <row r="630" spans="7:7" x14ac:dyDescent="0.2">
      <c r="G630" s="1"/>
    </row>
    <row r="631" spans="7:7" x14ac:dyDescent="0.2">
      <c r="G631" s="1"/>
    </row>
    <row r="632" spans="7:7" x14ac:dyDescent="0.2">
      <c r="G632" s="1"/>
    </row>
    <row r="633" spans="7:7" x14ac:dyDescent="0.2">
      <c r="G633" s="1"/>
    </row>
    <row r="634" spans="7:7" x14ac:dyDescent="0.2">
      <c r="G634" s="1"/>
    </row>
    <row r="635" spans="7:7" x14ac:dyDescent="0.2">
      <c r="G635" s="1"/>
    </row>
    <row r="636" spans="7:7" x14ac:dyDescent="0.2">
      <c r="G636" s="1"/>
    </row>
    <row r="637" spans="7:7" x14ac:dyDescent="0.2">
      <c r="G637" s="1"/>
    </row>
    <row r="638" spans="7:7" x14ac:dyDescent="0.2">
      <c r="G638" s="1"/>
    </row>
    <row r="639" spans="7:7" x14ac:dyDescent="0.2">
      <c r="G639" s="1"/>
    </row>
    <row r="640" spans="7:7" x14ac:dyDescent="0.2">
      <c r="G640" s="1"/>
    </row>
    <row r="641" spans="7:7" x14ac:dyDescent="0.2">
      <c r="G641" s="1"/>
    </row>
    <row r="642" spans="7:7" x14ac:dyDescent="0.2">
      <c r="G642" s="1"/>
    </row>
    <row r="643" spans="7:7" x14ac:dyDescent="0.2">
      <c r="G643" s="1"/>
    </row>
    <row r="644" spans="7:7" x14ac:dyDescent="0.2">
      <c r="G644" s="1"/>
    </row>
    <row r="645" spans="7:7" x14ac:dyDescent="0.2">
      <c r="G645" s="1"/>
    </row>
    <row r="646" spans="7:7" x14ac:dyDescent="0.2">
      <c r="G646" s="1"/>
    </row>
    <row r="647" spans="7:7" x14ac:dyDescent="0.2">
      <c r="G647" s="1"/>
    </row>
    <row r="648" spans="7:7" x14ac:dyDescent="0.2">
      <c r="G648" s="1"/>
    </row>
    <row r="649" spans="7:7" x14ac:dyDescent="0.2">
      <c r="G649" s="1"/>
    </row>
    <row r="650" spans="7:7" x14ac:dyDescent="0.2">
      <c r="G650" s="1"/>
    </row>
    <row r="651" spans="7:7" x14ac:dyDescent="0.2">
      <c r="G651" s="1"/>
    </row>
    <row r="652" spans="7:7" x14ac:dyDescent="0.2">
      <c r="G652" s="1"/>
    </row>
    <row r="653" spans="7:7" x14ac:dyDescent="0.2">
      <c r="G653" s="1"/>
    </row>
    <row r="654" spans="7:7" x14ac:dyDescent="0.2">
      <c r="G654" s="1"/>
    </row>
    <row r="655" spans="7:7" x14ac:dyDescent="0.2">
      <c r="G655" s="1"/>
    </row>
    <row r="656" spans="7:7" x14ac:dyDescent="0.2">
      <c r="G656" s="1"/>
    </row>
    <row r="657" spans="7:7" x14ac:dyDescent="0.2">
      <c r="G657" s="1"/>
    </row>
    <row r="658" spans="7:7" x14ac:dyDescent="0.2">
      <c r="G658" s="1"/>
    </row>
    <row r="659" spans="7:7" x14ac:dyDescent="0.2">
      <c r="G659" s="1"/>
    </row>
    <row r="660" spans="7:7" x14ac:dyDescent="0.2">
      <c r="G660" s="1"/>
    </row>
    <row r="661" spans="7:7" x14ac:dyDescent="0.2">
      <c r="G661" s="1"/>
    </row>
    <row r="662" spans="7:7" x14ac:dyDescent="0.2">
      <c r="G662" s="1"/>
    </row>
    <row r="663" spans="7:7" x14ac:dyDescent="0.2">
      <c r="G663" s="1"/>
    </row>
    <row r="664" spans="7:7" x14ac:dyDescent="0.2">
      <c r="G664" s="1"/>
    </row>
    <row r="665" spans="7:7" x14ac:dyDescent="0.2">
      <c r="G665" s="1"/>
    </row>
    <row r="666" spans="7:7" x14ac:dyDescent="0.2">
      <c r="G666" s="1"/>
    </row>
    <row r="667" spans="7:7" x14ac:dyDescent="0.2">
      <c r="G667" s="1"/>
    </row>
    <row r="668" spans="7:7" x14ac:dyDescent="0.2">
      <c r="G668" s="1"/>
    </row>
    <row r="669" spans="7:7" x14ac:dyDescent="0.2">
      <c r="G669" s="1"/>
    </row>
    <row r="670" spans="7:7" x14ac:dyDescent="0.2">
      <c r="G670" s="1"/>
    </row>
    <row r="671" spans="7:7" x14ac:dyDescent="0.2">
      <c r="G671" s="1"/>
    </row>
    <row r="672" spans="7:7" x14ac:dyDescent="0.2">
      <c r="G672" s="1"/>
    </row>
    <row r="673" spans="7:7" x14ac:dyDescent="0.2">
      <c r="G673" s="1"/>
    </row>
    <row r="674" spans="7:7" x14ac:dyDescent="0.2">
      <c r="G674" s="1"/>
    </row>
    <row r="675" spans="7:7" x14ac:dyDescent="0.2">
      <c r="G675" s="1"/>
    </row>
    <row r="676" spans="7:7" x14ac:dyDescent="0.2">
      <c r="G676" s="1"/>
    </row>
    <row r="677" spans="7:7" x14ac:dyDescent="0.2">
      <c r="G677" s="1"/>
    </row>
    <row r="678" spans="7:7" x14ac:dyDescent="0.2">
      <c r="G678" s="1"/>
    </row>
    <row r="679" spans="7:7" x14ac:dyDescent="0.2">
      <c r="G679" s="1"/>
    </row>
    <row r="680" spans="7:7" x14ac:dyDescent="0.2">
      <c r="G680" s="1"/>
    </row>
    <row r="681" spans="7:7" x14ac:dyDescent="0.2">
      <c r="G681" s="1"/>
    </row>
    <row r="682" spans="7:7" x14ac:dyDescent="0.2">
      <c r="G682" s="1"/>
    </row>
    <row r="683" spans="7:7" x14ac:dyDescent="0.2">
      <c r="G683" s="1"/>
    </row>
    <row r="684" spans="7:7" x14ac:dyDescent="0.2">
      <c r="G684" s="1"/>
    </row>
    <row r="685" spans="7:7" x14ac:dyDescent="0.2">
      <c r="G685" s="1"/>
    </row>
    <row r="686" spans="7:7" x14ac:dyDescent="0.2">
      <c r="G686" s="1"/>
    </row>
    <row r="687" spans="7:7" x14ac:dyDescent="0.2">
      <c r="G687" s="1"/>
    </row>
    <row r="688" spans="7:7" x14ac:dyDescent="0.2">
      <c r="G688" s="1"/>
    </row>
    <row r="689" spans="7:7" x14ac:dyDescent="0.2">
      <c r="G689" s="1"/>
    </row>
    <row r="690" spans="7:7" x14ac:dyDescent="0.2">
      <c r="G690" s="1"/>
    </row>
    <row r="691" spans="7:7" x14ac:dyDescent="0.2">
      <c r="G691" s="1"/>
    </row>
    <row r="692" spans="7:7" x14ac:dyDescent="0.2">
      <c r="G692" s="1"/>
    </row>
    <row r="693" spans="7:7" x14ac:dyDescent="0.2">
      <c r="G693" s="1"/>
    </row>
    <row r="694" spans="7:7" x14ac:dyDescent="0.2">
      <c r="G694" s="1"/>
    </row>
    <row r="695" spans="7:7" x14ac:dyDescent="0.2">
      <c r="G695" s="1"/>
    </row>
    <row r="696" spans="7:7" x14ac:dyDescent="0.2">
      <c r="G696" s="1"/>
    </row>
    <row r="697" spans="7:7" x14ac:dyDescent="0.2">
      <c r="G697" s="1"/>
    </row>
    <row r="698" spans="7:7" x14ac:dyDescent="0.2">
      <c r="G698" s="1"/>
    </row>
    <row r="699" spans="7:7" x14ac:dyDescent="0.2">
      <c r="G699" s="1"/>
    </row>
    <row r="700" spans="7:7" x14ac:dyDescent="0.2">
      <c r="G700" s="1"/>
    </row>
    <row r="701" spans="7:7" x14ac:dyDescent="0.2">
      <c r="G701" s="1"/>
    </row>
    <row r="702" spans="7:7" x14ac:dyDescent="0.2">
      <c r="G702" s="1"/>
    </row>
    <row r="703" spans="7:7" x14ac:dyDescent="0.2">
      <c r="G703" s="1"/>
    </row>
    <row r="704" spans="7:7" x14ac:dyDescent="0.2">
      <c r="G704" s="1"/>
    </row>
    <row r="705" spans="7:7" x14ac:dyDescent="0.2">
      <c r="G705" s="1"/>
    </row>
    <row r="706" spans="7:7" x14ac:dyDescent="0.2">
      <c r="G706" s="1"/>
    </row>
    <row r="707" spans="7:7" x14ac:dyDescent="0.2">
      <c r="G707" s="1"/>
    </row>
    <row r="708" spans="7:7" x14ac:dyDescent="0.2">
      <c r="G708" s="1"/>
    </row>
    <row r="709" spans="7:7" x14ac:dyDescent="0.2">
      <c r="G709" s="1"/>
    </row>
    <row r="710" spans="7:7" x14ac:dyDescent="0.2">
      <c r="G710" s="1"/>
    </row>
    <row r="711" spans="7:7" x14ac:dyDescent="0.2">
      <c r="G711" s="1"/>
    </row>
    <row r="712" spans="7:7" x14ac:dyDescent="0.2">
      <c r="G712" s="1"/>
    </row>
    <row r="713" spans="7:7" x14ac:dyDescent="0.2">
      <c r="G713" s="1"/>
    </row>
    <row r="714" spans="7:7" x14ac:dyDescent="0.2">
      <c r="G714" s="1"/>
    </row>
    <row r="715" spans="7:7" x14ac:dyDescent="0.2">
      <c r="G715" s="1"/>
    </row>
    <row r="716" spans="7:7" x14ac:dyDescent="0.2">
      <c r="G716" s="1"/>
    </row>
    <row r="717" spans="7:7" x14ac:dyDescent="0.2">
      <c r="G717" s="1"/>
    </row>
    <row r="718" spans="7:7" x14ac:dyDescent="0.2">
      <c r="G718" s="1"/>
    </row>
    <row r="719" spans="7:7" x14ac:dyDescent="0.2">
      <c r="G719" s="1"/>
    </row>
    <row r="720" spans="7:7" x14ac:dyDescent="0.2">
      <c r="G720" s="1"/>
    </row>
    <row r="721" spans="7:7" x14ac:dyDescent="0.2">
      <c r="G721" s="1"/>
    </row>
    <row r="722" spans="7:7" x14ac:dyDescent="0.2">
      <c r="G722" s="1"/>
    </row>
    <row r="723" spans="7:7" x14ac:dyDescent="0.2">
      <c r="G723" s="1"/>
    </row>
    <row r="724" spans="7:7" x14ac:dyDescent="0.2">
      <c r="G724" s="1"/>
    </row>
    <row r="725" spans="7:7" x14ac:dyDescent="0.2">
      <c r="G725" s="1"/>
    </row>
    <row r="726" spans="7:7" x14ac:dyDescent="0.2">
      <c r="G726" s="1"/>
    </row>
    <row r="727" spans="7:7" x14ac:dyDescent="0.2">
      <c r="G727" s="1"/>
    </row>
    <row r="728" spans="7:7" x14ac:dyDescent="0.2">
      <c r="G728" s="1"/>
    </row>
    <row r="729" spans="7:7" x14ac:dyDescent="0.2">
      <c r="G729" s="1"/>
    </row>
    <row r="730" spans="7:7" x14ac:dyDescent="0.2">
      <c r="G730" s="1"/>
    </row>
    <row r="731" spans="7:7" x14ac:dyDescent="0.2">
      <c r="G731" s="1"/>
    </row>
    <row r="732" spans="7:7" x14ac:dyDescent="0.2">
      <c r="G732" s="1"/>
    </row>
    <row r="733" spans="7:7" x14ac:dyDescent="0.2">
      <c r="G733" s="1"/>
    </row>
  </sheetData>
  <mergeCells count="2">
    <mergeCell ref="A1:B1"/>
    <mergeCell ref="A2:B2"/>
  </mergeCells>
  <printOptions horizontalCentered="1"/>
  <pageMargins left="0.5" right="0.5" top="0.9" bottom="0.5" header="0.3" footer="0.25"/>
  <pageSetup paperSize="5" scale="75" orientation="landscape" r:id="rId1"/>
  <headerFooter alignWithMargins="0">
    <oddHeader>&amp;C&amp;20FY2019-20 Charter School Funding (Debt Service &amp; Cap. Outlay)
Final Local Revenue Representation per Pupil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4.85546875" customWidth="1"/>
    <col min="2" max="2" width="19.28515625" customWidth="1"/>
    <col min="3" max="3" width="10.7109375" customWidth="1"/>
    <col min="4" max="14" width="11.140625" customWidth="1"/>
    <col min="15" max="15" width="11.42578125" customWidth="1"/>
    <col min="16" max="21" width="11.140625" customWidth="1"/>
    <col min="22" max="23" width="11.85546875" customWidth="1"/>
    <col min="24" max="38" width="11.140625" customWidth="1"/>
  </cols>
  <sheetData>
    <row r="1" spans="1:38" ht="15.75" x14ac:dyDescent="0.2">
      <c r="A1" s="95" t="s">
        <v>97</v>
      </c>
      <c r="B1" s="9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5.75" x14ac:dyDescent="0.2">
      <c r="A2" s="82"/>
      <c r="B2" s="8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63.75" x14ac:dyDescent="0.2">
      <c r="A3" s="72" t="s">
        <v>2</v>
      </c>
      <c r="B3" s="72" t="s">
        <v>9</v>
      </c>
      <c r="C3" s="73" t="s">
        <v>98</v>
      </c>
      <c r="D3" s="74" t="s">
        <v>56</v>
      </c>
      <c r="E3" s="75" t="s">
        <v>30</v>
      </c>
      <c r="F3" s="75" t="s">
        <v>29</v>
      </c>
      <c r="G3" s="75" t="s">
        <v>99</v>
      </c>
      <c r="H3" s="75" t="s">
        <v>34</v>
      </c>
      <c r="I3" s="75" t="s">
        <v>33</v>
      </c>
      <c r="J3" s="75" t="s">
        <v>32</v>
      </c>
      <c r="K3" s="75" t="s">
        <v>51</v>
      </c>
      <c r="L3" s="75" t="s">
        <v>50</v>
      </c>
      <c r="M3" s="75" t="s">
        <v>46</v>
      </c>
      <c r="N3" s="75" t="s">
        <v>100</v>
      </c>
      <c r="O3" s="75" t="s">
        <v>104</v>
      </c>
      <c r="P3" s="75" t="s">
        <v>42</v>
      </c>
      <c r="Q3" s="75" t="s">
        <v>48</v>
      </c>
      <c r="R3" s="75" t="s">
        <v>36</v>
      </c>
      <c r="S3" s="75" t="s">
        <v>41</v>
      </c>
      <c r="T3" s="75" t="s">
        <v>43</v>
      </c>
      <c r="U3" s="75" t="s">
        <v>44</v>
      </c>
      <c r="V3" s="75" t="s">
        <v>45</v>
      </c>
      <c r="W3" s="75" t="s">
        <v>47</v>
      </c>
      <c r="X3" s="75" t="s">
        <v>38</v>
      </c>
      <c r="Y3" s="75" t="s">
        <v>52</v>
      </c>
      <c r="Z3" s="75" t="s">
        <v>39</v>
      </c>
      <c r="AA3" s="75" t="s">
        <v>40</v>
      </c>
      <c r="AB3" s="75" t="s">
        <v>35</v>
      </c>
      <c r="AC3" s="75" t="s">
        <v>37</v>
      </c>
      <c r="AD3" s="75" t="s">
        <v>53</v>
      </c>
      <c r="AE3" s="75" t="s">
        <v>54</v>
      </c>
      <c r="AF3" s="75" t="s">
        <v>101</v>
      </c>
      <c r="AG3" s="75" t="s">
        <v>62</v>
      </c>
      <c r="AH3" s="75" t="s">
        <v>102</v>
      </c>
      <c r="AI3" s="75" t="s">
        <v>103</v>
      </c>
      <c r="AJ3" s="75" t="s">
        <v>49</v>
      </c>
      <c r="AK3" s="75" t="s">
        <v>31</v>
      </c>
      <c r="AL3" s="72" t="s">
        <v>61</v>
      </c>
    </row>
    <row r="4" spans="1:38" x14ac:dyDescent="0.2">
      <c r="A4" s="76"/>
      <c r="B4" s="76"/>
      <c r="C4" s="77"/>
      <c r="D4" s="78"/>
      <c r="E4" s="75">
        <v>343001</v>
      </c>
      <c r="F4" s="75">
        <v>341001</v>
      </c>
      <c r="G4" s="75">
        <v>344001</v>
      </c>
      <c r="H4" s="75">
        <v>348001</v>
      </c>
      <c r="I4" s="75">
        <v>347001</v>
      </c>
      <c r="J4" s="75">
        <v>346001</v>
      </c>
      <c r="K4" s="75" t="s">
        <v>63</v>
      </c>
      <c r="L4" s="75" t="s">
        <v>64</v>
      </c>
      <c r="M4" s="75" t="s">
        <v>65</v>
      </c>
      <c r="N4" s="75" t="s">
        <v>66</v>
      </c>
      <c r="O4" s="75" t="s">
        <v>67</v>
      </c>
      <c r="P4" s="75" t="s">
        <v>68</v>
      </c>
      <c r="Q4" s="75" t="s">
        <v>69</v>
      </c>
      <c r="R4" s="75" t="s">
        <v>70</v>
      </c>
      <c r="S4" s="75" t="s">
        <v>71</v>
      </c>
      <c r="T4" s="75" t="s">
        <v>72</v>
      </c>
      <c r="U4" s="75" t="s">
        <v>73</v>
      </c>
      <c r="V4" s="75" t="s">
        <v>74</v>
      </c>
      <c r="W4" s="75" t="s">
        <v>75</v>
      </c>
      <c r="X4" s="75" t="s">
        <v>76</v>
      </c>
      <c r="Y4" s="75" t="s">
        <v>77</v>
      </c>
      <c r="Z4" s="75" t="s">
        <v>78</v>
      </c>
      <c r="AA4" s="75" t="s">
        <v>79</v>
      </c>
      <c r="AB4" s="75" t="s">
        <v>80</v>
      </c>
      <c r="AC4" s="75" t="s">
        <v>81</v>
      </c>
      <c r="AD4" s="75" t="s">
        <v>82</v>
      </c>
      <c r="AE4" s="75" t="s">
        <v>83</v>
      </c>
      <c r="AF4" s="75" t="s">
        <v>84</v>
      </c>
      <c r="AG4" s="75" t="s">
        <v>85</v>
      </c>
      <c r="AH4" s="75" t="s">
        <v>86</v>
      </c>
      <c r="AI4" s="75" t="s">
        <v>87</v>
      </c>
      <c r="AJ4" s="75" t="s">
        <v>88</v>
      </c>
      <c r="AK4" s="75">
        <v>345001</v>
      </c>
      <c r="AL4" s="84"/>
    </row>
    <row r="5" spans="1:38" x14ac:dyDescent="0.2">
      <c r="A5" s="79"/>
      <c r="B5" s="79"/>
      <c r="C5" s="80">
        <v>1</v>
      </c>
      <c r="D5" s="79">
        <v>2</v>
      </c>
      <c r="E5" s="79">
        <v>3</v>
      </c>
      <c r="F5" s="79">
        <v>4</v>
      </c>
      <c r="G5" s="79">
        <v>5</v>
      </c>
      <c r="H5" s="79">
        <v>6</v>
      </c>
      <c r="I5" s="79">
        <v>7</v>
      </c>
      <c r="J5" s="79">
        <v>8</v>
      </c>
      <c r="K5" s="79">
        <v>9</v>
      </c>
      <c r="L5" s="79">
        <v>10</v>
      </c>
      <c r="M5" s="79">
        <v>11</v>
      </c>
      <c r="N5" s="79">
        <v>12</v>
      </c>
      <c r="O5" s="79">
        <v>13</v>
      </c>
      <c r="P5" s="79">
        <v>14</v>
      </c>
      <c r="Q5" s="79">
        <v>15</v>
      </c>
      <c r="R5" s="79">
        <v>16</v>
      </c>
      <c r="S5" s="79">
        <v>17</v>
      </c>
      <c r="T5" s="79">
        <v>18</v>
      </c>
      <c r="U5" s="79">
        <v>19</v>
      </c>
      <c r="V5" s="79">
        <v>20</v>
      </c>
      <c r="W5" s="79">
        <v>21</v>
      </c>
      <c r="X5" s="79">
        <v>22</v>
      </c>
      <c r="Y5" s="79">
        <v>23</v>
      </c>
      <c r="Z5" s="79">
        <v>24</v>
      </c>
      <c r="AA5" s="79">
        <v>25</v>
      </c>
      <c r="AB5" s="79">
        <v>26</v>
      </c>
      <c r="AC5" s="79">
        <v>27</v>
      </c>
      <c r="AD5" s="79">
        <v>28</v>
      </c>
      <c r="AE5" s="79">
        <v>29</v>
      </c>
      <c r="AF5" s="79">
        <v>30</v>
      </c>
      <c r="AG5" s="79">
        <v>31</v>
      </c>
      <c r="AH5" s="79">
        <v>32</v>
      </c>
      <c r="AI5" s="79">
        <v>33</v>
      </c>
      <c r="AJ5" s="79">
        <v>34</v>
      </c>
      <c r="AK5" s="79">
        <v>35</v>
      </c>
      <c r="AL5" s="79">
        <v>36</v>
      </c>
    </row>
    <row r="6" spans="1:38" hidden="1" x14ac:dyDescent="0.2">
      <c r="A6" s="79"/>
      <c r="B6" s="79"/>
      <c r="C6" s="8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1:38" ht="15.75" customHeight="1" x14ac:dyDescent="0.2">
      <c r="A7" s="81">
        <v>9</v>
      </c>
      <c r="B7" s="6" t="s">
        <v>13</v>
      </c>
      <c r="C7" s="7">
        <v>36871</v>
      </c>
      <c r="D7" s="83">
        <v>980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>
        <v>117</v>
      </c>
      <c r="AK7" s="7">
        <v>75</v>
      </c>
      <c r="AL7" s="8">
        <f>SUM(C7:AK7)</f>
        <v>38043</v>
      </c>
    </row>
    <row r="8" spans="1:38" ht="15.75" customHeight="1" x14ac:dyDescent="0.2">
      <c r="A8" s="81">
        <v>17</v>
      </c>
      <c r="B8" s="6" t="s">
        <v>14</v>
      </c>
      <c r="C8" s="7">
        <v>39667</v>
      </c>
      <c r="D8" s="83">
        <v>2123</v>
      </c>
      <c r="E8" s="7">
        <v>533</v>
      </c>
      <c r="F8" s="7"/>
      <c r="G8" s="7"/>
      <c r="H8" s="7"/>
      <c r="I8" s="7"/>
      <c r="J8" s="7"/>
      <c r="K8" s="7"/>
      <c r="L8" s="7"/>
      <c r="M8" s="7">
        <v>252</v>
      </c>
      <c r="N8" s="7"/>
      <c r="O8" s="7">
        <v>691</v>
      </c>
      <c r="P8" s="7"/>
      <c r="Q8" s="7">
        <v>185</v>
      </c>
      <c r="R8" s="7">
        <v>172</v>
      </c>
      <c r="S8" s="7">
        <v>2</v>
      </c>
      <c r="T8" s="7"/>
      <c r="U8" s="7"/>
      <c r="V8" s="7"/>
      <c r="W8" s="7"/>
      <c r="X8" s="7"/>
      <c r="Y8" s="7">
        <v>642</v>
      </c>
      <c r="Z8" s="7"/>
      <c r="AA8" s="7"/>
      <c r="AB8" s="7"/>
      <c r="AC8" s="7"/>
      <c r="AD8" s="7">
        <v>403</v>
      </c>
      <c r="AE8" s="7">
        <v>360</v>
      </c>
      <c r="AF8" s="7"/>
      <c r="AG8" s="7"/>
      <c r="AH8" s="7">
        <v>92</v>
      </c>
      <c r="AI8" s="7"/>
      <c r="AJ8" s="7">
        <v>101</v>
      </c>
      <c r="AK8" s="7">
        <v>274</v>
      </c>
      <c r="AL8" s="8">
        <f>SUM(C8:AK8)</f>
        <v>45497</v>
      </c>
    </row>
  </sheetData>
  <mergeCells count="1">
    <mergeCell ref="A1:B1"/>
  </mergeCells>
  <printOptions horizontalCentered="1"/>
  <pageMargins left="0.4" right="0.4" top="0.5" bottom="0.5" header="0.35" footer="0.3"/>
  <pageSetup paperSize="5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FY19-20 Final Type 5</vt:lpstr>
      <vt:lpstr>Detail Calculation exclude debt</vt:lpstr>
      <vt:lpstr>Detail Calculation for debt</vt:lpstr>
      <vt:lpstr>10.1.19 SIS</vt:lpstr>
      <vt:lpstr>'Detail Calculation exclude debt'!Print_Area</vt:lpstr>
      <vt:lpstr>'Detail Calculation for debt'!Print_Area</vt:lpstr>
      <vt:lpstr>'10.1.19 SIS'!Print_Titles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Melanie Ruiz</cp:lastModifiedBy>
  <cp:lastPrinted>2020-03-17T20:08:53Z</cp:lastPrinted>
  <dcterms:created xsi:type="dcterms:W3CDTF">2002-01-31T14:19:47Z</dcterms:created>
  <dcterms:modified xsi:type="dcterms:W3CDTF">2020-03-17T20:13:44Z</dcterms:modified>
</cp:coreProperties>
</file>