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Per Pupil Calculations\FY2022-23\Final\"/>
    </mc:Choice>
  </mc:AlternateContent>
  <bookViews>
    <workbookView xWindow="0" yWindow="0" windowWidth="27900" windowHeight="7290" tabRatio="847"/>
  </bookViews>
  <sheets>
    <sheet name="22-23 Final_Type1,1B,2,3,3B,4" sheetId="21" r:id="rId1"/>
    <sheet name="FY22-23 Final Type 5" sheetId="49" r:id="rId2"/>
    <sheet name="Detail Calculation exclude debt" sheetId="12" r:id="rId3"/>
    <sheet name="Detail Calculation for debt" sheetId="22" r:id="rId4"/>
    <sheet name="10.1.22" sheetId="50" r:id="rId5"/>
  </sheets>
  <externalReferences>
    <externalReference r:id="rId6"/>
  </externalReference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0">'22-23 Final_Type1,1B,2,3,3B,4'!$A$1:$N$80</definedName>
    <definedName name="_xlnm.Print_Area" localSheetId="2">'Detail Calculation exclude debt'!$A$1:$Q$78</definedName>
    <definedName name="_xlnm.Print_Area" localSheetId="3">'Detail Calculation for debt'!$A$1:$O$77</definedName>
    <definedName name="_xlnm.Print_Area" localSheetId="1">'FY22-23 Final Type 5'!$A$1:$L$13</definedName>
    <definedName name="_xlnm.Print_Titles" localSheetId="4">'10.1.22'!$A:$B</definedName>
    <definedName name="_xlnm.Print_Titles" localSheetId="0">'22-23 Final_Type1,1B,2,3,3B,4'!$A:$B</definedName>
    <definedName name="_xlnm.Print_Titles" localSheetId="2">'Detail Calculation exclude debt'!$B:$B,'Detail Calculation exclude debt'!$1:$1</definedName>
    <definedName name="_xlnm.Print_Titles" localSheetId="3">'Detail Calculation for debt'!$B:$B,'Detail Calculation for debt'!$1:$1</definedName>
  </definedNames>
  <calcPr calcId="162913" concurrentCalc="0"/>
</workbook>
</file>

<file path=xl/calcChain.xml><?xml version="1.0" encoding="utf-8"?>
<calcChain xmlns="http://schemas.openxmlformats.org/spreadsheetml/2006/main">
  <c r="AI5" i="50" l="1"/>
  <c r="AH5" i="50"/>
  <c r="AG5" i="50"/>
  <c r="AF5" i="50"/>
  <c r="AE5" i="50"/>
  <c r="AD5" i="50"/>
  <c r="AC5" i="50"/>
  <c r="AB5" i="50"/>
  <c r="AA5" i="50"/>
  <c r="Z5" i="50"/>
  <c r="Y5" i="50"/>
  <c r="X5" i="50"/>
  <c r="W5" i="50"/>
  <c r="V5" i="50"/>
  <c r="U5" i="50"/>
  <c r="T5" i="50"/>
  <c r="S5" i="50"/>
  <c r="R5" i="50"/>
  <c r="Q5" i="50"/>
  <c r="P5" i="50"/>
  <c r="O5" i="50"/>
  <c r="N5" i="50"/>
  <c r="M5" i="50"/>
  <c r="L5" i="50"/>
  <c r="K5" i="50"/>
  <c r="J5" i="50"/>
  <c r="I5" i="50"/>
  <c r="H5" i="50"/>
  <c r="G5" i="50"/>
  <c r="F5" i="50"/>
  <c r="E5" i="50"/>
  <c r="D5" i="50"/>
  <c r="C5" i="50"/>
  <c r="AU4" i="50"/>
  <c r="AT4" i="50"/>
  <c r="AS4" i="50"/>
  <c r="AR4" i="50"/>
  <c r="AQ4" i="50"/>
  <c r="AP4" i="50"/>
  <c r="AO4" i="50"/>
  <c r="AN4" i="50"/>
  <c r="AM4" i="50"/>
  <c r="AL4" i="50"/>
  <c r="AI4" i="50"/>
  <c r="AH4" i="50"/>
  <c r="AG4" i="50"/>
  <c r="AF4" i="50"/>
  <c r="AE4" i="50"/>
  <c r="AD4" i="50"/>
  <c r="AC4" i="50"/>
  <c r="AB4" i="50"/>
  <c r="AA4" i="50"/>
  <c r="Z4" i="50"/>
  <c r="Y4" i="50"/>
  <c r="X4" i="50"/>
  <c r="W4" i="50"/>
  <c r="V4" i="50"/>
  <c r="U4" i="50"/>
  <c r="T4" i="50"/>
  <c r="S4" i="50"/>
  <c r="R4" i="50"/>
  <c r="Q4" i="50"/>
  <c r="P4" i="50"/>
  <c r="O4" i="50"/>
  <c r="N4" i="50"/>
  <c r="M4" i="50"/>
  <c r="L4" i="50"/>
  <c r="K4" i="50"/>
  <c r="J4" i="50"/>
  <c r="I4" i="50"/>
  <c r="H4" i="50"/>
  <c r="G4" i="50"/>
  <c r="F4" i="50"/>
  <c r="E4" i="50"/>
  <c r="AU3" i="50"/>
  <c r="AT3" i="50"/>
  <c r="AS3" i="50"/>
  <c r="AR3" i="50"/>
  <c r="AQ3" i="50"/>
  <c r="AP3" i="50"/>
  <c r="AO3" i="50"/>
  <c r="AN3" i="50"/>
  <c r="AM3" i="50"/>
  <c r="AL3" i="50"/>
  <c r="AI3" i="50"/>
  <c r="AH3" i="50"/>
  <c r="AG3" i="50"/>
  <c r="AF3" i="50"/>
  <c r="AE3" i="50"/>
  <c r="AD3" i="50"/>
  <c r="AC3" i="50"/>
  <c r="AB3" i="50"/>
  <c r="AA3" i="50"/>
  <c r="Z3" i="50"/>
  <c r="Y3" i="50"/>
  <c r="X3" i="50"/>
  <c r="W3" i="50"/>
  <c r="V3" i="50"/>
  <c r="U3" i="50"/>
  <c r="T3" i="50"/>
  <c r="S3" i="50"/>
  <c r="R3" i="50"/>
  <c r="Q3" i="50"/>
  <c r="P3" i="50"/>
  <c r="O3" i="50"/>
  <c r="N3" i="50"/>
  <c r="M3" i="50"/>
  <c r="L3" i="50"/>
  <c r="K3" i="50"/>
  <c r="J3" i="50"/>
  <c r="I3" i="50"/>
  <c r="H3" i="50"/>
  <c r="G3" i="50"/>
  <c r="F3" i="50"/>
  <c r="E3" i="50"/>
  <c r="D2" i="12"/>
  <c r="E2" i="12"/>
  <c r="H2" i="12"/>
  <c r="I2" i="12"/>
  <c r="J2" i="12"/>
  <c r="K2" i="12"/>
  <c r="L2" i="12"/>
  <c r="M2" i="12"/>
  <c r="N2" i="12"/>
  <c r="O2" i="12"/>
  <c r="P2" i="12"/>
  <c r="Q2" i="12"/>
  <c r="D2" i="22"/>
  <c r="E2" i="22"/>
  <c r="F2" i="22"/>
  <c r="G2" i="22"/>
  <c r="H2" i="22"/>
  <c r="I2" i="22"/>
  <c r="J2" i="22"/>
  <c r="K2" i="22"/>
  <c r="L2" i="22"/>
  <c r="M2" i="22"/>
  <c r="N2" i="22"/>
  <c r="O2" i="22"/>
  <c r="D3" i="21"/>
  <c r="E3" i="21"/>
  <c r="F3" i="21"/>
  <c r="G3" i="21"/>
  <c r="H3" i="21"/>
  <c r="I3" i="21"/>
  <c r="J3" i="21"/>
  <c r="K3" i="21"/>
  <c r="L3" i="21"/>
  <c r="M3" i="21"/>
  <c r="N3" i="21"/>
  <c r="C77" i="22"/>
</calcChain>
</file>

<file path=xl/sharedStrings.xml><?xml version="1.0" encoding="utf-8"?>
<sst xmlns="http://schemas.openxmlformats.org/spreadsheetml/2006/main" count="992" uniqueCount="211">
  <si>
    <t>District</t>
  </si>
  <si>
    <t>STATE TOTAL</t>
  </si>
  <si>
    <t>Total</t>
  </si>
  <si>
    <t>LEA</t>
  </si>
  <si>
    <t>Revenue and Fees excludes debt service and capital outlay.</t>
  </si>
  <si>
    <t>Charter School with a District Building</t>
  </si>
  <si>
    <t>Charter School without a District Building</t>
  </si>
  <si>
    <t>Note: Local Revenues include Ad Valorem, Sales Tax Revenue, and Revenue for 16th Section Land.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</si>
  <si>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</si>
  <si>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</si>
  <si>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</si>
  <si>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</si>
  <si>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</si>
  <si>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</si>
  <si>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</si>
  <si>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</si>
  <si>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</si>
  <si>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</si>
  <si>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</si>
  <si>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</si>
  <si>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</si>
  <si>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</si>
  <si>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</si>
  <si>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</si>
  <si>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</si>
  <si>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</si>
  <si>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</si>
  <si>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</si>
  <si>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</si>
  <si>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</si>
  <si>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</si>
  <si>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</si>
  <si>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</si>
  <si>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</si>
  <si>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</si>
  <si>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</si>
  <si>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</si>
  <si>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</si>
  <si>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</si>
  <si>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</si>
  <si>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</si>
  <si>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</si>
  <si>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</si>
  <si>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</si>
  <si>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</si>
  <si>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</si>
  <si>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</si>
  <si>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</si>
  <si>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</si>
  <si>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</si>
  <si>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</si>
  <si>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</si>
  <si>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</si>
  <si>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</si>
  <si>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</si>
  <si>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</si>
  <si>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</si>
  <si>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</si>
  <si>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</si>
  <si>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</si>
  <si>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</si>
  <si>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</si>
  <si>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</si>
  <si>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</si>
  <si>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</si>
  <si>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</si>
  <si>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</si>
  <si>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</si>
  <si>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</si>
  <si>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</si>
  <si>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</si>
  <si>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</si>
  <si>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</si>
  <si>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</si>
  <si>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</si>
  <si>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</si>
  <si>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</si>
  <si>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School
System</t>
  </si>
  <si>
    <t>Total 
Revenues</t>
  </si>
  <si>
    <t>Total
Revenues
Minus
Total Fees
Collected</t>
  </si>
  <si>
    <t>Local
Revenue
Per Pupil</t>
  </si>
  <si>
    <t>Caddo</t>
  </si>
  <si>
    <t>East Baton Rouge</t>
  </si>
  <si>
    <t>Orleans*</t>
  </si>
  <si>
    <t>Continuation
of Prior Year 
Pay Raises
Per Pupil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</si>
  <si>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</si>
  <si>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</si>
  <si>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</si>
  <si>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</si>
  <si>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</si>
  <si>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</si>
  <si>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</si>
  <si>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</si>
  <si>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</si>
  <si>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</si>
  <si>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</si>
  <si>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</si>
  <si>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</si>
  <si>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</si>
  <si>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</si>
  <si>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</si>
  <si>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</si>
  <si>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</si>
  <si>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</si>
  <si>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</si>
  <si>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</si>
  <si>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</si>
  <si>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</si>
  <si>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</si>
  <si>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</si>
  <si>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</si>
  <si>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</si>
  <si>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</si>
  <si>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</si>
  <si>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</si>
  <si>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</si>
  <si>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</si>
  <si>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</si>
  <si>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</si>
  <si>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</si>
  <si>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</si>
  <si>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</si>
  <si>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</si>
  <si>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</si>
  <si>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</si>
  <si>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</si>
  <si>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</si>
  <si>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</si>
  <si>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</si>
  <si>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</si>
  <si>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</si>
  <si>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</si>
  <si>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</si>
  <si>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</si>
  <si>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</si>
  <si>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</si>
  <si>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</si>
  <si>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</si>
  <si>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</si>
  <si>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</si>
  <si>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</si>
  <si>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</si>
  <si>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</si>
  <si>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</si>
  <si>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</si>
  <si>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</si>
  <si>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</si>
  <si>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</si>
  <si>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</si>
  <si>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</si>
  <si>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</si>
  <si>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</si>
  <si>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</si>
  <si>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</si>
  <si>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</si>
  <si>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</si>
  <si>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</si>
  <si>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Orleans</t>
  </si>
  <si>
    <t>City of Monroe</t>
  </si>
  <si>
    <t>City of Bogalusa</t>
  </si>
  <si>
    <t>City of Baker</t>
  </si>
  <si>
    <t>LaSalle</t>
  </si>
  <si>
    <t>Total
Fees</t>
  </si>
  <si>
    <t>State Total</t>
  </si>
  <si>
    <t>Total Sales 
KPC 750, 800,
850, 900</t>
  </si>
  <si>
    <t>Total 16th
Section 
Land
Revenues
KPC 2250</t>
  </si>
  <si>
    <t>Sheriff Tax
Collection
Fees 
KPC 36950</t>
  </si>
  <si>
    <t>Pension
Accumulation
Fund
KPC 36960</t>
  </si>
  <si>
    <t>Sales Tax
Collection
Fees
KPC 36970</t>
  </si>
  <si>
    <t>Election
Fees
KPC 36990</t>
  </si>
  <si>
    <t>Associated fees include Sheriff Fee, Assessor Fee, Election Fee, Pension Fund, &amp; Sales Tax Collection</t>
  </si>
  <si>
    <t>RSD
Operated
&amp;
Type 5
Charters</t>
  </si>
  <si>
    <t>Level 1
Economically
Disadvantaged</t>
  </si>
  <si>
    <t>RSD Operated and Type 5 Charter Schools</t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</si>
  <si>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</si>
  <si>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C1 + C2</t>
  </si>
  <si>
    <t>C4</t>
  </si>
  <si>
    <t>C5 + C6</t>
  </si>
  <si>
    <t>Total
Table 3</t>
  </si>
  <si>
    <t>3A</t>
  </si>
  <si>
    <t>3B</t>
  </si>
  <si>
    <t>City/Parish</t>
  </si>
  <si>
    <t>DeSoto</t>
  </si>
  <si>
    <t>St. John the Baptist</t>
  </si>
  <si>
    <t>Total Ad 
Valorem 
Taxes 
KPC 300, 350,
400, 450, 500,
550, 650</t>
  </si>
  <si>
    <t>Assessor
Fees
KPC 36940</t>
  </si>
  <si>
    <t>Sheriff Tax
Collection
Fees
KPC 36950</t>
  </si>
  <si>
    <t>Level 3
Historical
Formula
Allocation &amp;
Mandated
Cost
Adjustments</t>
  </si>
  <si>
    <t>* Continuation of prior year pay raise is $732 for Types 1, 3, 3B, and 4 Charter Schools in Orleans Parish</t>
  </si>
  <si>
    <t>FY2022-23 MFP State Cost
Allocation Per Pupil Amounts</t>
  </si>
  <si>
    <t>FY2022-23 MFP State Cost Allocation Per Pupil Amounts</t>
  </si>
  <si>
    <t>**Source:  2022-23 MFP Budget Letter, July 2022</t>
  </si>
  <si>
    <r>
      <t xml:space="preserve">State Cost
Allocation
Per Pupil
</t>
    </r>
    <r>
      <rPr>
        <sz val="10"/>
        <rFont val="Arial"/>
        <family val="2"/>
      </rPr>
      <t xml:space="preserve">
(Levels 1, 2,
&amp; 3 without
Continuation
of Prior Year
Pay Raises)</t>
    </r>
  </si>
  <si>
    <t xml:space="preserve">Final
FY2022-23
Total 
Local Revenue
Representation
With
Debt 
</t>
  </si>
  <si>
    <r>
      <t xml:space="preserve">Final
FY2022-23
Local Revenue
Representation 
Excluding 
Debt
</t>
    </r>
    <r>
      <rPr>
        <sz val="10"/>
        <rFont val="Arial"/>
        <family val="2"/>
      </rPr>
      <t>(Based on 
FY2021-22
Local Revenue)</t>
    </r>
  </si>
  <si>
    <r>
      <t xml:space="preserve">Final
FY2022-23
Local Revenue
Representation
Excluding 
Debt
</t>
    </r>
    <r>
      <rPr>
        <sz val="10"/>
        <rFont val="Arial"/>
        <family val="2"/>
      </rPr>
      <t>(Based on 
FY2021-22
Local Revenue)</t>
    </r>
  </si>
  <si>
    <r>
      <t xml:space="preserve">Final
FY2022-23
Debt Service &amp;
Capital Project
Revenue
</t>
    </r>
    <r>
      <rPr>
        <sz val="10"/>
        <rFont val="Arial"/>
        <family val="2"/>
      </rPr>
      <t>(Based on 
FY2021-22
Local Revenue)</t>
    </r>
  </si>
  <si>
    <t>MFP Base_10.1.22</t>
  </si>
  <si>
    <t>FY2022-23 Final Charter School Per Pupil Funding (March 2023)</t>
  </si>
  <si>
    <t>(Source: FY2022-23 Revenue and Expenditure Data; October 1, 2022 Student Count)</t>
  </si>
  <si>
    <t>GEO Prep Baker</t>
  </si>
  <si>
    <t>Louisian Key Academy Northshore</t>
  </si>
  <si>
    <t>WZN001</t>
  </si>
  <si>
    <t>WZO001</t>
  </si>
  <si>
    <t>with Audit Adjustment for Multiples Added back</t>
  </si>
  <si>
    <t>MFP
Student
Membership
10.1.22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</si>
  <si>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</si>
  <si>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 xml:space="preserve">Per R.S. 17:1990
(C)(2)(a)(iii) &amp;
R.S. 17:100.12(B)
</t>
    </r>
    <r>
      <rPr>
        <sz val="10"/>
        <rFont val="Arial"/>
        <family val="2"/>
      </rPr>
      <t xml:space="preserve">
</t>
    </r>
  </si>
  <si>
    <t>Source: FY2021 - 22 Actual Revenue and Expenditure Data (AFR)</t>
  </si>
  <si>
    <t>Source: FY2021-22 Actual Revenue and Expenditure Data (AFR); October 1, 2022 Student Count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</si>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</sst>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#,##0.0"/>
    <numFmt numFmtId="167" formatCode="_(&quot;$&quot;* #,##0_);_(&quot;$&quot;* \(#,##0\);_(&quot;$&quot;* &quot;-&quot;??_);_(@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00206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0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43" fontId="9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6" fillId="0" borderId="0"/>
    <xf numFmtId="0" fontId="9" fillId="0" borderId="0"/>
    <xf numFmtId="0" fontId="11" fillId="0" borderId="0"/>
    <xf numFmtId="43" fontId="16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6" borderId="0" applyNumberFormat="0" applyBorder="0" applyAlignment="0" applyProtection="0"/>
    <xf numFmtId="0" fontId="20" fillId="10" borderId="0" applyNumberFormat="0" applyBorder="0" applyAlignment="0" applyProtection="0"/>
    <xf numFmtId="0" fontId="21" fillId="27" borderId="17" applyNumberFormat="0" applyAlignment="0" applyProtection="0"/>
    <xf numFmtId="0" fontId="22" fillId="28" borderId="18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14" borderId="17" applyNumberFormat="0" applyAlignment="0" applyProtection="0"/>
    <xf numFmtId="0" fontId="29" fillId="0" borderId="22" applyNumberFormat="0" applyFill="0" applyAlignment="0" applyProtection="0"/>
    <xf numFmtId="0" fontId="30" fillId="2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30" borderId="1" applyNumberFormat="0" applyFont="0" applyAlignment="0" applyProtection="0"/>
    <xf numFmtId="0" fontId="32" fillId="27" borderId="2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9" fillId="0" borderId="0"/>
    <xf numFmtId="0" fontId="2" fillId="0" borderId="0"/>
    <xf numFmtId="43" fontId="9" fillId="0" borderId="0" applyFont="0" applyFill="0" applyBorder="0" applyAlignment="0" applyProtection="0"/>
    <xf numFmtId="0" fontId="1" fillId="0" borderId="0"/>
    <xf numFmtId="44" fontId="47" fillId="0" borderId="0" applyFont="0" applyFill="0" applyBorder="0" applyAlignment="0" applyProtection="0"/>
    <xf numFmtId="0" fontId="48" fillId="0" borderId="0"/>
    <xf numFmtId="0" fontId="50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38" fontId="11" fillId="0" borderId="28" xfId="6" applyNumberFormat="1" applyFont="1" applyBorder="1" applyAlignment="1" applyProtection="1">
      <alignment vertical="center"/>
    </xf>
    <xf numFmtId="38" fontId="11" fillId="31" borderId="28" xfId="6" applyNumberFormat="1" applyFont="1" applyFill="1" applyBorder="1" applyAlignment="1" applyProtection="1">
      <alignment vertical="center"/>
    </xf>
    <xf numFmtId="38" fontId="11" fillId="0" borderId="26" xfId="6" applyNumberFormat="1" applyFont="1" applyBorder="1" applyAlignment="1" applyProtection="1">
      <alignment vertical="center"/>
    </xf>
    <xf numFmtId="38" fontId="11" fillId="31" borderId="26" xfId="6" applyNumberFormat="1" applyFont="1" applyFill="1" applyBorder="1" applyAlignment="1" applyProtection="1">
      <alignment vertical="center"/>
    </xf>
    <xf numFmtId="38" fontId="11" fillId="0" borderId="9" xfId="6" applyNumberFormat="1" applyFont="1" applyBorder="1" applyAlignment="1" applyProtection="1">
      <alignment vertical="center"/>
    </xf>
    <xf numFmtId="38" fontId="11" fillId="31" borderId="9" xfId="6" applyNumberFormat="1" applyFont="1" applyFill="1" applyBorder="1" applyAlignment="1" applyProtection="1">
      <alignment vertical="center"/>
    </xf>
    <xf numFmtId="165" fontId="0" fillId="0" borderId="0" xfId="1" applyNumberFormat="1" applyFont="1" applyAlignment="1">
      <alignment vertical="center"/>
    </xf>
    <xf numFmtId="0" fontId="36" fillId="0" borderId="0" xfId="96" applyFont="1"/>
    <xf numFmtId="0" fontId="36" fillId="0" borderId="0" xfId="96" applyFont="1" applyFill="1" applyBorder="1"/>
    <xf numFmtId="0" fontId="37" fillId="0" borderId="0" xfId="96" applyFont="1" applyAlignment="1">
      <alignment vertical="center"/>
    </xf>
    <xf numFmtId="0" fontId="37" fillId="0" borderId="0" xfId="96" applyFont="1" applyFill="1" applyBorder="1" applyAlignment="1">
      <alignment vertical="center"/>
    </xf>
    <xf numFmtId="0" fontId="9" fillId="0" borderId="0" xfId="96" applyFont="1" applyFill="1" applyAlignment="1">
      <alignment vertical="center"/>
    </xf>
    <xf numFmtId="0" fontId="12" fillId="0" borderId="4" xfId="96" applyFont="1" applyFill="1" applyBorder="1" applyAlignment="1">
      <alignment horizontal="center" vertical="center" wrapText="1"/>
    </xf>
    <xf numFmtId="0" fontId="9" fillId="0" borderId="0" xfId="96" applyFont="1" applyFill="1" applyBorder="1" applyAlignment="1">
      <alignment vertical="center"/>
    </xf>
    <xf numFmtId="0" fontId="11" fillId="0" borderId="0" xfId="96" quotePrefix="1" applyFont="1" applyFill="1" applyBorder="1" applyAlignment="1">
      <alignment horizontal="left" vertical="center"/>
    </xf>
    <xf numFmtId="0" fontId="12" fillId="7" borderId="41" xfId="96" applyFont="1" applyFill="1" applyBorder="1" applyAlignment="1">
      <alignment horizontal="center" vertical="center" wrapText="1"/>
    </xf>
    <xf numFmtId="0" fontId="41" fillId="7" borderId="41" xfId="96" applyFont="1" applyFill="1" applyBorder="1" applyAlignment="1">
      <alignment horizontal="center" vertical="center" wrapText="1"/>
    </xf>
    <xf numFmtId="0" fontId="36" fillId="3" borderId="2" xfId="96" applyFont="1" applyFill="1" applyBorder="1" applyAlignment="1">
      <alignment vertical="center"/>
    </xf>
    <xf numFmtId="0" fontId="9" fillId="3" borderId="2" xfId="96" applyFont="1" applyFill="1" applyBorder="1" applyAlignment="1">
      <alignment vertical="center"/>
    </xf>
    <xf numFmtId="0" fontId="9" fillId="3" borderId="2" xfId="96" applyFont="1" applyFill="1" applyBorder="1" applyAlignment="1">
      <alignment horizontal="center" vertical="center"/>
    </xf>
    <xf numFmtId="0" fontId="9" fillId="0" borderId="8" xfId="96" applyFont="1" applyFill="1" applyBorder="1" applyAlignment="1">
      <alignment horizontal="center" vertical="center"/>
    </xf>
    <xf numFmtId="0" fontId="36" fillId="3" borderId="5" xfId="96" applyFont="1" applyFill="1" applyBorder="1" applyAlignment="1">
      <alignment vertical="center"/>
    </xf>
    <xf numFmtId="0" fontId="9" fillId="3" borderId="5" xfId="96" applyFont="1" applyFill="1" applyBorder="1" applyAlignment="1">
      <alignment vertical="center"/>
    </xf>
    <xf numFmtId="6" fontId="9" fillId="0" borderId="8" xfId="55" applyNumberFormat="1" applyFont="1" applyFill="1" applyBorder="1" applyAlignment="1">
      <alignment horizontal="center" vertical="center"/>
    </xf>
    <xf numFmtId="0" fontId="9" fillId="0" borderId="0" xfId="96" applyFont="1" applyFill="1" applyBorder="1" applyAlignment="1" applyProtection="1">
      <alignment vertical="center"/>
    </xf>
    <xf numFmtId="6" fontId="9" fillId="0" borderId="0" xfId="55" applyNumberFormat="1" applyFont="1" applyFill="1" applyBorder="1" applyAlignment="1">
      <alignment vertical="center"/>
    </xf>
    <xf numFmtId="6" fontId="12" fillId="0" borderId="2" xfId="46" applyNumberFormat="1" applyFont="1" applyFill="1" applyBorder="1" applyAlignment="1" applyProtection="1">
      <alignment vertical="center"/>
    </xf>
    <xf numFmtId="38" fontId="12" fillId="0" borderId="2" xfId="46" applyNumberFormat="1" applyFont="1" applyFill="1" applyBorder="1" applyAlignment="1" applyProtection="1">
      <alignment vertical="center"/>
    </xf>
    <xf numFmtId="0" fontId="12" fillId="6" borderId="53" xfId="96" applyFont="1" applyFill="1" applyBorder="1" applyAlignment="1">
      <alignment horizontal="center" vertical="center" wrapText="1"/>
    </xf>
    <xf numFmtId="0" fontId="9" fillId="35" borderId="5" xfId="6" applyFont="1" applyFill="1" applyBorder="1" applyAlignment="1">
      <alignment horizontal="center" vertical="center" wrapText="1"/>
    </xf>
    <xf numFmtId="0" fontId="9" fillId="33" borderId="5" xfId="6" applyFont="1" applyFill="1" applyBorder="1" applyAlignment="1">
      <alignment horizontal="center" vertical="center" wrapText="1"/>
    </xf>
    <xf numFmtId="0" fontId="9" fillId="31" borderId="5" xfId="6" applyFont="1" applyFill="1" applyBorder="1" applyAlignment="1">
      <alignment horizontal="center" vertical="center" wrapText="1"/>
    </xf>
    <xf numFmtId="0" fontId="9" fillId="34" borderId="2" xfId="6" applyFont="1" applyFill="1" applyBorder="1" applyAlignment="1">
      <alignment horizontal="center" vertical="center" wrapText="1"/>
    </xf>
    <xf numFmtId="0" fontId="9" fillId="36" borderId="2" xfId="6" applyFont="1" applyFill="1" applyBorder="1" applyAlignment="1">
      <alignment horizontal="center" vertical="center" wrapText="1"/>
    </xf>
    <xf numFmtId="0" fontId="9" fillId="35" borderId="8" xfId="6" applyFont="1" applyFill="1" applyBorder="1" applyAlignment="1">
      <alignment horizontal="center" vertical="center" wrapText="1"/>
    </xf>
    <xf numFmtId="0" fontId="9" fillId="33" borderId="9" xfId="6" applyFont="1" applyFill="1" applyBorder="1" applyAlignment="1">
      <alignment horizontal="center" vertical="center" wrapText="1"/>
    </xf>
    <xf numFmtId="0" fontId="9" fillId="31" borderId="9" xfId="6" applyFont="1" applyFill="1" applyBorder="1" applyAlignment="1">
      <alignment horizontal="center" vertical="center" wrapText="1"/>
    </xf>
    <xf numFmtId="0" fontId="43" fillId="3" borderId="2" xfId="98" quotePrefix="1" applyNumberFormat="1" applyFont="1" applyFill="1" applyBorder="1" applyAlignment="1" applyProtection="1">
      <alignment horizontal="center" vertical="center"/>
    </xf>
    <xf numFmtId="0" fontId="43" fillId="3" borderId="7" xfId="98" quotePrefix="1" applyNumberFormat="1" applyFont="1" applyFill="1" applyBorder="1" applyAlignment="1" applyProtection="1">
      <alignment horizontal="center" vertical="center"/>
    </xf>
    <xf numFmtId="0" fontId="43" fillId="31" borderId="2" xfId="98" quotePrefix="1" applyNumberFormat="1" applyFont="1" applyFill="1" applyBorder="1" applyAlignment="1" applyProtection="1">
      <alignment horizontal="center" vertical="center"/>
    </xf>
    <xf numFmtId="38" fontId="11" fillId="0" borderId="8" xfId="6" applyNumberFormat="1" applyFont="1" applyBorder="1" applyAlignment="1" applyProtection="1">
      <alignment vertical="center"/>
    </xf>
    <xf numFmtId="38" fontId="11" fillId="31" borderId="8" xfId="6" applyNumberFormat="1" applyFont="1" applyFill="1" applyBorder="1" applyAlignment="1" applyProtection="1">
      <alignment vertical="center"/>
    </xf>
    <xf numFmtId="38" fontId="44" fillId="0" borderId="41" xfId="0" applyNumberFormat="1" applyFont="1" applyFill="1" applyBorder="1" applyAlignment="1">
      <alignment horizontal="center" vertical="center"/>
    </xf>
    <xf numFmtId="38" fontId="11" fillId="0" borderId="26" xfId="6" applyNumberFormat="1" applyFont="1" applyFill="1" applyBorder="1" applyAlignment="1" applyProtection="1">
      <alignment vertical="center"/>
    </xf>
    <xf numFmtId="38" fontId="11" fillId="0" borderId="9" xfId="6" applyNumberFormat="1" applyFont="1" applyFill="1" applyBorder="1" applyAlignment="1" applyProtection="1">
      <alignment vertical="center"/>
    </xf>
    <xf numFmtId="38" fontId="11" fillId="0" borderId="28" xfId="6" applyNumberFormat="1" applyFont="1" applyFill="1" applyBorder="1" applyAlignment="1" applyProtection="1">
      <alignment vertical="center"/>
    </xf>
    <xf numFmtId="0" fontId="0" fillId="35" borderId="9" xfId="0" applyFill="1" applyBorder="1" applyAlignment="1">
      <alignment horizontal="center" vertical="center"/>
    </xf>
    <xf numFmtId="0" fontId="9" fillId="0" borderId="0" xfId="8"/>
    <xf numFmtId="0" fontId="9" fillId="0" borderId="13" xfId="96" applyFont="1" applyFill="1" applyBorder="1" applyAlignment="1" applyProtection="1">
      <alignment vertical="center"/>
    </xf>
    <xf numFmtId="0" fontId="9" fillId="0" borderId="14" xfId="96" applyFont="1" applyFill="1" applyBorder="1" applyAlignment="1" applyProtection="1">
      <alignment vertical="center"/>
    </xf>
    <xf numFmtId="0" fontId="9" fillId="0" borderId="15" xfId="96" applyFont="1" applyFill="1" applyBorder="1" applyAlignment="1" applyProtection="1">
      <alignment vertical="center"/>
    </xf>
    <xf numFmtId="0" fontId="9" fillId="3" borderId="36" xfId="96" applyFont="1" applyFill="1" applyBorder="1" applyAlignment="1">
      <alignment horizontal="center" vertical="center"/>
    </xf>
    <xf numFmtId="0" fontId="9" fillId="3" borderId="7" xfId="96" applyFont="1" applyFill="1" applyBorder="1" applyAlignment="1">
      <alignment horizontal="center" vertical="center"/>
    </xf>
    <xf numFmtId="0" fontId="12" fillId="4" borderId="2" xfId="96" applyFont="1" applyFill="1" applyBorder="1" applyAlignment="1" applyProtection="1">
      <alignment vertical="center"/>
    </xf>
    <xf numFmtId="6" fontId="12" fillId="4" borderId="2" xfId="55" applyNumberFormat="1" applyFont="1" applyFill="1" applyBorder="1" applyAlignment="1">
      <alignment vertical="center"/>
    </xf>
    <xf numFmtId="6" fontId="12" fillId="4" borderId="7" xfId="55" applyNumberFormat="1" applyFont="1" applyFill="1" applyBorder="1" applyAlignment="1">
      <alignment vertical="center"/>
    </xf>
    <xf numFmtId="0" fontId="9" fillId="0" borderId="0" xfId="8" applyFill="1"/>
    <xf numFmtId="0" fontId="35" fillId="0" borderId="0" xfId="96" applyFont="1" applyFill="1" applyAlignment="1">
      <alignment vertical="center"/>
    </xf>
    <xf numFmtId="0" fontId="12" fillId="2" borderId="9" xfId="10" applyFont="1" applyFill="1" applyBorder="1" applyAlignment="1">
      <alignment horizontal="center" vertical="center" wrapText="1"/>
    </xf>
    <xf numFmtId="0" fontId="12" fillId="7" borderId="2" xfId="10" applyFont="1" applyFill="1" applyBorder="1" applyAlignment="1">
      <alignment horizontal="center" vertical="center" wrapText="1"/>
    </xf>
    <xf numFmtId="0" fontId="12" fillId="2" borderId="2" xfId="10" applyFont="1" applyFill="1" applyBorder="1" applyAlignment="1">
      <alignment horizontal="center" vertical="center" wrapText="1"/>
    </xf>
    <xf numFmtId="0" fontId="12" fillId="6" borderId="2" xfId="10" quotePrefix="1" applyFont="1" applyFill="1" applyBorder="1" applyAlignment="1">
      <alignment horizontal="center" vertical="center" wrapText="1"/>
    </xf>
    <xf numFmtId="1" fontId="43" fillId="3" borderId="2" xfId="10" applyNumberFormat="1" applyFont="1" applyFill="1" applyBorder="1" applyAlignment="1" applyProtection="1">
      <alignment horizontal="center" vertical="center"/>
    </xf>
    <xf numFmtId="0" fontId="10" fillId="3" borderId="5" xfId="10" quotePrefix="1" applyFont="1" applyFill="1" applyBorder="1" applyAlignment="1">
      <alignment horizontal="center" vertical="center"/>
    </xf>
    <xf numFmtId="0" fontId="10" fillId="3" borderId="5" xfId="10" applyFont="1" applyFill="1" applyBorder="1" applyAlignment="1">
      <alignment horizontal="center" vertical="center"/>
    </xf>
    <xf numFmtId="5" fontId="10" fillId="3" borderId="5" xfId="10" quotePrefix="1" applyNumberFormat="1" applyFont="1" applyFill="1" applyBorder="1" applyAlignment="1">
      <alignment horizontal="center" vertical="center"/>
    </xf>
    <xf numFmtId="0" fontId="10" fillId="3" borderId="31" xfId="10" quotePrefix="1" applyFont="1" applyFill="1" applyBorder="1" applyAlignment="1">
      <alignment horizontal="center" vertical="center"/>
    </xf>
    <xf numFmtId="164" fontId="10" fillId="3" borderId="5" xfId="10" quotePrefix="1" applyNumberFormat="1" applyFont="1" applyFill="1" applyBorder="1" applyAlignment="1">
      <alignment horizontal="center" vertical="center"/>
    </xf>
    <xf numFmtId="0" fontId="9" fillId="0" borderId="46" xfId="10" applyFont="1" applyFill="1" applyBorder="1" applyAlignment="1" applyProtection="1">
      <alignment vertical="center"/>
    </xf>
    <xf numFmtId="0" fontId="9" fillId="0" borderId="47" xfId="10" applyFont="1" applyFill="1" applyBorder="1" applyAlignment="1" applyProtection="1">
      <alignment vertical="center"/>
    </xf>
    <xf numFmtId="3" fontId="9" fillId="0" borderId="28" xfId="10" applyNumberFormat="1" applyFont="1" applyFill="1" applyBorder="1" applyAlignment="1">
      <alignment vertical="center"/>
    </xf>
    <xf numFmtId="3" fontId="9" fillId="0" borderId="26" xfId="10" applyNumberFormat="1" applyFont="1" applyFill="1" applyBorder="1" applyAlignment="1">
      <alignment vertical="center"/>
    </xf>
    <xf numFmtId="0" fontId="9" fillId="0" borderId="48" xfId="10" applyFont="1" applyFill="1" applyBorder="1" applyAlignment="1" applyProtection="1">
      <alignment vertical="center"/>
    </xf>
    <xf numFmtId="0" fontId="9" fillId="0" borderId="49" xfId="10" applyFont="1" applyFill="1" applyBorder="1" applyAlignment="1" applyProtection="1">
      <alignment vertical="center"/>
    </xf>
    <xf numFmtId="3" fontId="9" fillId="0" borderId="9" xfId="10" applyNumberFormat="1" applyFont="1" applyFill="1" applyBorder="1" applyAlignment="1">
      <alignment vertical="center"/>
    </xf>
    <xf numFmtId="6" fontId="9" fillId="7" borderId="28" xfId="10" applyNumberFormat="1" applyFont="1" applyFill="1" applyBorder="1" applyAlignment="1">
      <alignment vertical="center"/>
    </xf>
    <xf numFmtId="0" fontId="9" fillId="0" borderId="50" xfId="10" applyFont="1" applyFill="1" applyBorder="1" applyAlignment="1" applyProtection="1">
      <alignment vertical="center"/>
    </xf>
    <xf numFmtId="0" fontId="9" fillId="0" borderId="51" xfId="10" applyFont="1" applyFill="1" applyBorder="1" applyAlignment="1" applyProtection="1">
      <alignment vertical="center"/>
    </xf>
    <xf numFmtId="6" fontId="9" fillId="0" borderId="9" xfId="10" applyNumberFormat="1" applyFont="1" applyFill="1" applyBorder="1" applyAlignment="1">
      <alignment vertical="center"/>
    </xf>
    <xf numFmtId="0" fontId="12" fillId="0" borderId="2" xfId="10" applyFont="1" applyFill="1" applyBorder="1" applyAlignment="1" applyProtection="1">
      <alignment vertical="center"/>
    </xf>
    <xf numFmtId="0" fontId="12" fillId="0" borderId="2" xfId="10" applyFont="1" applyFill="1" applyBorder="1" applyAlignment="1" applyProtection="1">
      <alignment horizontal="center" vertical="center"/>
    </xf>
    <xf numFmtId="0" fontId="9" fillId="0" borderId="0" xfId="10" applyFont="1" applyFill="1" applyBorder="1" applyAlignment="1">
      <alignment vertical="center"/>
    </xf>
    <xf numFmtId="0" fontId="12" fillId="5" borderId="2" xfId="10" applyFont="1" applyFill="1" applyBorder="1" applyAlignment="1">
      <alignment horizontal="center" vertical="center" wrapText="1"/>
    </xf>
    <xf numFmtId="0" fontId="12" fillId="8" borderId="2" xfId="10" quotePrefix="1" applyFont="1" applyFill="1" applyBorder="1" applyAlignment="1">
      <alignment horizontal="center" vertical="center" wrapText="1"/>
    </xf>
    <xf numFmtId="0" fontId="9" fillId="0" borderId="0" xfId="10" applyFont="1" applyAlignment="1">
      <alignment horizontal="center" vertical="center" wrapText="1"/>
    </xf>
    <xf numFmtId="0" fontId="9" fillId="3" borderId="8" xfId="10" applyFont="1" applyFill="1" applyBorder="1" applyAlignment="1">
      <alignment vertical="center" wrapText="1"/>
    </xf>
    <xf numFmtId="0" fontId="9" fillId="3" borderId="8" xfId="10" quotePrefix="1" applyFont="1" applyFill="1" applyBorder="1" applyAlignment="1">
      <alignment horizontal="center" vertical="center" wrapText="1"/>
    </xf>
    <xf numFmtId="5" fontId="9" fillId="3" borderId="8" xfId="10" quotePrefix="1" applyNumberFormat="1" applyFont="1" applyFill="1" applyBorder="1" applyAlignment="1">
      <alignment horizontal="center" vertical="center" wrapText="1"/>
    </xf>
    <xf numFmtId="0" fontId="9" fillId="3" borderId="45" xfId="10" quotePrefix="1" applyFont="1" applyFill="1" applyBorder="1" applyAlignment="1">
      <alignment horizontal="center" vertical="center" wrapText="1"/>
    </xf>
    <xf numFmtId="164" fontId="40" fillId="3" borderId="8" xfId="10" quotePrefix="1" applyNumberFormat="1" applyFont="1" applyFill="1" applyBorder="1" applyAlignment="1">
      <alignment horizontal="center" vertical="center" wrapText="1"/>
    </xf>
    <xf numFmtId="5" fontId="40" fillId="3" borderId="8" xfId="10" quotePrefix="1" applyNumberFormat="1" applyFont="1" applyFill="1" applyBorder="1" applyAlignment="1">
      <alignment horizontal="center" vertical="center" wrapText="1"/>
    </xf>
    <xf numFmtId="0" fontId="40" fillId="3" borderId="4" xfId="10" quotePrefix="1" applyFont="1" applyFill="1" applyBorder="1" applyAlignment="1">
      <alignment horizontal="center" vertical="center" wrapText="1"/>
    </xf>
    <xf numFmtId="0" fontId="9" fillId="0" borderId="0" xfId="0" applyFont="1" applyFill="1" applyBorder="1"/>
    <xf numFmtId="6" fontId="9" fillId="0" borderId="13" xfId="55" applyNumberFormat="1" applyFont="1" applyFill="1" applyBorder="1" applyAlignment="1">
      <alignment vertical="center"/>
    </xf>
    <xf numFmtId="6" fontId="9" fillId="0" borderId="14" xfId="55" applyNumberFormat="1" applyFont="1" applyFill="1" applyBorder="1" applyAlignment="1">
      <alignment vertical="center"/>
    </xf>
    <xf numFmtId="6" fontId="9" fillId="0" borderId="15" xfId="55" applyNumberFormat="1" applyFont="1" applyFill="1" applyBorder="1" applyAlignment="1">
      <alignment vertical="center"/>
    </xf>
    <xf numFmtId="6" fontId="9" fillId="0" borderId="16" xfId="55" applyNumberFormat="1" applyFont="1" applyFill="1" applyBorder="1" applyAlignment="1">
      <alignment vertical="center"/>
    </xf>
    <xf numFmtId="6" fontId="9" fillId="0" borderId="37" xfId="55" applyNumberFormat="1" applyFont="1" applyFill="1" applyBorder="1" applyAlignment="1">
      <alignment vertical="center"/>
    </xf>
    <xf numFmtId="6" fontId="9" fillId="0" borderId="32" xfId="55" applyNumberFormat="1" applyFont="1" applyFill="1" applyBorder="1" applyAlignment="1">
      <alignment vertical="center"/>
    </xf>
    <xf numFmtId="6" fontId="9" fillId="0" borderId="38" xfId="55" applyNumberFormat="1" applyFont="1" applyFill="1" applyBorder="1" applyAlignment="1">
      <alignment vertical="center"/>
    </xf>
    <xf numFmtId="6" fontId="9" fillId="0" borderId="33" xfId="55" applyNumberFormat="1" applyFont="1" applyFill="1" applyBorder="1" applyAlignment="1">
      <alignment vertical="center"/>
    </xf>
    <xf numFmtId="6" fontId="9" fillId="0" borderId="39" xfId="55" applyNumberFormat="1" applyFont="1" applyFill="1" applyBorder="1" applyAlignment="1">
      <alignment vertical="center"/>
    </xf>
    <xf numFmtId="6" fontId="9" fillId="0" borderId="34" xfId="55" applyNumberFormat="1" applyFont="1" applyFill="1" applyBorder="1" applyAlignment="1">
      <alignment vertical="center"/>
    </xf>
    <xf numFmtId="6" fontId="9" fillId="0" borderId="40" xfId="55" applyNumberFormat="1" applyFont="1" applyFill="1" applyBorder="1" applyAlignment="1">
      <alignment vertical="center"/>
    </xf>
    <xf numFmtId="6" fontId="9" fillId="0" borderId="35" xfId="55" applyNumberFormat="1" applyFont="1" applyFill="1" applyBorder="1" applyAlignment="1">
      <alignment vertical="center"/>
    </xf>
    <xf numFmtId="6" fontId="12" fillId="4" borderId="56" xfId="55" applyNumberFormat="1" applyFont="1" applyFill="1" applyBorder="1" applyAlignment="1">
      <alignment vertical="center"/>
    </xf>
    <xf numFmtId="0" fontId="9" fillId="0" borderId="13" xfId="96" applyFont="1" applyFill="1" applyBorder="1" applyAlignment="1" applyProtection="1">
      <alignment horizontal="center" vertical="center"/>
    </xf>
    <xf numFmtId="6" fontId="9" fillId="0" borderId="13" xfId="55" applyNumberFormat="1" applyFont="1" applyFill="1" applyBorder="1" applyAlignment="1">
      <alignment horizontal="center" vertical="center"/>
    </xf>
    <xf numFmtId="0" fontId="9" fillId="0" borderId="15" xfId="96" applyFont="1" applyFill="1" applyBorder="1" applyAlignment="1" applyProtection="1">
      <alignment horizontal="center" vertical="center"/>
    </xf>
    <xf numFmtId="6" fontId="9" fillId="0" borderId="15" xfId="55" applyNumberFormat="1" applyFont="1" applyFill="1" applyBorder="1" applyAlignment="1">
      <alignment horizontal="center" vertical="center"/>
    </xf>
    <xf numFmtId="6" fontId="9" fillId="0" borderId="28" xfId="10" applyNumberFormat="1" applyFont="1" applyFill="1" applyBorder="1" applyAlignment="1">
      <alignment vertical="center"/>
    </xf>
    <xf numFmtId="6" fontId="9" fillId="0" borderId="29" xfId="10" applyNumberFormat="1" applyFont="1" applyFill="1" applyBorder="1" applyAlignment="1">
      <alignment vertical="center"/>
    </xf>
    <xf numFmtId="6" fontId="9" fillId="0" borderId="26" xfId="10" applyNumberFormat="1" applyFont="1" applyFill="1" applyBorder="1" applyAlignment="1">
      <alignment vertical="center"/>
    </xf>
    <xf numFmtId="6" fontId="9" fillId="0" borderId="27" xfId="10" applyNumberFormat="1" applyFont="1" applyFill="1" applyBorder="1" applyAlignment="1">
      <alignment vertical="center"/>
    </xf>
    <xf numFmtId="6" fontId="9" fillId="0" borderId="25" xfId="10" applyNumberFormat="1" applyFont="1" applyFill="1" applyBorder="1" applyAlignment="1">
      <alignment vertical="center"/>
    </xf>
    <xf numFmtId="0" fontId="9" fillId="0" borderId="0" xfId="10" applyFont="1" applyFill="1" applyAlignment="1">
      <alignment horizontal="center" vertical="center"/>
    </xf>
    <xf numFmtId="0" fontId="9" fillId="0" borderId="0" xfId="10" applyFont="1" applyFill="1" applyAlignment="1">
      <alignment vertical="center"/>
    </xf>
    <xf numFmtId="0" fontId="9" fillId="0" borderId="0" xfId="10" quotePrefix="1" applyFont="1" applyFill="1" applyBorder="1" applyAlignment="1">
      <alignment horizontal="left" vertical="center"/>
    </xf>
    <xf numFmtId="38" fontId="9" fillId="0" borderId="28" xfId="10" applyNumberFormat="1" applyFont="1" applyFill="1" applyBorder="1" applyAlignment="1">
      <alignment vertical="center"/>
    </xf>
    <xf numFmtId="38" fontId="9" fillId="0" borderId="26" xfId="10" applyNumberFormat="1" applyFont="1" applyFill="1" applyBorder="1" applyAlignment="1">
      <alignment vertical="center"/>
    </xf>
    <xf numFmtId="38" fontId="9" fillId="0" borderId="9" xfId="10" applyNumberFormat="1" applyFont="1" applyFill="1" applyBorder="1" applyAlignment="1">
      <alignment vertical="center"/>
    </xf>
    <xf numFmtId="38" fontId="44" fillId="31" borderId="41" xfId="0" applyNumberFormat="1" applyFont="1" applyFill="1" applyBorder="1" applyAlignment="1">
      <alignment horizontal="center" vertical="center"/>
    </xf>
    <xf numFmtId="38" fontId="11" fillId="0" borderId="8" xfId="6" applyNumberFormat="1" applyFont="1" applyFill="1" applyBorder="1" applyAlignment="1" applyProtection="1">
      <alignment vertical="center"/>
    </xf>
    <xf numFmtId="0" fontId="11" fillId="0" borderId="26" xfId="6" applyFont="1" applyFill="1" applyBorder="1" applyAlignment="1" applyProtection="1">
      <alignment horizontal="center" vertical="center"/>
    </xf>
    <xf numFmtId="0" fontId="11" fillId="0" borderId="26" xfId="6" applyFont="1" applyFill="1" applyBorder="1" applyAlignment="1" applyProtection="1">
      <alignment horizontal="left" vertical="center"/>
    </xf>
    <xf numFmtId="0" fontId="11" fillId="0" borderId="9" xfId="6" applyFont="1" applyFill="1" applyBorder="1" applyAlignment="1" applyProtection="1">
      <alignment horizontal="center" vertical="center"/>
    </xf>
    <xf numFmtId="0" fontId="11" fillId="0" borderId="9" xfId="6" applyFont="1" applyFill="1" applyBorder="1" applyAlignment="1" applyProtection="1">
      <alignment horizontal="left" vertical="center"/>
    </xf>
    <xf numFmtId="0" fontId="11" fillId="0" borderId="28" xfId="6" applyFont="1" applyFill="1" applyBorder="1" applyAlignment="1" applyProtection="1">
      <alignment horizontal="center" vertical="center"/>
    </xf>
    <xf numFmtId="0" fontId="11" fillId="0" borderId="28" xfId="6" applyFont="1" applyFill="1" applyBorder="1" applyAlignment="1" applyProtection="1">
      <alignment horizontal="left" vertical="center"/>
    </xf>
    <xf numFmtId="0" fontId="11" fillId="0" borderId="8" xfId="6" applyFont="1" applyFill="1" applyBorder="1" applyAlignment="1" applyProtection="1">
      <alignment horizontal="center" vertical="center"/>
    </xf>
    <xf numFmtId="0" fontId="11" fillId="0" borderId="8" xfId="6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45" fillId="0" borderId="55" xfId="0" applyFont="1" applyFill="1" applyBorder="1" applyAlignment="1">
      <alignment horizontal="center" vertical="center"/>
    </xf>
    <xf numFmtId="0" fontId="9" fillId="0" borderId="0" xfId="0" applyFont="1" applyFill="1"/>
    <xf numFmtId="6" fontId="12" fillId="0" borderId="0" xfId="1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0" xfId="96" applyFont="1" applyFill="1" applyBorder="1" applyAlignment="1">
      <alignment horizontal="center" vertical="center" wrapText="1"/>
    </xf>
    <xf numFmtId="6" fontId="0" fillId="0" borderId="0" xfId="0" applyNumberFormat="1"/>
    <xf numFmtId="0" fontId="9" fillId="0" borderId="0" xfId="0" applyFont="1"/>
    <xf numFmtId="0" fontId="9" fillId="0" borderId="0" xfId="0" applyFont="1" applyFill="1" applyAlignment="1">
      <alignment vertical="center"/>
    </xf>
    <xf numFmtId="44" fontId="0" fillId="0" borderId="0" xfId="100" applyFont="1"/>
    <xf numFmtId="8" fontId="0" fillId="0" borderId="0" xfId="0" applyNumberFormat="1"/>
    <xf numFmtId="0" fontId="12" fillId="6" borderId="9" xfId="96" applyFont="1" applyFill="1" applyBorder="1" applyAlignment="1">
      <alignment horizontal="center" vertical="center" wrapText="1"/>
    </xf>
    <xf numFmtId="0" fontId="12" fillId="6" borderId="52" xfId="96" applyFont="1" applyFill="1" applyBorder="1" applyAlignment="1">
      <alignment horizontal="center" vertical="center" wrapText="1"/>
    </xf>
    <xf numFmtId="0" fontId="12" fillId="6" borderId="54" xfId="96" applyFont="1" applyFill="1" applyBorder="1" applyAlignment="1">
      <alignment horizontal="center" vertical="center" wrapText="1"/>
    </xf>
    <xf numFmtId="38" fontId="9" fillId="0" borderId="0" xfId="10" applyNumberFormat="1" applyFont="1" applyFill="1" applyBorder="1" applyAlignment="1">
      <alignment vertical="center"/>
    </xf>
    <xf numFmtId="6" fontId="9" fillId="0" borderId="0" xfId="10" applyNumberFormat="1" applyFont="1" applyFill="1" applyBorder="1" applyAlignment="1">
      <alignment vertical="center"/>
    </xf>
    <xf numFmtId="38" fontId="0" fillId="0" borderId="0" xfId="0" applyNumberFormat="1"/>
    <xf numFmtId="3" fontId="0" fillId="0" borderId="0" xfId="0" applyNumberFormat="1"/>
    <xf numFmtId="0" fontId="12" fillId="32" borderId="8" xfId="8" applyFont="1" applyFill="1" applyBorder="1" applyAlignment="1">
      <alignment horizontal="center" vertical="center" wrapText="1"/>
    </xf>
    <xf numFmtId="0" fontId="12" fillId="32" borderId="9" xfId="8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12" fillId="2" borderId="9" xfId="96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7" fontId="9" fillId="0" borderId="0" xfId="0" applyNumberFormat="1" applyFont="1"/>
    <xf numFmtId="0" fontId="50" fillId="0" borderId="0" xfId="102"/>
    <xf numFmtId="0" fontId="14" fillId="0" borderId="0" xfId="10" applyFont="1" applyFill="1" applyBorder="1" applyAlignment="1">
      <alignment vertical="center"/>
    </xf>
    <xf numFmtId="0" fontId="0" fillId="0" borderId="0" xfId="0" quotePrefix="1"/>
    <xf numFmtId="0" fontId="9" fillId="0" borderId="0" xfId="10" quotePrefix="1" applyFont="1" applyFill="1" applyBorder="1" applyAlignment="1">
      <alignment vertical="center"/>
    </xf>
    <xf numFmtId="44" fontId="14" fillId="0" borderId="0" xfId="100" applyFont="1"/>
    <xf numFmtId="0" fontId="40" fillId="0" borderId="0" xfId="0" applyFont="1"/>
    <xf numFmtId="167" fontId="0" fillId="0" borderId="0" xfId="100" applyNumberFormat="1" applyFont="1" applyFill="1"/>
    <xf numFmtId="44" fontId="0" fillId="0" borderId="0" xfId="100" applyFont="1" applyFill="1"/>
    <xf numFmtId="38" fontId="11" fillId="0" borderId="26" xfId="6" quotePrefix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0" fontId="0" fillId="0" borderId="0" xfId="0" applyFill="1" applyBorder="1"/>
    <xf numFmtId="0" fontId="12" fillId="0" borderId="0" xfId="0" applyFont="1" applyFill="1" applyBorder="1"/>
    <xf numFmtId="42" fontId="9" fillId="0" borderId="0" xfId="0" applyNumberFormat="1" applyFont="1" applyFill="1" applyBorder="1"/>
    <xf numFmtId="166" fontId="12" fillId="0" borderId="0" xfId="10" applyNumberFormat="1" applyFont="1" applyFill="1" applyBorder="1" applyAlignment="1">
      <alignment vertical="center"/>
    </xf>
    <xf numFmtId="6" fontId="46" fillId="0" borderId="0" xfId="10" applyNumberFormat="1" applyFont="1" applyFill="1" applyBorder="1" applyAlignment="1">
      <alignment vertical="center"/>
    </xf>
    <xf numFmtId="0" fontId="9" fillId="0" borderId="0" xfId="0" quotePrefix="1" applyFont="1" applyFill="1" applyBorder="1" applyAlignment="1">
      <alignment horizontal="right"/>
    </xf>
    <xf numFmtId="166" fontId="9" fillId="0" borderId="0" xfId="10" applyNumberFormat="1" applyFont="1" applyFill="1" applyBorder="1" applyAlignment="1">
      <alignment vertical="center"/>
    </xf>
    <xf numFmtId="0" fontId="52" fillId="0" borderId="0" xfId="0" applyFont="1" applyFill="1" applyBorder="1"/>
    <xf numFmtId="44" fontId="0" fillId="0" borderId="0" xfId="100" applyFont="1" applyFill="1" applyBorder="1"/>
    <xf numFmtId="165" fontId="0" fillId="0" borderId="0" xfId="1" applyNumberFormat="1" applyFont="1" applyFill="1" applyBorder="1"/>
    <xf numFmtId="3" fontId="9" fillId="0" borderId="0" xfId="10" applyNumberFormat="1" applyFont="1" applyFill="1" applyBorder="1" applyAlignment="1">
      <alignment vertical="center"/>
    </xf>
    <xf numFmtId="0" fontId="51" fillId="0" borderId="0" xfId="0" applyFont="1" applyFill="1" applyBorder="1"/>
    <xf numFmtId="44" fontId="14" fillId="0" borderId="0" xfId="100" applyFont="1" applyFill="1" applyBorder="1"/>
    <xf numFmtId="0" fontId="40" fillId="0" borderId="0" xfId="0" applyFont="1" applyFill="1" applyBorder="1"/>
    <xf numFmtId="8" fontId="0" fillId="0" borderId="0" xfId="0" applyNumberFormat="1" applyFill="1" applyBorder="1"/>
    <xf numFmtId="0" fontId="9" fillId="3" borderId="3" xfId="96" applyFont="1" applyFill="1" applyBorder="1" applyAlignment="1">
      <alignment horizontal="center" vertical="center"/>
    </xf>
    <xf numFmtId="0" fontId="9" fillId="3" borderId="7" xfId="96" applyFont="1" applyFill="1" applyBorder="1" applyAlignment="1">
      <alignment horizontal="center" vertical="center"/>
    </xf>
    <xf numFmtId="0" fontId="12" fillId="8" borderId="42" xfId="96" applyFont="1" applyFill="1" applyBorder="1" applyAlignment="1">
      <alignment horizontal="center" vertical="center"/>
    </xf>
    <xf numFmtId="0" fontId="12" fillId="8" borderId="43" xfId="96" applyFont="1" applyFill="1" applyBorder="1" applyAlignment="1">
      <alignment horizontal="center" vertical="center"/>
    </xf>
    <xf numFmtId="0" fontId="12" fillId="8" borderId="44" xfId="96" applyFont="1" applyFill="1" applyBorder="1" applyAlignment="1">
      <alignment horizontal="center" vertical="center"/>
    </xf>
    <xf numFmtId="0" fontId="12" fillId="32" borderId="10" xfId="96" applyFont="1" applyFill="1" applyBorder="1" applyAlignment="1">
      <alignment horizontal="center" vertical="center"/>
    </xf>
    <xf numFmtId="0" fontId="12" fillId="32" borderId="11" xfId="96" applyFont="1" applyFill="1" applyBorder="1" applyAlignment="1">
      <alignment horizontal="center" vertical="center"/>
    </xf>
    <xf numFmtId="0" fontId="12" fillId="32" borderId="12" xfId="96" applyFont="1" applyFill="1" applyBorder="1" applyAlignment="1">
      <alignment horizontal="center" vertical="center"/>
    </xf>
    <xf numFmtId="0" fontId="12" fillId="7" borderId="31" xfId="96" applyFont="1" applyFill="1" applyBorder="1" applyAlignment="1">
      <alignment horizontal="center" vertical="center"/>
    </xf>
    <xf numFmtId="0" fontId="12" fillId="7" borderId="30" xfId="96" applyFont="1" applyFill="1" applyBorder="1" applyAlignment="1">
      <alignment horizontal="center" vertical="center"/>
    </xf>
    <xf numFmtId="0" fontId="12" fillId="7" borderId="25" xfId="96" applyFont="1" applyFill="1" applyBorder="1" applyAlignment="1">
      <alignment horizontal="center" vertical="center"/>
    </xf>
    <xf numFmtId="0" fontId="12" fillId="7" borderId="6" xfId="96" applyFont="1" applyFill="1" applyBorder="1" applyAlignment="1">
      <alignment horizontal="center" vertical="center"/>
    </xf>
    <xf numFmtId="0" fontId="42" fillId="7" borderId="2" xfId="96" applyFont="1" applyFill="1" applyBorder="1" applyAlignment="1">
      <alignment horizontal="center" vertical="center"/>
    </xf>
    <xf numFmtId="0" fontId="38" fillId="0" borderId="0" xfId="96" applyFont="1" applyAlignment="1">
      <alignment horizontal="center" vertical="center"/>
    </xf>
    <xf numFmtId="0" fontId="49" fillId="0" borderId="0" xfId="96" applyFont="1" applyAlignment="1">
      <alignment horizontal="center" vertical="center"/>
    </xf>
    <xf numFmtId="0" fontId="41" fillId="32" borderId="10" xfId="96" applyFont="1" applyFill="1" applyBorder="1" applyAlignment="1">
      <alignment horizontal="center" vertical="center" wrapText="1"/>
    </xf>
    <xf numFmtId="0" fontId="41" fillId="32" borderId="11" xfId="96" applyFont="1" applyFill="1" applyBorder="1" applyAlignment="1">
      <alignment horizontal="center" vertical="center" wrapText="1"/>
    </xf>
    <xf numFmtId="0" fontId="41" fillId="32" borderId="12" xfId="96" applyFont="1" applyFill="1" applyBorder="1" applyAlignment="1">
      <alignment horizontal="center" vertical="center" wrapText="1"/>
    </xf>
    <xf numFmtId="0" fontId="41" fillId="8" borderId="42" xfId="96" applyFont="1" applyFill="1" applyBorder="1" applyAlignment="1">
      <alignment horizontal="center" vertical="center"/>
    </xf>
    <xf numFmtId="0" fontId="41" fillId="8" borderId="43" xfId="96" applyFont="1" applyFill="1" applyBorder="1" applyAlignment="1">
      <alignment horizontal="center" vertical="center"/>
    </xf>
    <xf numFmtId="0" fontId="41" fillId="8" borderId="44" xfId="96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" fontId="43" fillId="3" borderId="31" xfId="10" applyNumberFormat="1" applyFont="1" applyFill="1" applyBorder="1" applyAlignment="1" applyProtection="1">
      <alignment horizontal="center" vertical="center"/>
    </xf>
    <xf numFmtId="1" fontId="43" fillId="3" borderId="30" xfId="10" applyNumberFormat="1" applyFont="1" applyFill="1" applyBorder="1" applyAlignment="1" applyProtection="1">
      <alignment horizontal="center" vertical="center"/>
    </xf>
    <xf numFmtId="0" fontId="12" fillId="8" borderId="2" xfId="10" applyFont="1" applyFill="1" applyBorder="1" applyAlignment="1">
      <alignment horizontal="center" vertical="center"/>
    </xf>
    <xf numFmtId="1" fontId="43" fillId="3" borderId="2" xfId="10" applyNumberFormat="1" applyFont="1" applyFill="1" applyBorder="1" applyAlignment="1" applyProtection="1">
      <alignment horizontal="center" vertical="center"/>
    </xf>
    <xf numFmtId="0" fontId="12" fillId="5" borderId="2" xfId="10" applyFont="1" applyFill="1" applyBorder="1" applyAlignment="1">
      <alignment horizontal="center" vertical="center"/>
    </xf>
    <xf numFmtId="1" fontId="43" fillId="3" borderId="3" xfId="10" applyNumberFormat="1" applyFont="1" applyFill="1" applyBorder="1" applyAlignment="1" applyProtection="1">
      <alignment horizontal="center" vertical="center"/>
    </xf>
    <xf numFmtId="1" fontId="43" fillId="3" borderId="7" xfId="1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</cellXfs>
  <cellStyles count="103">
    <cellStyle name="20% - Accent1 2" xfId="16"/>
    <cellStyle name="20% - Accent2 2" xfId="17"/>
    <cellStyle name="20% - Accent3 2" xfId="18"/>
    <cellStyle name="20% - Accent4 2" xfId="19"/>
    <cellStyle name="20% - Accent5 2" xfId="20"/>
    <cellStyle name="20% - Accent6 2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10" xfId="98"/>
    <cellStyle name="Comma 2" xfId="7"/>
    <cellStyle name="Comma 2 2" xfId="43"/>
    <cellStyle name="Comma 3" xfId="44"/>
    <cellStyle name="Comma 3 2" xfId="45"/>
    <cellStyle name="Comma 4" xfId="46"/>
    <cellStyle name="Comma 5" xfId="47"/>
    <cellStyle name="Comma 5 2" xfId="48"/>
    <cellStyle name="Comma 5 3" xfId="49"/>
    <cellStyle name="Comma 5 4" xfId="50"/>
    <cellStyle name="Comma 6" xfId="51"/>
    <cellStyle name="Comma 6 2" xfId="52"/>
    <cellStyle name="Comma 7" xfId="53"/>
    <cellStyle name="Comma 7 2" xfId="54"/>
    <cellStyle name="Currency" xfId="100" builtinId="4"/>
    <cellStyle name="Currency 2" xfId="2"/>
    <cellStyle name="Currency 2 2" xfId="55"/>
    <cellStyle name="Currency 3" xfId="56"/>
    <cellStyle name="Currency 3 2" xfId="57"/>
    <cellStyle name="Currency 4" xfId="95"/>
    <cellStyle name="Explanatory Text 2" xfId="58"/>
    <cellStyle name="Good 2" xfId="59"/>
    <cellStyle name="Heading 1 2" xfId="60"/>
    <cellStyle name="Heading 2 2" xfId="61"/>
    <cellStyle name="Heading 3 2" xfId="62"/>
    <cellStyle name="Heading 4 2" xfId="63"/>
    <cellStyle name="Hyperlink" xfId="102" builtinId="8"/>
    <cellStyle name="Input 2" xfId="64"/>
    <cellStyle name="Linked Cell 2" xfId="65"/>
    <cellStyle name="Neutral 2" xfId="66"/>
    <cellStyle name="Normal" xfId="0" builtinId="0"/>
    <cellStyle name="Normal 10" xfId="15"/>
    <cellStyle name="Normal 10 2" xfId="67"/>
    <cellStyle name="Normal 11" xfId="68"/>
    <cellStyle name="Normal 11 2" xfId="69"/>
    <cellStyle name="Normal 12" xfId="70"/>
    <cellStyle name="Normal 12 2" xfId="71"/>
    <cellStyle name="Normal 13" xfId="72"/>
    <cellStyle name="Normal 14" xfId="73"/>
    <cellStyle name="Normal 15" xfId="74"/>
    <cellStyle name="Normal 16" xfId="75"/>
    <cellStyle name="Normal 17" xfId="76"/>
    <cellStyle name="Normal 18" xfId="94"/>
    <cellStyle name="Normal 19" xfId="99"/>
    <cellStyle name="Normal 2" xfId="8"/>
    <cellStyle name="Normal 2 2" xfId="10"/>
    <cellStyle name="Normal 2 3" xfId="77"/>
    <cellStyle name="Normal 2 3 2" xfId="78"/>
    <cellStyle name="Normal 2 4" xfId="79"/>
    <cellStyle name="Normal 2 5" xfId="80"/>
    <cellStyle name="Normal 20" xfId="101"/>
    <cellStyle name="Normal 24" xfId="97"/>
    <cellStyle name="Normal 3" xfId="5"/>
    <cellStyle name="Normal 3 2" xfId="81"/>
    <cellStyle name="Normal 4" xfId="9"/>
    <cellStyle name="Normal 4 2" xfId="82"/>
    <cellStyle name="Normal 5" xfId="11"/>
    <cellStyle name="Normal 5 2" xfId="83"/>
    <cellStyle name="Normal 6" xfId="12"/>
    <cellStyle name="Normal 6 2" xfId="84"/>
    <cellStyle name="Normal 7" xfId="14"/>
    <cellStyle name="Normal 7 2" xfId="85"/>
    <cellStyle name="Normal 8" xfId="3"/>
    <cellStyle name="Normal 8 2" xfId="96"/>
    <cellStyle name="Normal 9" xfId="4"/>
    <cellStyle name="Normal 9 2" xfId="13"/>
    <cellStyle name="Normal_Sheet1 2 2" xfId="6"/>
    <cellStyle name="Note 2" xfId="86"/>
    <cellStyle name="Output 2" xfId="87"/>
    <cellStyle name="Percent 2" xfId="88"/>
    <cellStyle name="Percent 2 2" xfId="89"/>
    <cellStyle name="Percent 3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  <colors>
    <mruColors>
      <color rgb="FFFFFFCC"/>
      <color rgb="FFFF3399"/>
      <color rgb="FFFFFF99"/>
      <color rgb="FFCC00FF"/>
      <color rgb="FF0000FF"/>
      <color rgb="FF5D9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22-2023/Student%20Counts/10.1.22%20Counts%20Used%20in%20_Mid%20Year%20Adjustments_2_22_23%20max%20ck_with%20add%20bac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Econ. Disad."/>
      <sheetName val="SWD"/>
      <sheetName val="GT"/>
      <sheetName val="CTE"/>
      <sheetName val="Type 5-RSD"/>
      <sheetName val="Other Info"/>
      <sheetName val="OPSB"/>
      <sheetName val="Feb MFP_SCA"/>
      <sheetName val="OJJ_ADM"/>
      <sheetName val="SSD Base by res"/>
      <sheetName val="Filename History"/>
      <sheetName val="filename"/>
    </sheetNames>
    <sheetDataSet>
      <sheetData sheetId="0">
        <row r="3">
          <cell r="E3" t="str">
            <v>Madison
Preparatory
Academy</v>
          </cell>
          <cell r="F3" t="str">
            <v>D'Arbonne
Woods
Charter
School</v>
          </cell>
          <cell r="G3" t="str">
            <v>Int'l
High
School
of New
Orleans</v>
          </cell>
          <cell r="H3" t="str">
            <v>New
Orleans
Military/
Maritime
Academy</v>
          </cell>
          <cell r="I3" t="str">
            <v>Lycee
Francais
de la
Nouvelle-
Orleans</v>
          </cell>
          <cell r="J3" t="str">
            <v>Lake
Charles
Charter
Academy</v>
          </cell>
          <cell r="K3" t="str">
            <v>JS Clark
Leadership
Academy</v>
          </cell>
          <cell r="L3" t="str">
            <v>Southwest
Louisiana
Charter
School</v>
          </cell>
          <cell r="M3" t="str">
            <v>Louisiana
Key
Academy</v>
          </cell>
          <cell r="N3" t="str">
            <v>JCFA -
East</v>
          </cell>
          <cell r="O3" t="str">
            <v>GEO Prep 
Mid-City of 
Greater 
Baton Rouge</v>
          </cell>
          <cell r="P3" t="str">
            <v>Delta
Charter
School</v>
          </cell>
          <cell r="Q3" t="str">
            <v>Impact
Charter</v>
          </cell>
          <cell r="R3" t="str">
            <v>Advantage
Charter
Academy</v>
          </cell>
          <cell r="S3" t="str">
            <v>Iberville
Charter
Academy</v>
          </cell>
          <cell r="T3" t="str">
            <v>Lake
Charles
College
Prep</v>
          </cell>
          <cell r="U3" t="str">
            <v>Northeast
Claiborne
Charter</v>
          </cell>
          <cell r="V3" t="str">
            <v>Acadiana
Renaissance
Charter
Academy</v>
          </cell>
          <cell r="W3" t="str">
            <v>Lafayette
Renaissance
Charter
Academy</v>
          </cell>
          <cell r="X3" t="str">
            <v>Willow
Charter
Academy</v>
          </cell>
          <cell r="Y3" t="str">
            <v>GEO Prep
Academy</v>
          </cell>
          <cell r="Z3" t="str">
            <v>Lincoln
Prep
School</v>
          </cell>
          <cell r="AA3" t="str">
            <v>Noble
Minds</v>
          </cell>
          <cell r="AB3" t="str">
            <v>JCFA
Lafayette</v>
          </cell>
          <cell r="AC3" t="str">
            <v>Collegiate
Academy</v>
          </cell>
          <cell r="AD3" t="str">
            <v>New Harmony
High School</v>
          </cell>
          <cell r="AE3" t="str">
            <v>Athlos
Academy
of Jefferson
Parish</v>
          </cell>
          <cell r="AF3" t="str">
            <v>GEO Next
Generation
High
School</v>
          </cell>
          <cell r="AG3" t="str">
            <v>Red River
Charter
Academy</v>
          </cell>
          <cell r="AH3" t="str">
            <v>Williams Scholar Academy</v>
          </cell>
          <cell r="AI3" t="str">
            <v>St Landry Charter School</v>
          </cell>
          <cell r="AL3" t="str">
            <v>LEAVE
BLANK</v>
          </cell>
          <cell r="AM3" t="str">
            <v>LEAVE
BLANK</v>
          </cell>
          <cell r="AN3" t="str">
            <v>LEAVE
BLANK</v>
          </cell>
          <cell r="AO3" t="str">
            <v>LEAVE
BLANK</v>
          </cell>
          <cell r="AP3" t="str">
            <v>LEAVE
BLANK</v>
          </cell>
          <cell r="AQ3" t="str">
            <v>LEAVE
BLANK</v>
          </cell>
          <cell r="AR3" t="str">
            <v>LEAVE
BLANK</v>
          </cell>
          <cell r="AS3" t="str">
            <v>LEAVE
BLANK</v>
          </cell>
          <cell r="AT3" t="str">
            <v>Louisiana
Virtual
Charter
Academy</v>
          </cell>
          <cell r="AU3" t="str">
            <v>University
View
Academy</v>
          </cell>
        </row>
        <row r="4">
          <cell r="E4">
            <v>343001</v>
          </cell>
          <cell r="F4">
            <v>341001</v>
          </cell>
          <cell r="G4">
            <v>344001</v>
          </cell>
          <cell r="H4">
            <v>348001</v>
          </cell>
          <cell r="I4">
            <v>347001</v>
          </cell>
          <cell r="J4">
            <v>346001</v>
          </cell>
          <cell r="K4" t="str">
            <v>WAL001</v>
          </cell>
          <cell r="L4" t="str">
            <v>WAK001</v>
          </cell>
          <cell r="M4" t="str">
            <v>W7A001</v>
          </cell>
          <cell r="N4" t="str">
            <v>W1A001</v>
          </cell>
          <cell r="O4" t="str">
            <v>WZ8001</v>
          </cell>
          <cell r="P4" t="str">
            <v>W4A001</v>
          </cell>
          <cell r="Q4" t="str">
            <v>W8A001</v>
          </cell>
          <cell r="R4" t="str">
            <v>W1B001</v>
          </cell>
          <cell r="S4" t="str">
            <v>W3B001</v>
          </cell>
          <cell r="T4" t="str">
            <v>W4B001</v>
          </cell>
          <cell r="U4" t="str">
            <v>W5B001</v>
          </cell>
          <cell r="V4" t="str">
            <v>W6B001</v>
          </cell>
          <cell r="W4" t="str">
            <v>W7B001</v>
          </cell>
          <cell r="X4" t="str">
            <v>W2B001</v>
          </cell>
          <cell r="Y4" t="str">
            <v>WAU001</v>
          </cell>
          <cell r="Z4" t="str">
            <v>W33001</v>
          </cell>
          <cell r="AA4" t="str">
            <v>W18001</v>
          </cell>
          <cell r="AB4" t="str">
            <v>W1D001</v>
          </cell>
          <cell r="AC4" t="str">
            <v>WJ5001</v>
          </cell>
          <cell r="AD4" t="str">
            <v>WBQ001</v>
          </cell>
          <cell r="AE4" t="str">
            <v>WBR001</v>
          </cell>
          <cell r="AF4" t="str">
            <v>WBX001</v>
          </cell>
          <cell r="AG4" t="str">
            <v>WBY001</v>
          </cell>
          <cell r="AH4" t="str">
            <v>3C4001</v>
          </cell>
          <cell r="AI4" t="str">
            <v>3C5001</v>
          </cell>
          <cell r="AL4" t="str">
            <v>N/A</v>
          </cell>
          <cell r="AM4" t="str">
            <v>N/A</v>
          </cell>
          <cell r="AN4" t="str">
            <v>N/A</v>
          </cell>
          <cell r="AO4" t="str">
            <v>N/A</v>
          </cell>
          <cell r="AP4" t="str">
            <v>N/A</v>
          </cell>
          <cell r="AQ4" t="str">
            <v>N/A</v>
          </cell>
          <cell r="AR4" t="str">
            <v>N/A</v>
          </cell>
          <cell r="AS4" t="str">
            <v>N/A</v>
          </cell>
          <cell r="AT4" t="str">
            <v>WAG001</v>
          </cell>
          <cell r="AU4">
            <v>345001</v>
          </cell>
        </row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  <cell r="U5">
            <v>19</v>
          </cell>
          <cell r="V5">
            <v>20</v>
          </cell>
          <cell r="W5">
            <v>21</v>
          </cell>
          <cell r="X5">
            <v>22</v>
          </cell>
          <cell r="Y5">
            <v>23</v>
          </cell>
          <cell r="Z5">
            <v>24</v>
          </cell>
          <cell r="AA5">
            <v>25</v>
          </cell>
          <cell r="AB5">
            <v>26</v>
          </cell>
          <cell r="AC5">
            <v>27</v>
          </cell>
          <cell r="AD5">
            <v>28</v>
          </cell>
          <cell r="AE5">
            <v>29</v>
          </cell>
          <cell r="AF5">
            <v>30</v>
          </cell>
          <cell r="AG5">
            <v>31</v>
          </cell>
          <cell r="AH5">
            <v>32</v>
          </cell>
          <cell r="AI5">
            <v>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90"/>
  <sheetViews>
    <sheetView tabSelected="1" zoomScaleNormal="100" workbookViewId="0">
      <pane xSplit="2" ySplit="6" topLeftCell="C7" activePane="bottomRight" state="frozen"/>
      <selection activeCell="E20" sqref="E20"/>
      <selection pane="topRight" activeCell="E20" sqref="E20"/>
      <selection pane="bottomLeft" activeCell="E20" sqref="E20"/>
      <selection pane="bottomRight" activeCell="J81" sqref="J81"/>
    </sheetView>
  </sheetViews>
  <sheetFormatPr defaultColWidth="9.140625" defaultRowHeight="12.75" x14ac:dyDescent="0.2"/>
  <cols>
    <col min="1" max="1" width="5.5703125" customWidth="1"/>
    <col min="2" max="2" width="20.85546875" customWidth="1"/>
    <col min="3" max="3" width="14" customWidth="1"/>
    <col min="4" max="4" width="17.28515625" customWidth="1"/>
    <col min="5" max="8" width="14" customWidth="1"/>
    <col min="9" max="9" width="14.7109375" customWidth="1"/>
    <col min="10" max="10" width="14.42578125" customWidth="1"/>
    <col min="11" max="11" width="24" customWidth="1"/>
    <col min="12" max="13" width="21.28515625" customWidth="1"/>
    <col min="14" max="14" width="22.85546875" customWidth="1"/>
  </cols>
  <sheetData>
    <row r="1" spans="1:14" ht="27" customHeight="1" thickBot="1" x14ac:dyDescent="0.25">
      <c r="A1" s="193" t="s">
        <v>0</v>
      </c>
      <c r="B1" s="194"/>
      <c r="C1" s="190" t="s">
        <v>190</v>
      </c>
      <c r="D1" s="191"/>
      <c r="E1" s="191"/>
      <c r="F1" s="191"/>
      <c r="G1" s="191"/>
      <c r="H1" s="191"/>
      <c r="I1" s="191"/>
      <c r="J1" s="192"/>
      <c r="K1" s="17" t="s">
        <v>5</v>
      </c>
      <c r="L1" s="187" t="s">
        <v>6</v>
      </c>
      <c r="M1" s="188"/>
      <c r="N1" s="189"/>
    </row>
    <row r="2" spans="1:14" ht="115.9" customHeight="1" x14ac:dyDescent="0.2">
      <c r="A2" s="195"/>
      <c r="B2" s="196"/>
      <c r="C2" s="153" t="s">
        <v>152</v>
      </c>
      <c r="D2" s="153" t="s">
        <v>172</v>
      </c>
      <c r="E2" s="153" t="s">
        <v>153</v>
      </c>
      <c r="F2" s="154" t="s">
        <v>154</v>
      </c>
      <c r="G2" s="153" t="s">
        <v>155</v>
      </c>
      <c r="H2" s="153" t="s">
        <v>151</v>
      </c>
      <c r="I2" s="153" t="s">
        <v>156</v>
      </c>
      <c r="J2" s="154" t="s">
        <v>187</v>
      </c>
      <c r="K2" s="147" t="s">
        <v>194</v>
      </c>
      <c r="L2" s="148" t="s">
        <v>195</v>
      </c>
      <c r="M2" s="30" t="s">
        <v>196</v>
      </c>
      <c r="N2" s="146" t="s">
        <v>193</v>
      </c>
    </row>
    <row r="3" spans="1:14" ht="14.45" customHeight="1" x14ac:dyDescent="0.2">
      <c r="A3" s="185"/>
      <c r="B3" s="186"/>
      <c r="C3" s="21">
        <v>1</v>
      </c>
      <c r="D3" s="21">
        <f>C3+1</f>
        <v>2</v>
      </c>
      <c r="E3" s="21">
        <f t="shared" ref="E3:J3" si="0">D3+1</f>
        <v>3</v>
      </c>
      <c r="F3" s="21">
        <f t="shared" si="0"/>
        <v>4</v>
      </c>
      <c r="G3" s="21">
        <f t="shared" si="0"/>
        <v>5</v>
      </c>
      <c r="H3" s="21">
        <f t="shared" si="0"/>
        <v>6</v>
      </c>
      <c r="I3" s="21">
        <f t="shared" si="0"/>
        <v>7</v>
      </c>
      <c r="J3" s="21">
        <f t="shared" si="0"/>
        <v>8</v>
      </c>
      <c r="K3" s="53">
        <f>J3+1</f>
        <v>9</v>
      </c>
      <c r="L3" s="54">
        <f>K3+1</f>
        <v>10</v>
      </c>
      <c r="M3" s="21">
        <f>L3+1</f>
        <v>11</v>
      </c>
      <c r="N3" s="21">
        <f>M3+1</f>
        <v>12</v>
      </c>
    </row>
    <row r="4" spans="1:14" ht="14.45" hidden="1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14.45" hidden="1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4.45" hidden="1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6.149999999999999" customHeight="1" x14ac:dyDescent="0.2">
      <c r="A7" s="50" t="s">
        <v>8</v>
      </c>
      <c r="B7" s="50" t="s">
        <v>149</v>
      </c>
      <c r="C7" s="95">
        <v>3054.4751003523284</v>
      </c>
      <c r="D7" s="95">
        <v>671.98452207751234</v>
      </c>
      <c r="E7" s="95">
        <v>183.26850602113973</v>
      </c>
      <c r="F7" s="95">
        <v>4581.7126505284932</v>
      </c>
      <c r="G7" s="95">
        <v>1832.6850602113973</v>
      </c>
      <c r="H7" s="95">
        <v>1056</v>
      </c>
      <c r="I7" s="95">
        <v>777.48</v>
      </c>
      <c r="J7" s="95">
        <v>172.67658600392414</v>
      </c>
      <c r="K7" s="99">
        <v>3175</v>
      </c>
      <c r="L7" s="100">
        <v>3175</v>
      </c>
      <c r="M7" s="95">
        <v>0</v>
      </c>
      <c r="N7" s="95">
        <v>3175</v>
      </c>
    </row>
    <row r="8" spans="1:14" ht="16.149999999999999" customHeight="1" x14ac:dyDescent="0.2">
      <c r="A8" s="51" t="s">
        <v>9</v>
      </c>
      <c r="B8" s="51" t="s">
        <v>85</v>
      </c>
      <c r="C8" s="96">
        <v>3368.7053261176575</v>
      </c>
      <c r="D8" s="96">
        <v>741.11517174588448</v>
      </c>
      <c r="E8" s="96">
        <v>202.12231956705944</v>
      </c>
      <c r="F8" s="96">
        <v>5053.0579891764864</v>
      </c>
      <c r="G8" s="96">
        <v>2021.2231956705944</v>
      </c>
      <c r="H8" s="96">
        <v>1439</v>
      </c>
      <c r="I8" s="96">
        <v>842.32</v>
      </c>
      <c r="J8" s="96">
        <v>172.67643979057593</v>
      </c>
      <c r="K8" s="101">
        <v>3717</v>
      </c>
      <c r="L8" s="102">
        <v>3717</v>
      </c>
      <c r="M8" s="96">
        <v>590</v>
      </c>
      <c r="N8" s="96">
        <v>4307</v>
      </c>
    </row>
    <row r="9" spans="1:14" ht="16.149999999999999" customHeight="1" x14ac:dyDescent="0.2">
      <c r="A9" s="51" t="s">
        <v>10</v>
      </c>
      <c r="B9" s="51" t="s">
        <v>86</v>
      </c>
      <c r="C9" s="96">
        <v>2573.8573016850469</v>
      </c>
      <c r="D9" s="96">
        <v>566.24860637071026</v>
      </c>
      <c r="E9" s="96">
        <v>154.43143810110277</v>
      </c>
      <c r="F9" s="96">
        <v>3860.7859525275703</v>
      </c>
      <c r="G9" s="96">
        <v>1544.3143810110278</v>
      </c>
      <c r="H9" s="96">
        <v>691</v>
      </c>
      <c r="I9" s="96">
        <v>596.84</v>
      </c>
      <c r="J9" s="96">
        <v>172.67653612134717</v>
      </c>
      <c r="K9" s="101">
        <v>6814</v>
      </c>
      <c r="L9" s="102">
        <v>6814</v>
      </c>
      <c r="M9" s="96">
        <v>972</v>
      </c>
      <c r="N9" s="96">
        <v>7786</v>
      </c>
    </row>
    <row r="10" spans="1:14" ht="16.149999999999999" customHeight="1" x14ac:dyDescent="0.2">
      <c r="A10" s="51" t="s">
        <v>11</v>
      </c>
      <c r="B10" s="51" t="s">
        <v>87</v>
      </c>
      <c r="C10" s="96">
        <v>3036.14996011627</v>
      </c>
      <c r="D10" s="96">
        <v>667.95299122557947</v>
      </c>
      <c r="E10" s="96">
        <v>182.16899760697621</v>
      </c>
      <c r="F10" s="96">
        <v>4554.2249401744057</v>
      </c>
      <c r="G10" s="96">
        <v>1821.689976069762</v>
      </c>
      <c r="H10" s="96">
        <v>1239</v>
      </c>
      <c r="I10" s="96">
        <v>585.76</v>
      </c>
      <c r="J10" s="96">
        <v>172.67641875220303</v>
      </c>
      <c r="K10" s="101">
        <v>5797</v>
      </c>
      <c r="L10" s="102">
        <v>5797</v>
      </c>
      <c r="M10" s="96">
        <v>0</v>
      </c>
      <c r="N10" s="96">
        <v>5797</v>
      </c>
    </row>
    <row r="11" spans="1:14" ht="16.149999999999999" customHeight="1" x14ac:dyDescent="0.2">
      <c r="A11" s="52" t="s">
        <v>12</v>
      </c>
      <c r="B11" s="52" t="s">
        <v>88</v>
      </c>
      <c r="C11" s="97">
        <v>3224.0693982036246</v>
      </c>
      <c r="D11" s="97">
        <v>709.29526760479746</v>
      </c>
      <c r="E11" s="97">
        <v>193.44416389221746</v>
      </c>
      <c r="F11" s="97">
        <v>4836.1040973054369</v>
      </c>
      <c r="G11" s="97">
        <v>1934.4416389221744</v>
      </c>
      <c r="H11" s="97">
        <v>1078</v>
      </c>
      <c r="I11" s="97">
        <v>555.91</v>
      </c>
      <c r="J11" s="97">
        <v>172.67664905069486</v>
      </c>
      <c r="K11" s="103">
        <v>2942</v>
      </c>
      <c r="L11" s="104">
        <v>2942</v>
      </c>
      <c r="M11" s="97">
        <v>0</v>
      </c>
      <c r="N11" s="97">
        <v>2942</v>
      </c>
    </row>
    <row r="12" spans="1:14" ht="16.149999999999999" customHeight="1" x14ac:dyDescent="0.2">
      <c r="A12" s="50" t="s">
        <v>13</v>
      </c>
      <c r="B12" s="50" t="s">
        <v>89</v>
      </c>
      <c r="C12" s="95">
        <v>2915.4362048997305</v>
      </c>
      <c r="D12" s="95">
        <v>641.39596507794056</v>
      </c>
      <c r="E12" s="95">
        <v>174.92617229398383</v>
      </c>
      <c r="F12" s="95">
        <v>4373.154307349595</v>
      </c>
      <c r="G12" s="95">
        <v>1749.2617229398379</v>
      </c>
      <c r="H12" s="95">
        <v>1049</v>
      </c>
      <c r="I12" s="95">
        <v>545.4799999999999</v>
      </c>
      <c r="J12" s="95">
        <v>172.67649186256781</v>
      </c>
      <c r="K12" s="99">
        <v>4941</v>
      </c>
      <c r="L12" s="100">
        <v>4941</v>
      </c>
      <c r="M12" s="95">
        <v>1002</v>
      </c>
      <c r="N12" s="95">
        <v>5943</v>
      </c>
    </row>
    <row r="13" spans="1:14" ht="16.149999999999999" customHeight="1" x14ac:dyDescent="0.2">
      <c r="A13" s="51" t="s">
        <v>14</v>
      </c>
      <c r="B13" s="51" t="s">
        <v>90</v>
      </c>
      <c r="C13" s="96">
        <v>1988.742449480771</v>
      </c>
      <c r="D13" s="96">
        <v>437.52333888576976</v>
      </c>
      <c r="E13" s="96">
        <v>119.32454696884628</v>
      </c>
      <c r="F13" s="96">
        <v>2983.113674221157</v>
      </c>
      <c r="G13" s="96">
        <v>1193.2454696884627</v>
      </c>
      <c r="H13" s="96">
        <v>287</v>
      </c>
      <c r="I13" s="96">
        <v>756.91999999999985</v>
      </c>
      <c r="J13" s="96">
        <v>172.6764705882353</v>
      </c>
      <c r="K13" s="101">
        <v>13722</v>
      </c>
      <c r="L13" s="102">
        <v>13722</v>
      </c>
      <c r="M13" s="96">
        <v>1251</v>
      </c>
      <c r="N13" s="96">
        <v>14973</v>
      </c>
    </row>
    <row r="14" spans="1:14" ht="16.149999999999999" customHeight="1" x14ac:dyDescent="0.2">
      <c r="A14" s="51" t="s">
        <v>15</v>
      </c>
      <c r="B14" s="51" t="s">
        <v>91</v>
      </c>
      <c r="C14" s="96">
        <v>2908.8363448141458</v>
      </c>
      <c r="D14" s="96">
        <v>639.94399585911219</v>
      </c>
      <c r="E14" s="96">
        <v>174.53018068884876</v>
      </c>
      <c r="F14" s="96">
        <v>4363.2545172212194</v>
      </c>
      <c r="G14" s="96">
        <v>1745.3018068884874</v>
      </c>
      <c r="H14" s="96">
        <v>1003</v>
      </c>
      <c r="I14" s="96">
        <v>725.76</v>
      </c>
      <c r="J14" s="96">
        <v>172.67655745899032</v>
      </c>
      <c r="K14" s="101">
        <v>5195</v>
      </c>
      <c r="L14" s="102">
        <v>5195</v>
      </c>
      <c r="M14" s="96">
        <v>636</v>
      </c>
      <c r="N14" s="96">
        <v>5831</v>
      </c>
    </row>
    <row r="15" spans="1:14" ht="16.149999999999999" customHeight="1" x14ac:dyDescent="0.2">
      <c r="A15" s="51" t="s">
        <v>16</v>
      </c>
      <c r="B15" s="51" t="s">
        <v>81</v>
      </c>
      <c r="C15" s="96">
        <v>2677.7705947167083</v>
      </c>
      <c r="D15" s="96">
        <v>589.10953083767583</v>
      </c>
      <c r="E15" s="96">
        <v>160.6662356830025</v>
      </c>
      <c r="F15" s="96">
        <v>4016.6558920750626</v>
      </c>
      <c r="G15" s="96">
        <v>1606.6623568300249</v>
      </c>
      <c r="H15" s="96">
        <v>814</v>
      </c>
      <c r="I15" s="96">
        <v>744.76</v>
      </c>
      <c r="J15" s="96">
        <v>172.67656258886424</v>
      </c>
      <c r="K15" s="101">
        <v>6062</v>
      </c>
      <c r="L15" s="102">
        <v>6062</v>
      </c>
      <c r="M15" s="96">
        <v>901</v>
      </c>
      <c r="N15" s="96">
        <v>6963</v>
      </c>
    </row>
    <row r="16" spans="1:14" ht="16.149999999999999" customHeight="1" x14ac:dyDescent="0.2">
      <c r="A16" s="52" t="s">
        <v>17</v>
      </c>
      <c r="B16" s="52" t="s">
        <v>92</v>
      </c>
      <c r="C16" s="97">
        <v>2079.3482708609254</v>
      </c>
      <c r="D16" s="97">
        <v>457.45661958940366</v>
      </c>
      <c r="E16" s="97">
        <v>124.76089625165552</v>
      </c>
      <c r="F16" s="97">
        <v>3119.0224062913881</v>
      </c>
      <c r="G16" s="97">
        <v>1247.608962516555</v>
      </c>
      <c r="H16" s="97">
        <v>333</v>
      </c>
      <c r="I16" s="97">
        <v>608.04000000000008</v>
      </c>
      <c r="J16" s="97">
        <v>172.67655909515409</v>
      </c>
      <c r="K16" s="103">
        <v>7863</v>
      </c>
      <c r="L16" s="104">
        <v>7863</v>
      </c>
      <c r="M16" s="97">
        <v>812</v>
      </c>
      <c r="N16" s="97">
        <v>8675</v>
      </c>
    </row>
    <row r="17" spans="1:14" ht="16.149999999999999" customHeight="1" x14ac:dyDescent="0.2">
      <c r="A17" s="50" t="s">
        <v>18</v>
      </c>
      <c r="B17" s="50" t="s">
        <v>93</v>
      </c>
      <c r="C17" s="95">
        <v>3297.275014864555</v>
      </c>
      <c r="D17" s="95">
        <v>725.40050327020208</v>
      </c>
      <c r="E17" s="95">
        <v>197.8365008918733</v>
      </c>
      <c r="F17" s="95">
        <v>4945.9125222968323</v>
      </c>
      <c r="G17" s="95">
        <v>1978.3650089187329</v>
      </c>
      <c r="H17" s="95">
        <v>1578</v>
      </c>
      <c r="I17" s="95">
        <v>706.55</v>
      </c>
      <c r="J17" s="95">
        <v>172.67622950819671</v>
      </c>
      <c r="K17" s="99">
        <v>3608</v>
      </c>
      <c r="L17" s="100">
        <v>3608</v>
      </c>
      <c r="M17" s="95">
        <v>680</v>
      </c>
      <c r="N17" s="95">
        <v>4288</v>
      </c>
    </row>
    <row r="18" spans="1:14" ht="16.149999999999999" customHeight="1" x14ac:dyDescent="0.2">
      <c r="A18" s="51" t="s">
        <v>19</v>
      </c>
      <c r="B18" s="51" t="s">
        <v>94</v>
      </c>
      <c r="C18" s="96">
        <v>1003.7499133758508</v>
      </c>
      <c r="D18" s="96">
        <v>220.82498094268715</v>
      </c>
      <c r="E18" s="96">
        <v>60.224994802551052</v>
      </c>
      <c r="F18" s="96">
        <v>1505.6248700637761</v>
      </c>
      <c r="G18" s="96">
        <v>602.24994802551055</v>
      </c>
      <c r="H18" s="96">
        <v>0</v>
      </c>
      <c r="I18" s="96">
        <v>1063.31</v>
      </c>
      <c r="J18" s="96">
        <v>172.67619926199262</v>
      </c>
      <c r="K18" s="101">
        <v>15260</v>
      </c>
      <c r="L18" s="102">
        <v>15260</v>
      </c>
      <c r="M18" s="96">
        <v>1179</v>
      </c>
      <c r="N18" s="96">
        <v>16439</v>
      </c>
    </row>
    <row r="19" spans="1:14" ht="16.149999999999999" customHeight="1" x14ac:dyDescent="0.2">
      <c r="A19" s="51" t="s">
        <v>20</v>
      </c>
      <c r="B19" s="51" t="s">
        <v>95</v>
      </c>
      <c r="C19" s="96">
        <v>3247.2488466008831</v>
      </c>
      <c r="D19" s="96">
        <v>714.3947462521943</v>
      </c>
      <c r="E19" s="96">
        <v>194.83493079605296</v>
      </c>
      <c r="F19" s="96">
        <v>4870.8732699013244</v>
      </c>
      <c r="G19" s="96">
        <v>1948.3493079605296</v>
      </c>
      <c r="H19" s="96">
        <v>1473</v>
      </c>
      <c r="I19" s="96">
        <v>749.43000000000006</v>
      </c>
      <c r="J19" s="96">
        <v>172.67695099818511</v>
      </c>
      <c r="K19" s="101">
        <v>4245</v>
      </c>
      <c r="L19" s="102">
        <v>4245</v>
      </c>
      <c r="M19" s="96">
        <v>47</v>
      </c>
      <c r="N19" s="96">
        <v>4292</v>
      </c>
    </row>
    <row r="20" spans="1:14" ht="16.149999999999999" customHeight="1" x14ac:dyDescent="0.2">
      <c r="A20" s="51" t="s">
        <v>21</v>
      </c>
      <c r="B20" s="51" t="s">
        <v>96</v>
      </c>
      <c r="C20" s="96">
        <v>3118.9784409436975</v>
      </c>
      <c r="D20" s="96">
        <v>686.17525700761348</v>
      </c>
      <c r="E20" s="96">
        <v>187.13870645662183</v>
      </c>
      <c r="F20" s="96">
        <v>4678.467661415546</v>
      </c>
      <c r="G20" s="96">
        <v>1871.3870645662184</v>
      </c>
      <c r="H20" s="96">
        <v>1472</v>
      </c>
      <c r="I20" s="96">
        <v>809.9799999999999</v>
      </c>
      <c r="J20" s="96">
        <v>172.67655613728911</v>
      </c>
      <c r="K20" s="101">
        <v>4085</v>
      </c>
      <c r="L20" s="102">
        <v>4085</v>
      </c>
      <c r="M20" s="96">
        <v>223</v>
      </c>
      <c r="N20" s="96">
        <v>4308</v>
      </c>
    </row>
    <row r="21" spans="1:14" ht="16.149999999999999" customHeight="1" x14ac:dyDescent="0.2">
      <c r="A21" s="52" t="s">
        <v>22</v>
      </c>
      <c r="B21" s="52" t="s">
        <v>97</v>
      </c>
      <c r="C21" s="97">
        <v>3203.4394197551815</v>
      </c>
      <c r="D21" s="97">
        <v>704.75667234614002</v>
      </c>
      <c r="E21" s="97">
        <v>192.20636518531089</v>
      </c>
      <c r="F21" s="97">
        <v>4805.1591296327724</v>
      </c>
      <c r="G21" s="97">
        <v>1922.0636518531087</v>
      </c>
      <c r="H21" s="97">
        <v>1364</v>
      </c>
      <c r="I21" s="97">
        <v>553.79999999999995</v>
      </c>
      <c r="J21" s="97">
        <v>100</v>
      </c>
      <c r="K21" s="103">
        <v>3963</v>
      </c>
      <c r="L21" s="104">
        <v>3963</v>
      </c>
      <c r="M21" s="97">
        <v>0</v>
      </c>
      <c r="N21" s="97">
        <v>3963</v>
      </c>
    </row>
    <row r="22" spans="1:14" ht="16.149999999999999" customHeight="1" x14ac:dyDescent="0.2">
      <c r="A22" s="50" t="s">
        <v>23</v>
      </c>
      <c r="B22" s="50" t="s">
        <v>98</v>
      </c>
      <c r="C22" s="95">
        <v>1595.7174953623019</v>
      </c>
      <c r="D22" s="95">
        <v>351.05784897970636</v>
      </c>
      <c r="E22" s="95">
        <v>95.743049721738103</v>
      </c>
      <c r="F22" s="95">
        <v>2393.5762430434529</v>
      </c>
      <c r="G22" s="95">
        <v>957.43049721738112</v>
      </c>
      <c r="H22" s="95">
        <v>0</v>
      </c>
      <c r="I22" s="95">
        <v>686.73</v>
      </c>
      <c r="J22" s="95">
        <v>172.6765273311897</v>
      </c>
      <c r="K22" s="99">
        <v>14109</v>
      </c>
      <c r="L22" s="100">
        <v>14109</v>
      </c>
      <c r="M22" s="95">
        <v>1695</v>
      </c>
      <c r="N22" s="95">
        <v>15804</v>
      </c>
    </row>
    <row r="23" spans="1:14" ht="16.149999999999999" customHeight="1" x14ac:dyDescent="0.2">
      <c r="A23" s="51" t="s">
        <v>24</v>
      </c>
      <c r="B23" s="51" t="s">
        <v>82</v>
      </c>
      <c r="C23" s="96">
        <v>2064.1606348533278</v>
      </c>
      <c r="D23" s="96">
        <v>454.1153396677322</v>
      </c>
      <c r="E23" s="96">
        <v>123.84963809119967</v>
      </c>
      <c r="F23" s="96">
        <v>3096.2409522799917</v>
      </c>
      <c r="G23" s="96">
        <v>1238.4963809119968</v>
      </c>
      <c r="H23" s="96">
        <v>313</v>
      </c>
      <c r="I23" s="96">
        <v>801.48</v>
      </c>
      <c r="J23" s="96">
        <v>402.04821849561853</v>
      </c>
      <c r="K23" s="101">
        <v>7797</v>
      </c>
      <c r="L23" s="102">
        <v>7797</v>
      </c>
      <c r="M23" s="96">
        <v>1195</v>
      </c>
      <c r="N23" s="96">
        <v>8992</v>
      </c>
    </row>
    <row r="24" spans="1:14" ht="16.149999999999999" customHeight="1" x14ac:dyDescent="0.2">
      <c r="A24" s="51" t="s">
        <v>25</v>
      </c>
      <c r="B24" s="51" t="s">
        <v>99</v>
      </c>
      <c r="C24" s="96">
        <v>3046.7793090345476</v>
      </c>
      <c r="D24" s="96">
        <v>670.29144798760046</v>
      </c>
      <c r="E24" s="96">
        <v>182.80675854207286</v>
      </c>
      <c r="F24" s="96">
        <v>4570.1689635518214</v>
      </c>
      <c r="G24" s="96">
        <v>0</v>
      </c>
      <c r="H24" s="96">
        <v>1286</v>
      </c>
      <c r="I24" s="96">
        <v>845.94999999999993</v>
      </c>
      <c r="J24" s="96">
        <v>172.67708333333334</v>
      </c>
      <c r="K24" s="101">
        <v>4247</v>
      </c>
      <c r="L24" s="102">
        <v>4247</v>
      </c>
      <c r="M24" s="96">
        <v>0</v>
      </c>
      <c r="N24" s="96">
        <v>4247</v>
      </c>
    </row>
    <row r="25" spans="1:14" ht="16.149999999999999" customHeight="1" x14ac:dyDescent="0.2">
      <c r="A25" s="51" t="s">
        <v>26</v>
      </c>
      <c r="B25" s="51" t="s">
        <v>100</v>
      </c>
      <c r="C25" s="96">
        <v>2518.9601168595982</v>
      </c>
      <c r="D25" s="96">
        <v>554.17122570911147</v>
      </c>
      <c r="E25" s="96">
        <v>151.13760701157588</v>
      </c>
      <c r="F25" s="96">
        <v>3778.4401752893968</v>
      </c>
      <c r="G25" s="96">
        <v>1511.3760701157587</v>
      </c>
      <c r="H25" s="96">
        <v>775</v>
      </c>
      <c r="I25" s="96">
        <v>905.43</v>
      </c>
      <c r="J25" s="96">
        <v>172.6764705882353</v>
      </c>
      <c r="K25" s="101">
        <v>5920</v>
      </c>
      <c r="L25" s="102">
        <v>5920</v>
      </c>
      <c r="M25" s="96">
        <v>0</v>
      </c>
      <c r="N25" s="96">
        <v>5920</v>
      </c>
    </row>
    <row r="26" spans="1:14" ht="16.149999999999999" customHeight="1" x14ac:dyDescent="0.2">
      <c r="A26" s="52" t="s">
        <v>27</v>
      </c>
      <c r="B26" s="52" t="s">
        <v>101</v>
      </c>
      <c r="C26" s="97">
        <v>3241.0105327565284</v>
      </c>
      <c r="D26" s="97">
        <v>713.02231720643624</v>
      </c>
      <c r="E26" s="97">
        <v>194.46063196539166</v>
      </c>
      <c r="F26" s="97">
        <v>4861.5157991347924</v>
      </c>
      <c r="G26" s="97">
        <v>1944.6063196539167</v>
      </c>
      <c r="H26" s="97">
        <v>1363</v>
      </c>
      <c r="I26" s="97">
        <v>586.16999999999996</v>
      </c>
      <c r="J26" s="97">
        <v>100</v>
      </c>
      <c r="K26" s="103">
        <v>3143</v>
      </c>
      <c r="L26" s="104">
        <v>3143</v>
      </c>
      <c r="M26" s="97">
        <v>114</v>
      </c>
      <c r="N26" s="97">
        <v>3257</v>
      </c>
    </row>
    <row r="27" spans="1:14" ht="16.149999999999999" customHeight="1" x14ac:dyDescent="0.2">
      <c r="A27" s="50" t="s">
        <v>28</v>
      </c>
      <c r="B27" s="50" t="s">
        <v>102</v>
      </c>
      <c r="C27" s="95">
        <v>3223.724004376882</v>
      </c>
      <c r="D27" s="95">
        <v>709.21928096291401</v>
      </c>
      <c r="E27" s="95">
        <v>193.42344026261287</v>
      </c>
      <c r="F27" s="95">
        <v>4835.5860065653224</v>
      </c>
      <c r="G27" s="95">
        <v>1934.2344026261287</v>
      </c>
      <c r="H27" s="95">
        <v>1324</v>
      </c>
      <c r="I27" s="95">
        <v>610.35</v>
      </c>
      <c r="J27" s="95">
        <v>172.67648141332353</v>
      </c>
      <c r="K27" s="99">
        <v>2428</v>
      </c>
      <c r="L27" s="100">
        <v>2428</v>
      </c>
      <c r="M27" s="95">
        <v>1062</v>
      </c>
      <c r="N27" s="95">
        <v>3490</v>
      </c>
    </row>
    <row r="28" spans="1:14" ht="16.149999999999999" customHeight="1" x14ac:dyDescent="0.2">
      <c r="A28" s="51" t="s">
        <v>29</v>
      </c>
      <c r="B28" s="51" t="s">
        <v>103</v>
      </c>
      <c r="C28" s="96">
        <v>3529.1178827249405</v>
      </c>
      <c r="D28" s="96">
        <v>776.40593419948686</v>
      </c>
      <c r="E28" s="96">
        <v>211.74707296349644</v>
      </c>
      <c r="F28" s="96">
        <v>5293.6768240874108</v>
      </c>
      <c r="G28" s="96">
        <v>2117.4707296349643</v>
      </c>
      <c r="H28" s="96">
        <v>1449</v>
      </c>
      <c r="I28" s="96">
        <v>496.36</v>
      </c>
      <c r="J28" s="96">
        <v>172.6765129682997</v>
      </c>
      <c r="K28" s="101">
        <v>1535</v>
      </c>
      <c r="L28" s="102">
        <v>1535</v>
      </c>
      <c r="M28" s="96">
        <v>1045</v>
      </c>
      <c r="N28" s="96">
        <v>2580</v>
      </c>
    </row>
    <row r="29" spans="1:14" ht="16.149999999999999" customHeight="1" x14ac:dyDescent="0.2">
      <c r="A29" s="51" t="s">
        <v>30</v>
      </c>
      <c r="B29" s="51" t="s">
        <v>104</v>
      </c>
      <c r="C29" s="96">
        <v>2921.7883528493367</v>
      </c>
      <c r="D29" s="96">
        <v>642.79343762685403</v>
      </c>
      <c r="E29" s="96">
        <v>175.30730117096019</v>
      </c>
      <c r="F29" s="96">
        <v>4382.6825292740041</v>
      </c>
      <c r="G29" s="96">
        <v>1753.0730117096018</v>
      </c>
      <c r="H29" s="96">
        <v>1036</v>
      </c>
      <c r="I29" s="96">
        <v>688.58</v>
      </c>
      <c r="J29" s="96">
        <v>172.67653352353781</v>
      </c>
      <c r="K29" s="101">
        <v>3146</v>
      </c>
      <c r="L29" s="102">
        <v>3146</v>
      </c>
      <c r="M29" s="96">
        <v>1257</v>
      </c>
      <c r="N29" s="96">
        <v>4403</v>
      </c>
    </row>
    <row r="30" spans="1:14" ht="16.149999999999999" customHeight="1" x14ac:dyDescent="0.2">
      <c r="A30" s="51" t="s">
        <v>31</v>
      </c>
      <c r="B30" s="51" t="s">
        <v>105</v>
      </c>
      <c r="C30" s="96">
        <v>1059.2015355166534</v>
      </c>
      <c r="D30" s="96">
        <v>233.02433781366375</v>
      </c>
      <c r="E30" s="96">
        <v>63.552092130999206</v>
      </c>
      <c r="F30" s="96">
        <v>1588.80230327498</v>
      </c>
      <c r="G30" s="96">
        <v>635.5209213099921</v>
      </c>
      <c r="H30" s="96">
        <v>0</v>
      </c>
      <c r="I30" s="96">
        <v>854.24999999999989</v>
      </c>
      <c r="J30" s="96">
        <v>494.73616412213738</v>
      </c>
      <c r="K30" s="101">
        <v>17279</v>
      </c>
      <c r="L30" s="102">
        <v>17279</v>
      </c>
      <c r="M30" s="96">
        <v>731</v>
      </c>
      <c r="N30" s="96">
        <v>18010</v>
      </c>
    </row>
    <row r="31" spans="1:14" ht="16.149999999999999" customHeight="1" x14ac:dyDescent="0.2">
      <c r="A31" s="52" t="s">
        <v>32</v>
      </c>
      <c r="B31" s="52" t="s">
        <v>106</v>
      </c>
      <c r="C31" s="97">
        <v>2745.3710296037575</v>
      </c>
      <c r="D31" s="97">
        <v>603.98162651282678</v>
      </c>
      <c r="E31" s="97">
        <v>164.72226177622545</v>
      </c>
      <c r="F31" s="97">
        <v>4118.0565444056365</v>
      </c>
      <c r="G31" s="97">
        <v>1647.2226177622545</v>
      </c>
      <c r="H31" s="97">
        <v>959</v>
      </c>
      <c r="I31" s="97">
        <v>653.73</v>
      </c>
      <c r="J31" s="97">
        <v>172.67641325536061</v>
      </c>
      <c r="K31" s="103">
        <v>5838</v>
      </c>
      <c r="L31" s="104">
        <v>5838</v>
      </c>
      <c r="M31" s="97">
        <v>0</v>
      </c>
      <c r="N31" s="97">
        <v>5838</v>
      </c>
    </row>
    <row r="32" spans="1:14" ht="16.149999999999999" customHeight="1" x14ac:dyDescent="0.2">
      <c r="A32" s="50" t="s">
        <v>33</v>
      </c>
      <c r="B32" s="50" t="s">
        <v>107</v>
      </c>
      <c r="C32" s="95">
        <v>2181.064467633129</v>
      </c>
      <c r="D32" s="95">
        <v>479.83418287928833</v>
      </c>
      <c r="E32" s="95">
        <v>130.8638680579877</v>
      </c>
      <c r="F32" s="95">
        <v>3271.5967014496932</v>
      </c>
      <c r="G32" s="95">
        <v>1308.6386805798772</v>
      </c>
      <c r="H32" s="95">
        <v>422</v>
      </c>
      <c r="I32" s="95">
        <v>836.83</v>
      </c>
      <c r="J32" s="95">
        <v>407.50607880776931</v>
      </c>
      <c r="K32" s="99">
        <v>6938</v>
      </c>
      <c r="L32" s="100">
        <v>6938</v>
      </c>
      <c r="M32" s="95">
        <v>545</v>
      </c>
      <c r="N32" s="95">
        <v>7483</v>
      </c>
    </row>
    <row r="33" spans="1:14" ht="16.149999999999999" customHeight="1" x14ac:dyDescent="0.2">
      <c r="A33" s="51" t="s">
        <v>34</v>
      </c>
      <c r="B33" s="51" t="s">
        <v>108</v>
      </c>
      <c r="C33" s="96">
        <v>3085.9491298536154</v>
      </c>
      <c r="D33" s="96">
        <v>678.9088085677954</v>
      </c>
      <c r="E33" s="96">
        <v>185.15694779121691</v>
      </c>
      <c r="F33" s="96">
        <v>4628.9236947804229</v>
      </c>
      <c r="G33" s="96">
        <v>1851.5694779121688</v>
      </c>
      <c r="H33" s="96">
        <v>1214</v>
      </c>
      <c r="I33" s="96">
        <v>693.06</v>
      </c>
      <c r="J33" s="96">
        <v>172.67653276955602</v>
      </c>
      <c r="K33" s="101">
        <v>3894</v>
      </c>
      <c r="L33" s="102">
        <v>3894</v>
      </c>
      <c r="M33" s="96">
        <v>724</v>
      </c>
      <c r="N33" s="96">
        <v>4618</v>
      </c>
    </row>
    <row r="34" spans="1:14" ht="16.149999999999999" customHeight="1" x14ac:dyDescent="0.2">
      <c r="A34" s="51" t="s">
        <v>35</v>
      </c>
      <c r="B34" s="51" t="s">
        <v>109</v>
      </c>
      <c r="C34" s="96">
        <v>2371.7873841758937</v>
      </c>
      <c r="D34" s="96">
        <v>521.79322451869666</v>
      </c>
      <c r="E34" s="96">
        <v>142.30724305055361</v>
      </c>
      <c r="F34" s="96">
        <v>3557.6810762638406</v>
      </c>
      <c r="G34" s="96">
        <v>1423.0724305055362</v>
      </c>
      <c r="H34" s="96">
        <v>540</v>
      </c>
      <c r="I34" s="96">
        <v>694.4</v>
      </c>
      <c r="J34" s="96">
        <v>231.90041235278412</v>
      </c>
      <c r="K34" s="101">
        <v>6049</v>
      </c>
      <c r="L34" s="102">
        <v>6049</v>
      </c>
      <c r="M34" s="96">
        <v>702</v>
      </c>
      <c r="N34" s="96">
        <v>6751</v>
      </c>
    </row>
    <row r="35" spans="1:14" ht="16.149999999999999" customHeight="1" x14ac:dyDescent="0.2">
      <c r="A35" s="51" t="s">
        <v>36</v>
      </c>
      <c r="B35" s="51" t="s">
        <v>110</v>
      </c>
      <c r="C35" s="96">
        <v>2667.3159530335561</v>
      </c>
      <c r="D35" s="96">
        <v>586.80950966738237</v>
      </c>
      <c r="E35" s="96">
        <v>160.03895718201335</v>
      </c>
      <c r="F35" s="96">
        <v>4000.9739295503346</v>
      </c>
      <c r="G35" s="96">
        <v>1600.3895718201336</v>
      </c>
      <c r="H35" s="96">
        <v>785</v>
      </c>
      <c r="I35" s="96">
        <v>754.94999999999993</v>
      </c>
      <c r="J35" s="96">
        <v>172.67655187868829</v>
      </c>
      <c r="K35" s="101">
        <v>5088</v>
      </c>
      <c r="L35" s="102">
        <v>5088</v>
      </c>
      <c r="M35" s="96">
        <v>583</v>
      </c>
      <c r="N35" s="96">
        <v>5671</v>
      </c>
    </row>
    <row r="36" spans="1:14" ht="16.149999999999999" customHeight="1" x14ac:dyDescent="0.2">
      <c r="A36" s="52" t="s">
        <v>37</v>
      </c>
      <c r="B36" s="52" t="s">
        <v>161</v>
      </c>
      <c r="C36" s="97">
        <v>3197.3715350677203</v>
      </c>
      <c r="D36" s="97">
        <v>703.42173771489854</v>
      </c>
      <c r="E36" s="97">
        <v>191.8422921040632</v>
      </c>
      <c r="F36" s="97">
        <v>4796.0573026015809</v>
      </c>
      <c r="G36" s="97">
        <v>1918.4229210406322</v>
      </c>
      <c r="H36" s="97">
        <v>1315</v>
      </c>
      <c r="I36" s="97">
        <v>727.17</v>
      </c>
      <c r="J36" s="97">
        <v>172.67657992565057</v>
      </c>
      <c r="K36" s="103">
        <v>3755</v>
      </c>
      <c r="L36" s="104">
        <v>3755</v>
      </c>
      <c r="M36" s="97">
        <v>1319</v>
      </c>
      <c r="N36" s="97">
        <v>5074</v>
      </c>
    </row>
    <row r="37" spans="1:14" ht="16.149999999999999" customHeight="1" x14ac:dyDescent="0.2">
      <c r="A37" s="50" t="s">
        <v>38</v>
      </c>
      <c r="B37" s="50" t="s">
        <v>111</v>
      </c>
      <c r="C37" s="95">
        <v>2590.531301067494</v>
      </c>
      <c r="D37" s="95">
        <v>569.91688623484868</v>
      </c>
      <c r="E37" s="95">
        <v>155.43187806404964</v>
      </c>
      <c r="F37" s="95">
        <v>3885.7969516012413</v>
      </c>
      <c r="G37" s="95">
        <v>1554.3187806404962</v>
      </c>
      <c r="H37" s="95">
        <v>797</v>
      </c>
      <c r="I37" s="95">
        <v>620.83000000000004</v>
      </c>
      <c r="J37" s="95">
        <v>172.67654201068481</v>
      </c>
      <c r="K37" s="99">
        <v>7041</v>
      </c>
      <c r="L37" s="100">
        <v>7041</v>
      </c>
      <c r="M37" s="95">
        <v>813</v>
      </c>
      <c r="N37" s="95">
        <v>7854</v>
      </c>
    </row>
    <row r="38" spans="1:14" ht="16.149999999999999" customHeight="1" x14ac:dyDescent="0.2">
      <c r="A38" s="51" t="s">
        <v>39</v>
      </c>
      <c r="B38" s="51" t="s">
        <v>112</v>
      </c>
      <c r="C38" s="96">
        <v>3329.7543276916581</v>
      </c>
      <c r="D38" s="96">
        <v>732.54595209216484</v>
      </c>
      <c r="E38" s="96">
        <v>199.78525966149945</v>
      </c>
      <c r="F38" s="96">
        <v>4994.6314915374869</v>
      </c>
      <c r="G38" s="96">
        <v>1997.8525966149946</v>
      </c>
      <c r="H38" s="96">
        <v>1361</v>
      </c>
      <c r="I38" s="96">
        <v>559.77</v>
      </c>
      <c r="J38" s="96">
        <v>172.67656665400685</v>
      </c>
      <c r="K38" s="101">
        <v>3280</v>
      </c>
      <c r="L38" s="102">
        <v>3280</v>
      </c>
      <c r="M38" s="96">
        <v>312</v>
      </c>
      <c r="N38" s="96">
        <v>3592</v>
      </c>
    </row>
    <row r="39" spans="1:14" ht="16.149999999999999" customHeight="1" x14ac:dyDescent="0.2">
      <c r="A39" s="51" t="s">
        <v>40</v>
      </c>
      <c r="B39" s="51" t="s">
        <v>113</v>
      </c>
      <c r="C39" s="96">
        <v>2808.2519796785241</v>
      </c>
      <c r="D39" s="96">
        <v>617.81543552927519</v>
      </c>
      <c r="E39" s="96">
        <v>168.49511878071144</v>
      </c>
      <c r="F39" s="96">
        <v>4212.3779695177855</v>
      </c>
      <c r="G39" s="96">
        <v>1684.9511878071141</v>
      </c>
      <c r="H39" s="96">
        <v>1101</v>
      </c>
      <c r="I39" s="96">
        <v>655.31000000000006</v>
      </c>
      <c r="J39" s="96">
        <v>172.67618270799346</v>
      </c>
      <c r="K39" s="101">
        <v>2876</v>
      </c>
      <c r="L39" s="102">
        <v>2876</v>
      </c>
      <c r="M39" s="96">
        <v>2301</v>
      </c>
      <c r="N39" s="96">
        <v>5177</v>
      </c>
    </row>
    <row r="40" spans="1:14" ht="16.149999999999999" customHeight="1" x14ac:dyDescent="0.2">
      <c r="A40" s="51" t="s">
        <v>41</v>
      </c>
      <c r="B40" s="51" t="s">
        <v>114</v>
      </c>
      <c r="C40" s="96">
        <v>3089.5426153691014</v>
      </c>
      <c r="D40" s="96">
        <v>679.69937538120234</v>
      </c>
      <c r="E40" s="96">
        <v>185.37255692214606</v>
      </c>
      <c r="F40" s="96">
        <v>4634.3139230536517</v>
      </c>
      <c r="G40" s="96">
        <v>1853.7255692214605</v>
      </c>
      <c r="H40" s="96">
        <v>1300</v>
      </c>
      <c r="I40" s="96">
        <v>644.11000000000013</v>
      </c>
      <c r="J40" s="96">
        <v>172.67666870789958</v>
      </c>
      <c r="K40" s="101">
        <v>3792</v>
      </c>
      <c r="L40" s="102">
        <v>3792</v>
      </c>
      <c r="M40" s="96">
        <v>677</v>
      </c>
      <c r="N40" s="96">
        <v>4469</v>
      </c>
    </row>
    <row r="41" spans="1:14" ht="16.149999999999999" customHeight="1" x14ac:dyDescent="0.2">
      <c r="A41" s="52" t="s">
        <v>42</v>
      </c>
      <c r="B41" s="52" t="s">
        <v>115</v>
      </c>
      <c r="C41" s="97">
        <v>2668.5158272477488</v>
      </c>
      <c r="D41" s="97">
        <v>587.07348199450485</v>
      </c>
      <c r="E41" s="97">
        <v>160.11094963486494</v>
      </c>
      <c r="F41" s="97">
        <v>4002.7737408716234</v>
      </c>
      <c r="G41" s="97">
        <v>1601.1094963486494</v>
      </c>
      <c r="H41" s="97">
        <v>866</v>
      </c>
      <c r="I41" s="97">
        <v>537.96</v>
      </c>
      <c r="J41" s="97">
        <v>172.67664905069486</v>
      </c>
      <c r="K41" s="103">
        <v>5818</v>
      </c>
      <c r="L41" s="104">
        <v>5818</v>
      </c>
      <c r="M41" s="97">
        <v>551</v>
      </c>
      <c r="N41" s="97">
        <v>6369</v>
      </c>
    </row>
    <row r="42" spans="1:14" ht="16.149999999999999" customHeight="1" x14ac:dyDescent="0.2">
      <c r="A42" s="50" t="s">
        <v>43</v>
      </c>
      <c r="B42" s="50" t="s">
        <v>83</v>
      </c>
      <c r="C42" s="95">
        <v>2299.1254414264522</v>
      </c>
      <c r="D42" s="95">
        <v>505.80759711381944</v>
      </c>
      <c r="E42" s="95">
        <v>137.94752648558713</v>
      </c>
      <c r="F42" s="95">
        <v>3448.6881621396783</v>
      </c>
      <c r="G42" s="95">
        <v>1379.4752648558713</v>
      </c>
      <c r="H42" s="95">
        <v>527</v>
      </c>
      <c r="I42" s="95">
        <v>746.03</v>
      </c>
      <c r="J42" s="95">
        <v>172.6765631321077</v>
      </c>
      <c r="K42" s="99">
        <v>6738</v>
      </c>
      <c r="L42" s="100">
        <v>6738</v>
      </c>
      <c r="M42" s="95">
        <v>733</v>
      </c>
      <c r="N42" s="95">
        <v>7471</v>
      </c>
    </row>
    <row r="43" spans="1:14" ht="16.149999999999999" customHeight="1" x14ac:dyDescent="0.2">
      <c r="A43" s="51" t="s">
        <v>44</v>
      </c>
      <c r="B43" s="51" t="s">
        <v>116</v>
      </c>
      <c r="C43" s="96">
        <v>3103.0097696434409</v>
      </c>
      <c r="D43" s="96">
        <v>682.66214932155697</v>
      </c>
      <c r="E43" s="96">
        <v>186.1805861786064</v>
      </c>
      <c r="F43" s="96">
        <v>4654.5146544651616</v>
      </c>
      <c r="G43" s="96">
        <v>1861.8058617860643</v>
      </c>
      <c r="H43" s="96">
        <v>1166</v>
      </c>
      <c r="I43" s="96">
        <v>653.61</v>
      </c>
      <c r="J43" s="96">
        <v>172.67656802740188</v>
      </c>
      <c r="K43" s="101">
        <v>4146</v>
      </c>
      <c r="L43" s="102">
        <v>4146</v>
      </c>
      <c r="M43" s="96">
        <v>1057</v>
      </c>
      <c r="N43" s="96">
        <v>5203</v>
      </c>
    </row>
    <row r="44" spans="1:14" ht="16.149999999999999" customHeight="1" x14ac:dyDescent="0.2">
      <c r="A44" s="51" t="s">
        <v>45</v>
      </c>
      <c r="B44" s="51" t="s">
        <v>117</v>
      </c>
      <c r="C44" s="96">
        <v>1003.7499534188876</v>
      </c>
      <c r="D44" s="96">
        <v>220.82498975215526</v>
      </c>
      <c r="E44" s="96">
        <v>60.224997205133249</v>
      </c>
      <c r="F44" s="96">
        <v>1505.6249301283312</v>
      </c>
      <c r="G44" s="96">
        <v>602.24997205133241</v>
      </c>
      <c r="H44" s="96">
        <v>0</v>
      </c>
      <c r="I44" s="96">
        <v>829.92000000000007</v>
      </c>
      <c r="J44" s="96">
        <v>443.91033351558229</v>
      </c>
      <c r="K44" s="101">
        <v>13040</v>
      </c>
      <c r="L44" s="102">
        <v>13040</v>
      </c>
      <c r="M44" s="96">
        <v>0</v>
      </c>
      <c r="N44" s="96">
        <v>13040</v>
      </c>
    </row>
    <row r="45" spans="1:14" ht="16.149999999999999" customHeight="1" x14ac:dyDescent="0.2">
      <c r="A45" s="51" t="s">
        <v>46</v>
      </c>
      <c r="B45" s="51" t="s">
        <v>118</v>
      </c>
      <c r="C45" s="96">
        <v>1652.3147083422027</v>
      </c>
      <c r="D45" s="96">
        <v>363.50923583528464</v>
      </c>
      <c r="E45" s="96">
        <v>99.138882500532162</v>
      </c>
      <c r="F45" s="96">
        <v>2478.4720625133041</v>
      </c>
      <c r="G45" s="96">
        <v>991.38882500532168</v>
      </c>
      <c r="H45" s="96">
        <v>0</v>
      </c>
      <c r="I45" s="96">
        <v>779.66</v>
      </c>
      <c r="J45" s="96">
        <v>300.80899763220208</v>
      </c>
      <c r="K45" s="101">
        <v>8471</v>
      </c>
      <c r="L45" s="102">
        <v>8471</v>
      </c>
      <c r="M45" s="96">
        <v>0</v>
      </c>
      <c r="N45" s="96">
        <v>8471</v>
      </c>
    </row>
    <row r="46" spans="1:14" ht="16.149999999999999" customHeight="1" x14ac:dyDescent="0.2">
      <c r="A46" s="52" t="s">
        <v>47</v>
      </c>
      <c r="B46" s="52" t="s">
        <v>119</v>
      </c>
      <c r="C46" s="97">
        <v>2909.7542126722151</v>
      </c>
      <c r="D46" s="97">
        <v>640.14592678788745</v>
      </c>
      <c r="E46" s="97">
        <v>174.58525276033291</v>
      </c>
      <c r="F46" s="97">
        <v>4364.6313190083229</v>
      </c>
      <c r="G46" s="97">
        <v>1745.8525276033292</v>
      </c>
      <c r="H46" s="97">
        <v>1013</v>
      </c>
      <c r="I46" s="97">
        <v>700.2700000000001</v>
      </c>
      <c r="J46" s="97">
        <v>172.67655414840854</v>
      </c>
      <c r="K46" s="103">
        <v>5080</v>
      </c>
      <c r="L46" s="104">
        <v>5080</v>
      </c>
      <c r="M46" s="97">
        <v>270</v>
      </c>
      <c r="N46" s="97">
        <v>5350</v>
      </c>
    </row>
    <row r="47" spans="1:14" ht="16.149999999999999" customHeight="1" x14ac:dyDescent="0.2">
      <c r="A47" s="50" t="s">
        <v>48</v>
      </c>
      <c r="B47" s="50" t="s">
        <v>120</v>
      </c>
      <c r="C47" s="95">
        <v>1523.1959583200382</v>
      </c>
      <c r="D47" s="95">
        <v>335.10311083040841</v>
      </c>
      <c r="E47" s="95">
        <v>91.391757499202299</v>
      </c>
      <c r="F47" s="95">
        <v>2284.793937480058</v>
      </c>
      <c r="G47" s="95">
        <v>913.91757499202299</v>
      </c>
      <c r="H47" s="95">
        <v>0</v>
      </c>
      <c r="I47" s="95">
        <v>886.22</v>
      </c>
      <c r="J47" s="95">
        <v>172.67664670658684</v>
      </c>
      <c r="K47" s="99">
        <v>14577</v>
      </c>
      <c r="L47" s="100">
        <v>14577</v>
      </c>
      <c r="M47" s="95">
        <v>1810</v>
      </c>
      <c r="N47" s="95">
        <v>16387</v>
      </c>
    </row>
    <row r="48" spans="1:14" ht="16.149999999999999" customHeight="1" x14ac:dyDescent="0.2">
      <c r="A48" s="51" t="s">
        <v>49</v>
      </c>
      <c r="B48" s="51" t="s">
        <v>121</v>
      </c>
      <c r="C48" s="96">
        <v>2722.9927623773629</v>
      </c>
      <c r="D48" s="96">
        <v>599.05840772301997</v>
      </c>
      <c r="E48" s="96">
        <v>163.37956574264177</v>
      </c>
      <c r="F48" s="96">
        <v>4084.4891435660456</v>
      </c>
      <c r="G48" s="96">
        <v>1633.7956574264176</v>
      </c>
      <c r="H48" s="96">
        <v>955</v>
      </c>
      <c r="I48" s="96">
        <v>534.28</v>
      </c>
      <c r="J48" s="96">
        <v>172.67648169120423</v>
      </c>
      <c r="K48" s="101">
        <v>4614</v>
      </c>
      <c r="L48" s="102">
        <v>4614</v>
      </c>
      <c r="M48" s="96">
        <v>1416</v>
      </c>
      <c r="N48" s="96">
        <v>6030</v>
      </c>
    </row>
    <row r="49" spans="1:14" ht="16.149999999999999" customHeight="1" x14ac:dyDescent="0.2">
      <c r="A49" s="51" t="s">
        <v>50</v>
      </c>
      <c r="B49" s="51" t="s">
        <v>122</v>
      </c>
      <c r="C49" s="96">
        <v>2893.4794427931311</v>
      </c>
      <c r="D49" s="96">
        <v>636.56547741448878</v>
      </c>
      <c r="E49" s="96">
        <v>173.60876656758785</v>
      </c>
      <c r="F49" s="96">
        <v>4340.2191641896961</v>
      </c>
      <c r="G49" s="96">
        <v>1736.0876656758787</v>
      </c>
      <c r="H49" s="96">
        <v>1072</v>
      </c>
      <c r="I49" s="96">
        <v>574.6099999999999</v>
      </c>
      <c r="J49" s="96">
        <v>172.67651715039577</v>
      </c>
      <c r="K49" s="101">
        <v>5306</v>
      </c>
      <c r="L49" s="102">
        <v>5306</v>
      </c>
      <c r="M49" s="96">
        <v>838</v>
      </c>
      <c r="N49" s="96">
        <v>6144</v>
      </c>
    </row>
    <row r="50" spans="1:14" ht="16.149999999999999" customHeight="1" x14ac:dyDescent="0.2">
      <c r="A50" s="51" t="s">
        <v>51</v>
      </c>
      <c r="B50" s="51" t="s">
        <v>123</v>
      </c>
      <c r="C50" s="96">
        <v>2974.7444330732324</v>
      </c>
      <c r="D50" s="96">
        <v>654.44377527611118</v>
      </c>
      <c r="E50" s="96">
        <v>178.48466598439393</v>
      </c>
      <c r="F50" s="96">
        <v>4462.1166496098485</v>
      </c>
      <c r="G50" s="96">
        <v>1784.8466598439397</v>
      </c>
      <c r="H50" s="96">
        <v>1056</v>
      </c>
      <c r="I50" s="96">
        <v>663.16000000000008</v>
      </c>
      <c r="J50" s="96">
        <v>172.67653305017254</v>
      </c>
      <c r="K50" s="101">
        <v>4877</v>
      </c>
      <c r="L50" s="102">
        <v>4877</v>
      </c>
      <c r="M50" s="96">
        <v>0</v>
      </c>
      <c r="N50" s="96">
        <v>4877</v>
      </c>
    </row>
    <row r="51" spans="1:14" ht="16.149999999999999" customHeight="1" x14ac:dyDescent="0.2">
      <c r="A51" s="52" t="s">
        <v>52</v>
      </c>
      <c r="B51" s="52" t="s">
        <v>124</v>
      </c>
      <c r="C51" s="97">
        <v>1222.9097332984959</v>
      </c>
      <c r="D51" s="97">
        <v>269.04014132566908</v>
      </c>
      <c r="E51" s="97">
        <v>73.374583997909752</v>
      </c>
      <c r="F51" s="97">
        <v>1834.3645999477437</v>
      </c>
      <c r="G51" s="97">
        <v>733.74583997909735</v>
      </c>
      <c r="H51" s="97">
        <v>0</v>
      </c>
      <c r="I51" s="97">
        <v>753.96000000000015</v>
      </c>
      <c r="J51" s="97">
        <v>417.55115075432224</v>
      </c>
      <c r="K51" s="103">
        <v>14895</v>
      </c>
      <c r="L51" s="104">
        <v>14895</v>
      </c>
      <c r="M51" s="97">
        <v>1707</v>
      </c>
      <c r="N51" s="97">
        <v>16602</v>
      </c>
    </row>
    <row r="52" spans="1:14" ht="16.149999999999999" customHeight="1" x14ac:dyDescent="0.2">
      <c r="A52" s="50" t="s">
        <v>53</v>
      </c>
      <c r="B52" s="50" t="s">
        <v>125</v>
      </c>
      <c r="C52" s="95">
        <v>3324.1360757538537</v>
      </c>
      <c r="D52" s="95">
        <v>731.30993666584777</v>
      </c>
      <c r="E52" s="95">
        <v>199.44816454523121</v>
      </c>
      <c r="F52" s="95">
        <v>4986.2041136307807</v>
      </c>
      <c r="G52" s="95">
        <v>1994.4816454523123</v>
      </c>
      <c r="H52" s="95">
        <v>1671</v>
      </c>
      <c r="I52" s="95">
        <v>728.06</v>
      </c>
      <c r="J52" s="95">
        <v>172.67696629213484</v>
      </c>
      <c r="K52" s="99">
        <v>2345</v>
      </c>
      <c r="L52" s="100">
        <v>2345</v>
      </c>
      <c r="M52" s="95">
        <v>1639</v>
      </c>
      <c r="N52" s="95">
        <v>3984</v>
      </c>
    </row>
    <row r="53" spans="1:14" ht="16.149999999999999" customHeight="1" x14ac:dyDescent="0.2">
      <c r="A53" s="51" t="s">
        <v>54</v>
      </c>
      <c r="B53" s="51" t="s">
        <v>126</v>
      </c>
      <c r="C53" s="96">
        <v>1186.3133572093921</v>
      </c>
      <c r="D53" s="96">
        <v>260.98893858606624</v>
      </c>
      <c r="E53" s="96">
        <v>71.178801432563517</v>
      </c>
      <c r="F53" s="96">
        <v>1779.4700358140881</v>
      </c>
      <c r="G53" s="96">
        <v>711.78801432563512</v>
      </c>
      <c r="H53" s="96">
        <v>0</v>
      </c>
      <c r="I53" s="96">
        <v>910.76</v>
      </c>
      <c r="J53" s="96">
        <v>428.87255813953487</v>
      </c>
      <c r="K53" s="101">
        <v>13649</v>
      </c>
      <c r="L53" s="102">
        <v>13649</v>
      </c>
      <c r="M53" s="96">
        <v>1327</v>
      </c>
      <c r="N53" s="96">
        <v>14976</v>
      </c>
    </row>
    <row r="54" spans="1:14" ht="16.149999999999999" customHeight="1" x14ac:dyDescent="0.2">
      <c r="A54" s="51" t="s">
        <v>55</v>
      </c>
      <c r="B54" s="51" t="s">
        <v>127</v>
      </c>
      <c r="C54" s="96">
        <v>2286.2436013372039</v>
      </c>
      <c r="D54" s="96">
        <v>502.97359229418481</v>
      </c>
      <c r="E54" s="96">
        <v>137.17461608023223</v>
      </c>
      <c r="F54" s="96">
        <v>3429.3654020058052</v>
      </c>
      <c r="G54" s="96">
        <v>1371.7461608023218</v>
      </c>
      <c r="H54" s="96">
        <v>543</v>
      </c>
      <c r="I54" s="96">
        <v>871.07</v>
      </c>
      <c r="J54" s="96">
        <v>172.67660550458714</v>
      </c>
      <c r="K54" s="101">
        <v>10315</v>
      </c>
      <c r="L54" s="102">
        <v>10315</v>
      </c>
      <c r="M54" s="96">
        <v>2561</v>
      </c>
      <c r="N54" s="96">
        <v>12876</v>
      </c>
    </row>
    <row r="55" spans="1:14" ht="16.149999999999999" customHeight="1" x14ac:dyDescent="0.2">
      <c r="A55" s="51" t="s">
        <v>56</v>
      </c>
      <c r="B55" s="51" t="s">
        <v>128</v>
      </c>
      <c r="C55" s="96">
        <v>2992.5224083884714</v>
      </c>
      <c r="D55" s="96">
        <v>658.35492984546374</v>
      </c>
      <c r="E55" s="96">
        <v>179.55134450330829</v>
      </c>
      <c r="F55" s="96">
        <v>4488.7836125827071</v>
      </c>
      <c r="G55" s="96">
        <v>1795.5134450330825</v>
      </c>
      <c r="H55" s="96">
        <v>1095</v>
      </c>
      <c r="I55" s="96">
        <v>574.43999999999994</v>
      </c>
      <c r="J55" s="96">
        <v>172.67654536786907</v>
      </c>
      <c r="K55" s="101">
        <v>3528</v>
      </c>
      <c r="L55" s="102">
        <v>3528</v>
      </c>
      <c r="M55" s="96">
        <v>0</v>
      </c>
      <c r="N55" s="96">
        <v>3528</v>
      </c>
    </row>
    <row r="56" spans="1:14" ht="16.149999999999999" customHeight="1" x14ac:dyDescent="0.2">
      <c r="A56" s="52" t="s">
        <v>57</v>
      </c>
      <c r="B56" s="52" t="s">
        <v>129</v>
      </c>
      <c r="C56" s="97">
        <v>2903.1384783459253</v>
      </c>
      <c r="D56" s="97">
        <v>638.69046523610371</v>
      </c>
      <c r="E56" s="97">
        <v>174.18830870075553</v>
      </c>
      <c r="F56" s="97">
        <v>4354.7077175188879</v>
      </c>
      <c r="G56" s="97">
        <v>1741.8830870075551</v>
      </c>
      <c r="H56" s="97">
        <v>997</v>
      </c>
      <c r="I56" s="97">
        <v>634.46</v>
      </c>
      <c r="J56" s="97">
        <v>172.67654424040066</v>
      </c>
      <c r="K56" s="103">
        <v>3321</v>
      </c>
      <c r="L56" s="104">
        <v>3321</v>
      </c>
      <c r="M56" s="97">
        <v>1178</v>
      </c>
      <c r="N56" s="97">
        <v>4499</v>
      </c>
    </row>
    <row r="57" spans="1:14" ht="16.149999999999999" customHeight="1" x14ac:dyDescent="0.2">
      <c r="A57" s="50" t="s">
        <v>58</v>
      </c>
      <c r="B57" s="50" t="s">
        <v>130</v>
      </c>
      <c r="C57" s="95">
        <v>2813.3590800540455</v>
      </c>
      <c r="D57" s="95">
        <v>618.93899761188993</v>
      </c>
      <c r="E57" s="95">
        <v>168.80154480324273</v>
      </c>
      <c r="F57" s="95">
        <v>4220.0386200810681</v>
      </c>
      <c r="G57" s="95">
        <v>1688.0154480324272</v>
      </c>
      <c r="H57" s="95">
        <v>1003</v>
      </c>
      <c r="I57" s="95">
        <v>706.66</v>
      </c>
      <c r="J57" s="95">
        <v>172.676505005851</v>
      </c>
      <c r="K57" s="99">
        <v>5423</v>
      </c>
      <c r="L57" s="100">
        <v>5423</v>
      </c>
      <c r="M57" s="95">
        <v>501</v>
      </c>
      <c r="N57" s="95">
        <v>5924</v>
      </c>
    </row>
    <row r="58" spans="1:14" ht="16.149999999999999" customHeight="1" x14ac:dyDescent="0.2">
      <c r="A58" s="51" t="s">
        <v>59</v>
      </c>
      <c r="B58" s="51" t="s">
        <v>131</v>
      </c>
      <c r="C58" s="96">
        <v>2678.5854040014337</v>
      </c>
      <c r="D58" s="96">
        <v>589.28878888031522</v>
      </c>
      <c r="E58" s="96">
        <v>160.71512424008597</v>
      </c>
      <c r="F58" s="96">
        <v>4017.8781060021497</v>
      </c>
      <c r="G58" s="96">
        <v>1607.1512424008597</v>
      </c>
      <c r="H58" s="96">
        <v>854</v>
      </c>
      <c r="I58" s="96">
        <v>658.37</v>
      </c>
      <c r="J58" s="96">
        <v>172.67655140517454</v>
      </c>
      <c r="K58" s="101">
        <v>6905</v>
      </c>
      <c r="L58" s="102">
        <v>6905</v>
      </c>
      <c r="M58" s="96">
        <v>873</v>
      </c>
      <c r="N58" s="96">
        <v>7778</v>
      </c>
    </row>
    <row r="59" spans="1:14" ht="16.149999999999999" customHeight="1" x14ac:dyDescent="0.2">
      <c r="A59" s="51" t="s">
        <v>60</v>
      </c>
      <c r="B59" s="51" t="s">
        <v>132</v>
      </c>
      <c r="C59" s="96">
        <v>3058.4666219075493</v>
      </c>
      <c r="D59" s="96">
        <v>672.86265681966074</v>
      </c>
      <c r="E59" s="96">
        <v>183.50799731445292</v>
      </c>
      <c r="F59" s="96">
        <v>4587.6999328613228</v>
      </c>
      <c r="G59" s="96">
        <v>1835.0799731445293</v>
      </c>
      <c r="H59" s="96">
        <v>1159</v>
      </c>
      <c r="I59" s="96">
        <v>689.74</v>
      </c>
      <c r="J59" s="96">
        <v>172.67654229383083</v>
      </c>
      <c r="K59" s="101">
        <v>3894</v>
      </c>
      <c r="L59" s="102">
        <v>3894</v>
      </c>
      <c r="M59" s="96">
        <v>782</v>
      </c>
      <c r="N59" s="96">
        <v>4676</v>
      </c>
    </row>
    <row r="60" spans="1:14" ht="16.149999999999999" customHeight="1" x14ac:dyDescent="0.2">
      <c r="A60" s="51" t="s">
        <v>61</v>
      </c>
      <c r="B60" s="51" t="s">
        <v>133</v>
      </c>
      <c r="C60" s="96">
        <v>2239.3241875736921</v>
      </c>
      <c r="D60" s="96">
        <v>492.65132126621211</v>
      </c>
      <c r="E60" s="96">
        <v>134.35945125442151</v>
      </c>
      <c r="F60" s="96">
        <v>3358.9862813605373</v>
      </c>
      <c r="G60" s="96">
        <v>1343.5945125442151</v>
      </c>
      <c r="H60" s="96">
        <v>586</v>
      </c>
      <c r="I60" s="96">
        <v>951.45</v>
      </c>
      <c r="J60" s="96">
        <v>172.67777777777778</v>
      </c>
      <c r="K60" s="101">
        <v>8824</v>
      </c>
      <c r="L60" s="102">
        <v>8824</v>
      </c>
      <c r="M60" s="96">
        <v>0</v>
      </c>
      <c r="N60" s="96">
        <v>8824</v>
      </c>
    </row>
    <row r="61" spans="1:14" ht="16.149999999999999" customHeight="1" x14ac:dyDescent="0.2">
      <c r="A61" s="52" t="s">
        <v>62</v>
      </c>
      <c r="B61" s="52" t="s">
        <v>134</v>
      </c>
      <c r="C61" s="97">
        <v>2557.5041871402377</v>
      </c>
      <c r="D61" s="97">
        <v>562.65092117085237</v>
      </c>
      <c r="E61" s="97">
        <v>153.45025122841429</v>
      </c>
      <c r="F61" s="97">
        <v>3836.2562807103573</v>
      </c>
      <c r="G61" s="97">
        <v>1534.5025122841428</v>
      </c>
      <c r="H61" s="97">
        <v>726</v>
      </c>
      <c r="I61" s="97">
        <v>795.14</v>
      </c>
      <c r="J61" s="97">
        <v>172.67657992565057</v>
      </c>
      <c r="K61" s="103">
        <v>5859</v>
      </c>
      <c r="L61" s="104">
        <v>5859</v>
      </c>
      <c r="M61" s="97">
        <v>0</v>
      </c>
      <c r="N61" s="97">
        <v>5859</v>
      </c>
    </row>
    <row r="62" spans="1:14" ht="16.149999999999999" customHeight="1" x14ac:dyDescent="0.2">
      <c r="A62" s="50" t="s">
        <v>63</v>
      </c>
      <c r="B62" s="50" t="s">
        <v>135</v>
      </c>
      <c r="C62" s="95">
        <v>3091.4177978550547</v>
      </c>
      <c r="D62" s="95">
        <v>680.11191552811204</v>
      </c>
      <c r="E62" s="95">
        <v>185.48506787130327</v>
      </c>
      <c r="F62" s="95">
        <v>4637.1266967825823</v>
      </c>
      <c r="G62" s="95">
        <v>1854.8506787130329</v>
      </c>
      <c r="H62" s="95">
        <v>1253</v>
      </c>
      <c r="I62" s="95">
        <v>614.66000000000008</v>
      </c>
      <c r="J62" s="95">
        <v>172.6764705882353</v>
      </c>
      <c r="K62" s="99">
        <v>4024</v>
      </c>
      <c r="L62" s="100">
        <v>4024</v>
      </c>
      <c r="M62" s="95">
        <v>1056</v>
      </c>
      <c r="N62" s="95">
        <v>5080</v>
      </c>
    </row>
    <row r="63" spans="1:14" ht="16.149999999999999" customHeight="1" x14ac:dyDescent="0.2">
      <c r="A63" s="51" t="s">
        <v>64</v>
      </c>
      <c r="B63" s="51" t="s">
        <v>136</v>
      </c>
      <c r="C63" s="96">
        <v>3168.7515256568777</v>
      </c>
      <c r="D63" s="96">
        <v>697.12533564451314</v>
      </c>
      <c r="E63" s="96">
        <v>190.12509153941264</v>
      </c>
      <c r="F63" s="96">
        <v>4753.1272884853151</v>
      </c>
      <c r="G63" s="96">
        <v>1901.2509153941264</v>
      </c>
      <c r="H63" s="96">
        <v>1114</v>
      </c>
      <c r="I63" s="96">
        <v>764.51</v>
      </c>
      <c r="J63" s="96">
        <v>172.67652173913044</v>
      </c>
      <c r="K63" s="101">
        <v>3020</v>
      </c>
      <c r="L63" s="102">
        <v>3020</v>
      </c>
      <c r="M63" s="96">
        <v>0</v>
      </c>
      <c r="N63" s="96">
        <v>3020</v>
      </c>
    </row>
    <row r="64" spans="1:14" ht="16.149999999999999" customHeight="1" x14ac:dyDescent="0.2">
      <c r="A64" s="51" t="s">
        <v>65</v>
      </c>
      <c r="B64" s="51" t="s">
        <v>137</v>
      </c>
      <c r="C64" s="96">
        <v>3255.7607602434191</v>
      </c>
      <c r="D64" s="96">
        <v>716.26736725355215</v>
      </c>
      <c r="E64" s="96">
        <v>195.34564561460513</v>
      </c>
      <c r="F64" s="96">
        <v>4883.6411403651282</v>
      </c>
      <c r="G64" s="96">
        <v>1953.4564561460513</v>
      </c>
      <c r="H64" s="96">
        <v>1277</v>
      </c>
      <c r="I64" s="96">
        <v>697.04</v>
      </c>
      <c r="J64" s="96">
        <v>172.67649413020277</v>
      </c>
      <c r="K64" s="101">
        <v>2745</v>
      </c>
      <c r="L64" s="102">
        <v>2745</v>
      </c>
      <c r="M64" s="96">
        <v>522</v>
      </c>
      <c r="N64" s="96">
        <v>3267</v>
      </c>
    </row>
    <row r="65" spans="1:14" ht="16.149999999999999" customHeight="1" x14ac:dyDescent="0.2">
      <c r="A65" s="51" t="s">
        <v>66</v>
      </c>
      <c r="B65" s="51" t="s">
        <v>138</v>
      </c>
      <c r="C65" s="96">
        <v>3562.5197009087315</v>
      </c>
      <c r="D65" s="96">
        <v>783.75433419992066</v>
      </c>
      <c r="E65" s="96">
        <v>213.75118205452387</v>
      </c>
      <c r="F65" s="96">
        <v>5343.7795513630963</v>
      </c>
      <c r="G65" s="96">
        <v>2137.5118205452386</v>
      </c>
      <c r="H65" s="96">
        <v>1104</v>
      </c>
      <c r="I65" s="96">
        <v>689.52</v>
      </c>
      <c r="J65" s="96">
        <v>172.67657045840409</v>
      </c>
      <c r="K65" s="101">
        <v>2005</v>
      </c>
      <c r="L65" s="102">
        <v>2005</v>
      </c>
      <c r="M65" s="96">
        <v>246</v>
      </c>
      <c r="N65" s="96">
        <v>2251</v>
      </c>
    </row>
    <row r="66" spans="1:14" ht="16.149999999999999" customHeight="1" x14ac:dyDescent="0.2">
      <c r="A66" s="52" t="s">
        <v>67</v>
      </c>
      <c r="B66" s="52" t="s">
        <v>139</v>
      </c>
      <c r="C66" s="97">
        <v>2952.1009936578225</v>
      </c>
      <c r="D66" s="97">
        <v>649.46221860472099</v>
      </c>
      <c r="E66" s="97">
        <v>177.12605961946934</v>
      </c>
      <c r="F66" s="97">
        <v>4428.1514904867336</v>
      </c>
      <c r="G66" s="97">
        <v>1771.2605961946931</v>
      </c>
      <c r="H66" s="97">
        <v>1131</v>
      </c>
      <c r="I66" s="97">
        <v>594.04</v>
      </c>
      <c r="J66" s="97">
        <v>172.67655897821186</v>
      </c>
      <c r="K66" s="103">
        <v>4505</v>
      </c>
      <c r="L66" s="104">
        <v>4505</v>
      </c>
      <c r="M66" s="97">
        <v>1402</v>
      </c>
      <c r="N66" s="97">
        <v>5907</v>
      </c>
    </row>
    <row r="67" spans="1:14" ht="16.149999999999999" customHeight="1" x14ac:dyDescent="0.2">
      <c r="A67" s="50" t="s">
        <v>68</v>
      </c>
      <c r="B67" s="50" t="s">
        <v>140</v>
      </c>
      <c r="C67" s="95">
        <v>1909.843671419213</v>
      </c>
      <c r="D67" s="95">
        <v>420.1656077122268</v>
      </c>
      <c r="E67" s="95">
        <v>114.59062028515278</v>
      </c>
      <c r="F67" s="95">
        <v>2864.76550712882</v>
      </c>
      <c r="G67" s="95">
        <v>1145.9062028515277</v>
      </c>
      <c r="H67" s="95">
        <v>203</v>
      </c>
      <c r="I67" s="95">
        <v>833.70999999999992</v>
      </c>
      <c r="J67" s="95">
        <v>172.67653701380175</v>
      </c>
      <c r="K67" s="99">
        <v>11834</v>
      </c>
      <c r="L67" s="100">
        <v>11834</v>
      </c>
      <c r="M67" s="95">
        <v>1727</v>
      </c>
      <c r="N67" s="95">
        <v>13561</v>
      </c>
    </row>
    <row r="68" spans="1:14" ht="16.149999999999999" customHeight="1" x14ac:dyDescent="0.2">
      <c r="A68" s="51" t="s">
        <v>69</v>
      </c>
      <c r="B68" s="51" t="s">
        <v>141</v>
      </c>
      <c r="C68" s="96">
        <v>3287.692342675542</v>
      </c>
      <c r="D68" s="96">
        <v>723.29231538861927</v>
      </c>
      <c r="E68" s="96">
        <v>197.2615405605325</v>
      </c>
      <c r="F68" s="96">
        <v>4931.538514013313</v>
      </c>
      <c r="G68" s="96">
        <v>1972.6154056053249</v>
      </c>
      <c r="H68" s="96">
        <v>1254</v>
      </c>
      <c r="I68" s="96">
        <v>516.08000000000004</v>
      </c>
      <c r="J68" s="96">
        <v>172.67637178051513</v>
      </c>
      <c r="K68" s="101">
        <v>3597</v>
      </c>
      <c r="L68" s="102">
        <v>3597</v>
      </c>
      <c r="M68" s="96">
        <v>0</v>
      </c>
      <c r="N68" s="96">
        <v>3597</v>
      </c>
    </row>
    <row r="69" spans="1:14" ht="16.149999999999999" customHeight="1" x14ac:dyDescent="0.2">
      <c r="A69" s="51" t="s">
        <v>70</v>
      </c>
      <c r="B69" s="51" t="s">
        <v>142</v>
      </c>
      <c r="C69" s="96">
        <v>1782.938719884542</v>
      </c>
      <c r="D69" s="96">
        <v>392.24651837459936</v>
      </c>
      <c r="E69" s="96">
        <v>106.97632319307253</v>
      </c>
      <c r="F69" s="96">
        <v>2674.4080798268133</v>
      </c>
      <c r="G69" s="96">
        <v>1069.7632319307254</v>
      </c>
      <c r="H69" s="96">
        <v>95</v>
      </c>
      <c r="I69" s="96">
        <v>756.79</v>
      </c>
      <c r="J69" s="96">
        <v>426.84094185487749</v>
      </c>
      <c r="K69" s="101">
        <v>11359</v>
      </c>
      <c r="L69" s="102">
        <v>11359</v>
      </c>
      <c r="M69" s="96">
        <v>1730</v>
      </c>
      <c r="N69" s="96">
        <v>13089</v>
      </c>
    </row>
    <row r="70" spans="1:14" ht="16.149999999999999" customHeight="1" x14ac:dyDescent="0.2">
      <c r="A70" s="51" t="s">
        <v>71</v>
      </c>
      <c r="B70" s="51" t="s">
        <v>143</v>
      </c>
      <c r="C70" s="96">
        <v>3168.7685939721068</v>
      </c>
      <c r="D70" s="96">
        <v>697.12909067386352</v>
      </c>
      <c r="E70" s="96">
        <v>190.12611563832641</v>
      </c>
      <c r="F70" s="96">
        <v>4753.1528909581602</v>
      </c>
      <c r="G70" s="96">
        <v>1901.2611563832641</v>
      </c>
      <c r="H70" s="96">
        <v>1398</v>
      </c>
      <c r="I70" s="96">
        <v>592.66</v>
      </c>
      <c r="J70" s="96">
        <v>172.67650158061116</v>
      </c>
      <c r="K70" s="101">
        <v>3525</v>
      </c>
      <c r="L70" s="102">
        <v>3525</v>
      </c>
      <c r="M70" s="96">
        <v>216</v>
      </c>
      <c r="N70" s="96">
        <v>3741</v>
      </c>
    </row>
    <row r="71" spans="1:14" ht="16.149999999999999" customHeight="1" x14ac:dyDescent="0.2">
      <c r="A71" s="52" t="s">
        <v>72</v>
      </c>
      <c r="B71" s="52" t="s">
        <v>144</v>
      </c>
      <c r="C71" s="97">
        <v>2691.9886628122704</v>
      </c>
      <c r="D71" s="97">
        <v>592.23750581869945</v>
      </c>
      <c r="E71" s="97">
        <v>161.51931976873621</v>
      </c>
      <c r="F71" s="97">
        <v>4037.9829942184056</v>
      </c>
      <c r="G71" s="97">
        <v>1615.193197687362</v>
      </c>
      <c r="H71" s="97">
        <v>897</v>
      </c>
      <c r="I71" s="97">
        <v>829.12</v>
      </c>
      <c r="J71" s="97">
        <v>172.67655710448906</v>
      </c>
      <c r="K71" s="103">
        <v>5630</v>
      </c>
      <c r="L71" s="104">
        <v>5630</v>
      </c>
      <c r="M71" s="97">
        <v>346</v>
      </c>
      <c r="N71" s="97">
        <v>5976</v>
      </c>
    </row>
    <row r="72" spans="1:14" ht="16.149999999999999" customHeight="1" x14ac:dyDescent="0.2">
      <c r="A72" s="51" t="s">
        <v>73</v>
      </c>
      <c r="B72" s="51" t="s">
        <v>145</v>
      </c>
      <c r="C72" s="95">
        <v>2838.8019284185903</v>
      </c>
      <c r="D72" s="95">
        <v>624.53642425208977</v>
      </c>
      <c r="E72" s="95">
        <v>170.32811570511541</v>
      </c>
      <c r="F72" s="95">
        <v>4258.2028926278854</v>
      </c>
      <c r="G72" s="95">
        <v>1703.2811570511542</v>
      </c>
      <c r="H72" s="95">
        <v>1163</v>
      </c>
      <c r="I72" s="95">
        <v>730.06</v>
      </c>
      <c r="J72" s="95">
        <v>172.67682263329706</v>
      </c>
      <c r="K72" s="99">
        <v>5577</v>
      </c>
      <c r="L72" s="100">
        <v>5577</v>
      </c>
      <c r="M72" s="95">
        <v>0</v>
      </c>
      <c r="N72" s="95">
        <v>5577</v>
      </c>
    </row>
    <row r="73" spans="1:14" ht="16.149999999999999" customHeight="1" x14ac:dyDescent="0.2">
      <c r="A73" s="51" t="s">
        <v>74</v>
      </c>
      <c r="B73" s="51" t="s">
        <v>146</v>
      </c>
      <c r="C73" s="96">
        <v>3041.6735422351085</v>
      </c>
      <c r="D73" s="96">
        <v>669.16817929172396</v>
      </c>
      <c r="E73" s="96">
        <v>182.50041253410652</v>
      </c>
      <c r="F73" s="96">
        <v>4562.5103133526636</v>
      </c>
      <c r="G73" s="96">
        <v>1825.004125341065</v>
      </c>
      <c r="H73" s="96">
        <v>1112</v>
      </c>
      <c r="I73" s="96">
        <v>715.61</v>
      </c>
      <c r="J73" s="96">
        <v>172.6765688822874</v>
      </c>
      <c r="K73" s="101">
        <v>4368</v>
      </c>
      <c r="L73" s="102">
        <v>4368</v>
      </c>
      <c r="M73" s="96">
        <v>1133</v>
      </c>
      <c r="N73" s="96">
        <v>5501</v>
      </c>
    </row>
    <row r="74" spans="1:14" ht="16.149999999999999" customHeight="1" x14ac:dyDescent="0.2">
      <c r="A74" s="51" t="s">
        <v>75</v>
      </c>
      <c r="B74" s="51" t="s">
        <v>147</v>
      </c>
      <c r="C74" s="96">
        <v>3095.244356368848</v>
      </c>
      <c r="D74" s="96">
        <v>680.95375840114662</v>
      </c>
      <c r="E74" s="96">
        <v>185.71466138213088</v>
      </c>
      <c r="F74" s="96">
        <v>4642.8665345532718</v>
      </c>
      <c r="G74" s="96">
        <v>1857.1466138213086</v>
      </c>
      <c r="H74" s="96">
        <v>1288</v>
      </c>
      <c r="I74" s="96">
        <v>798.7</v>
      </c>
      <c r="J74" s="96">
        <v>172.67674731182797</v>
      </c>
      <c r="K74" s="101">
        <v>4978</v>
      </c>
      <c r="L74" s="102">
        <v>4978</v>
      </c>
      <c r="M74" s="96">
        <v>0</v>
      </c>
      <c r="N74" s="96">
        <v>4978</v>
      </c>
    </row>
    <row r="75" spans="1:14" ht="16.149999999999999" customHeight="1" x14ac:dyDescent="0.2">
      <c r="A75" s="52" t="s">
        <v>76</v>
      </c>
      <c r="B75" s="52" t="s">
        <v>148</v>
      </c>
      <c r="C75" s="98">
        <v>3259.1178949200994</v>
      </c>
      <c r="D75" s="98">
        <v>717.00593688242202</v>
      </c>
      <c r="E75" s="98">
        <v>195.54707369520594</v>
      </c>
      <c r="F75" s="98">
        <v>4888.6768423801495</v>
      </c>
      <c r="G75" s="98">
        <v>1955.4707369520597</v>
      </c>
      <c r="H75" s="98">
        <v>1323</v>
      </c>
      <c r="I75" s="98">
        <v>705.67</v>
      </c>
      <c r="J75" s="98">
        <v>172.67650092840933</v>
      </c>
      <c r="K75" s="105">
        <v>3571</v>
      </c>
      <c r="L75" s="106">
        <v>3571</v>
      </c>
      <c r="M75" s="98">
        <v>1456</v>
      </c>
      <c r="N75" s="98">
        <v>5027</v>
      </c>
    </row>
    <row r="76" spans="1:14" ht="16.149999999999999" customHeight="1" x14ac:dyDescent="0.2">
      <c r="A76" s="55"/>
      <c r="B76" s="55" t="s">
        <v>150</v>
      </c>
      <c r="C76" s="56">
        <v>2608.4485910381013</v>
      </c>
      <c r="D76" s="56">
        <v>570.5433556120023</v>
      </c>
      <c r="E76" s="56">
        <v>159.44218578728103</v>
      </c>
      <c r="F76" s="56">
        <v>3934.5539667397393</v>
      </c>
      <c r="G76" s="56">
        <v>1532.5883611741585</v>
      </c>
      <c r="H76" s="56">
        <v>785</v>
      </c>
      <c r="I76" s="56"/>
      <c r="J76" s="56">
        <v>217.51705531461661</v>
      </c>
      <c r="K76" s="107">
        <v>6045</v>
      </c>
      <c r="L76" s="57">
        <v>6045</v>
      </c>
      <c r="M76" s="56">
        <v>730</v>
      </c>
      <c r="N76" s="56">
        <v>6775</v>
      </c>
    </row>
    <row r="77" spans="1:14" ht="8.25" customHeight="1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</row>
    <row r="78" spans="1:14" ht="17.45" customHeight="1" x14ac:dyDescent="0.2">
      <c r="A78" s="13"/>
      <c r="B78" s="59"/>
      <c r="C78" s="26" t="s">
        <v>188</v>
      </c>
      <c r="D78" s="26"/>
      <c r="E78" s="26"/>
      <c r="F78" s="26"/>
      <c r="G78" s="26"/>
      <c r="H78" s="26"/>
      <c r="I78" s="26"/>
      <c r="J78" s="26"/>
      <c r="K78" s="15" t="s">
        <v>7</v>
      </c>
      <c r="L78" s="27"/>
      <c r="M78" s="27"/>
      <c r="N78" s="27"/>
    </row>
    <row r="79" spans="1:14" ht="16.149999999999999" customHeight="1" x14ac:dyDescent="0.2">
      <c r="A79" s="13"/>
      <c r="B79" s="59"/>
      <c r="C79" s="15" t="s">
        <v>191</v>
      </c>
      <c r="E79" s="15"/>
      <c r="F79" s="15"/>
      <c r="G79" s="15"/>
      <c r="H79" s="15"/>
      <c r="I79" s="15"/>
      <c r="J79" s="15"/>
      <c r="K79" s="15" t="s">
        <v>170</v>
      </c>
      <c r="L79" s="13"/>
      <c r="M79" s="13"/>
      <c r="N79" s="13"/>
    </row>
    <row r="80" spans="1:14" ht="16.149999999999999" customHeight="1" x14ac:dyDescent="0.2">
      <c r="A80" s="13"/>
      <c r="B80" s="59"/>
      <c r="C80" s="15"/>
      <c r="D80" s="15"/>
      <c r="E80" s="15"/>
      <c r="F80" s="15"/>
      <c r="G80" s="15"/>
      <c r="H80" s="15"/>
      <c r="I80" s="15"/>
      <c r="J80" s="15"/>
      <c r="K80" s="16" t="s">
        <v>209</v>
      </c>
      <c r="L80" s="13"/>
      <c r="M80" s="13"/>
      <c r="N80" s="13"/>
    </row>
    <row r="81" spans="1:14" ht="16.149999999999999" customHeight="1" x14ac:dyDescent="0.2"/>
    <row r="83" spans="1:14" x14ac:dyDescent="0.2">
      <c r="A83" s="142"/>
      <c r="C83" s="142"/>
      <c r="D83" s="142"/>
      <c r="E83" s="142"/>
      <c r="F83" s="142"/>
      <c r="G83" s="142"/>
      <c r="H83" s="142"/>
      <c r="J83" s="142"/>
      <c r="K83" s="142"/>
      <c r="L83" s="142"/>
      <c r="M83" s="142"/>
      <c r="N83" s="142"/>
    </row>
    <row r="84" spans="1:14" x14ac:dyDescent="0.2">
      <c r="A84" s="142"/>
      <c r="K84" s="136"/>
      <c r="L84" s="134"/>
      <c r="M84" s="134"/>
      <c r="N84" s="134"/>
    </row>
    <row r="85" spans="1:14" x14ac:dyDescent="0.2">
      <c r="K85" s="136"/>
    </row>
    <row r="87" spans="1:14" x14ac:dyDescent="0.2">
      <c r="A87" s="142"/>
    </row>
    <row r="88" spans="1:14" x14ac:dyDescent="0.2">
      <c r="A88" s="158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</row>
    <row r="89" spans="1:14" x14ac:dyDescent="0.2"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</row>
    <row r="90" spans="1:14" x14ac:dyDescent="0.2">
      <c r="B90" s="142"/>
      <c r="K90" s="142"/>
      <c r="L90" s="142"/>
      <c r="M90" s="142"/>
      <c r="N90" s="142"/>
    </row>
  </sheetData>
  <mergeCells count="4">
    <mergeCell ref="A3:B3"/>
    <mergeCell ref="L1:N1"/>
    <mergeCell ref="C1:J1"/>
    <mergeCell ref="A1:B2"/>
  </mergeCells>
  <printOptions horizontalCentered="1"/>
  <pageMargins left="0.25" right="0.25" top="0.95" bottom="0.25" header="0.3" footer="0.25"/>
  <pageSetup paperSize="5" scale="70" fitToWidth="0" orientation="portrait" r:id="rId1"/>
  <headerFooter alignWithMargins="0">
    <oddHeader>&amp;C&amp;"Arial,Bold"&amp;16FY2022-23 Final Charter School Per Pupil Funding &amp;"Arial,Regular"
&amp;"Arial,Bold"Types 1, 2, 3, 3B, and 4 Charter Schools</oddHeader>
  </headerFooter>
  <colBreaks count="1" manualBreakCount="1">
    <brk id="10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30"/>
  <sheetViews>
    <sheetView workbookViewId="0">
      <selection activeCell="E20" sqref="E20"/>
    </sheetView>
  </sheetViews>
  <sheetFormatPr defaultColWidth="9.140625" defaultRowHeight="12.75" x14ac:dyDescent="0.2"/>
  <cols>
    <col min="1" max="1" width="5.85546875" customWidth="1"/>
    <col min="2" max="2" width="21.7109375" customWidth="1"/>
    <col min="3" max="5" width="18.140625" customWidth="1"/>
    <col min="6" max="6" width="2.42578125" customWidth="1"/>
    <col min="7" max="7" width="18.140625" customWidth="1"/>
    <col min="8" max="8" width="2.42578125" customWidth="1"/>
    <col min="9" max="11" width="18.140625" customWidth="1"/>
  </cols>
  <sheetData>
    <row r="1" spans="1:11" ht="30" customHeight="1" x14ac:dyDescent="0.2">
      <c r="A1" s="198" t="s">
        <v>198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30" customHeight="1" x14ac:dyDescent="0.2">
      <c r="A2" s="198" t="s">
        <v>173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22.9" customHeight="1" x14ac:dyDescent="0.2">
      <c r="A3" s="199" t="s">
        <v>199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25.9" customHeight="1" thickBot="1" x14ac:dyDescent="0.3">
      <c r="A4" s="9"/>
      <c r="B4" s="9"/>
      <c r="C4" s="9"/>
      <c r="D4" s="9"/>
      <c r="E4" s="9"/>
      <c r="F4" s="10"/>
      <c r="G4" s="9"/>
      <c r="H4" s="10"/>
      <c r="I4" s="9"/>
      <c r="J4" s="9"/>
      <c r="K4" s="9"/>
    </row>
    <row r="5" spans="1:11" ht="46.5" customHeight="1" thickBot="1" x14ac:dyDescent="0.25">
      <c r="A5" s="11"/>
      <c r="B5" s="11"/>
      <c r="C5" s="200" t="s">
        <v>189</v>
      </c>
      <c r="D5" s="201"/>
      <c r="E5" s="202"/>
      <c r="F5" s="12"/>
      <c r="G5" s="18" t="s">
        <v>5</v>
      </c>
      <c r="H5" s="12"/>
      <c r="I5" s="203" t="s">
        <v>6</v>
      </c>
      <c r="J5" s="204"/>
      <c r="K5" s="205"/>
    </row>
    <row r="6" spans="1:11" ht="155.25" customHeight="1" x14ac:dyDescent="0.2">
      <c r="A6" s="197" t="s">
        <v>0</v>
      </c>
      <c r="B6" s="197"/>
      <c r="C6" s="156" t="s">
        <v>192</v>
      </c>
      <c r="D6" s="60" t="s">
        <v>84</v>
      </c>
      <c r="E6" s="60" t="s">
        <v>174</v>
      </c>
      <c r="F6" s="14"/>
      <c r="G6" s="147" t="s">
        <v>194</v>
      </c>
      <c r="H6" s="140"/>
      <c r="I6" s="148" t="s">
        <v>195</v>
      </c>
      <c r="J6" s="30" t="s">
        <v>196</v>
      </c>
      <c r="K6" s="146" t="s">
        <v>193</v>
      </c>
    </row>
    <row r="7" spans="1:11" ht="15" customHeight="1" x14ac:dyDescent="0.2">
      <c r="A7" s="19"/>
      <c r="B7" s="20"/>
      <c r="C7" s="21">
        <v>1</v>
      </c>
      <c r="D7" s="21">
        <v>2</v>
      </c>
      <c r="E7" s="21">
        <v>3</v>
      </c>
      <c r="F7" s="22"/>
      <c r="G7" s="21">
        <v>4</v>
      </c>
      <c r="H7" s="22"/>
      <c r="I7" s="21">
        <v>5</v>
      </c>
      <c r="J7" s="21">
        <v>6</v>
      </c>
      <c r="K7" s="21">
        <v>7</v>
      </c>
    </row>
    <row r="8" spans="1:11" ht="15" hidden="1" customHeight="1" x14ac:dyDescent="0.2">
      <c r="A8" s="23"/>
      <c r="B8" s="24"/>
      <c r="C8" s="21"/>
      <c r="D8" s="21"/>
      <c r="E8" s="21" t="s">
        <v>175</v>
      </c>
      <c r="F8" s="22"/>
      <c r="G8" s="21"/>
      <c r="H8" s="22"/>
      <c r="I8" s="21" t="s">
        <v>176</v>
      </c>
      <c r="J8" s="21"/>
      <c r="K8" s="21" t="s">
        <v>177</v>
      </c>
    </row>
    <row r="9" spans="1:11" ht="24" customHeight="1" x14ac:dyDescent="0.2">
      <c r="A9" s="108" t="s">
        <v>16</v>
      </c>
      <c r="B9" s="50" t="s">
        <v>81</v>
      </c>
      <c r="C9" s="109">
        <v>4723.7518057214356</v>
      </c>
      <c r="D9" s="109">
        <v>744.76</v>
      </c>
      <c r="E9" s="109">
        <v>5468.5118057214358</v>
      </c>
      <c r="F9" s="25"/>
      <c r="G9" s="109">
        <v>6062</v>
      </c>
      <c r="H9" s="25"/>
      <c r="I9" s="109">
        <v>6062</v>
      </c>
      <c r="J9" s="109">
        <v>901</v>
      </c>
      <c r="K9" s="109">
        <v>6963</v>
      </c>
    </row>
    <row r="10" spans="1:11" ht="24" customHeight="1" x14ac:dyDescent="0.2">
      <c r="A10" s="110" t="s">
        <v>24</v>
      </c>
      <c r="B10" s="52" t="s">
        <v>82</v>
      </c>
      <c r="C10" s="111">
        <v>3599.5937458298117</v>
      </c>
      <c r="D10" s="111">
        <v>801.48</v>
      </c>
      <c r="E10" s="111">
        <v>4401.0737458298117</v>
      </c>
      <c r="F10" s="25"/>
      <c r="G10" s="111">
        <v>7797</v>
      </c>
      <c r="H10" s="25"/>
      <c r="I10" s="111">
        <v>7797</v>
      </c>
      <c r="J10" s="111">
        <v>1195</v>
      </c>
      <c r="K10" s="111">
        <v>8992</v>
      </c>
    </row>
    <row r="11" spans="1:11" x14ac:dyDescent="0.2">
      <c r="A11" s="13"/>
      <c r="B11" s="26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" customHeight="1" x14ac:dyDescent="0.2">
      <c r="A12" s="13"/>
      <c r="B12" s="15" t="s">
        <v>7</v>
      </c>
      <c r="C12" s="13"/>
      <c r="D12" s="13"/>
      <c r="E12" s="13"/>
      <c r="F12" s="15"/>
      <c r="G12" s="13"/>
      <c r="H12" s="15"/>
      <c r="I12" s="13"/>
      <c r="J12" s="13"/>
      <c r="K12" s="13"/>
    </row>
    <row r="13" spans="1:11" ht="18" customHeight="1" x14ac:dyDescent="0.2">
      <c r="A13" s="13"/>
      <c r="B13" s="15" t="s">
        <v>170</v>
      </c>
      <c r="C13" s="13"/>
      <c r="D13" s="13"/>
      <c r="E13" s="13"/>
      <c r="F13" s="15"/>
      <c r="G13" s="13"/>
      <c r="H13" s="15"/>
      <c r="I13" s="13"/>
      <c r="J13" s="13"/>
      <c r="K13" s="13"/>
    </row>
    <row r="18" spans="1:11" x14ac:dyDescent="0.2">
      <c r="B18" s="142"/>
      <c r="C18" s="157"/>
      <c r="D18" s="157"/>
      <c r="E18" s="157"/>
      <c r="G18" s="157"/>
      <c r="I18" s="157"/>
      <c r="J18" s="142"/>
      <c r="K18" s="157"/>
    </row>
    <row r="19" spans="1:11" x14ac:dyDescent="0.2">
      <c r="A19" s="142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42"/>
    </row>
    <row r="30" spans="1:11" x14ac:dyDescent="0.2">
      <c r="B30" s="142"/>
      <c r="G30" s="142"/>
      <c r="I30" s="142"/>
      <c r="J30" s="142"/>
      <c r="K30" s="142"/>
    </row>
  </sheetData>
  <mergeCells count="6">
    <mergeCell ref="A6:B6"/>
    <mergeCell ref="A1:K1"/>
    <mergeCell ref="A2:K2"/>
    <mergeCell ref="A3:K3"/>
    <mergeCell ref="C5:E5"/>
    <mergeCell ref="I5:K5"/>
  </mergeCells>
  <printOptions horizontalCentered="1"/>
  <pageMargins left="0.25" right="0.25" top="0.95" bottom="0.25" header="0.3" footer="0.25"/>
  <pageSetup paperSize="5" fitToWidth="0" orientation="portrait" r:id="rId1"/>
  <headerFooter alignWithMargins="0">
    <oddHeader>&amp;C&amp;"Arial,Bold"&amp;16FY2022-23 Final Charter School Per Pupil Funding &amp;"Arial,Regular"
&amp;"Arial,Bold"Types 1, 2, 3, 3B, and 4 Charter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116"/>
  <sheetViews>
    <sheetView zoomScaleNormal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F76" sqref="F76"/>
    </sheetView>
  </sheetViews>
  <sheetFormatPr defaultColWidth="9.140625" defaultRowHeight="12.75" x14ac:dyDescent="0.2"/>
  <cols>
    <col min="1" max="1" width="3.42578125" customWidth="1"/>
    <col min="2" max="2" width="17.85546875" customWidth="1"/>
    <col min="3" max="3" width="19.5703125" customWidth="1"/>
    <col min="4" max="4" width="18.140625" customWidth="1"/>
    <col min="5" max="5" width="14.28515625" customWidth="1"/>
    <col min="6" max="6" width="14.5703125" customWidth="1"/>
    <col min="7" max="7" width="15" customWidth="1"/>
    <col min="8" max="8" width="17.7109375" bestFit="1" customWidth="1"/>
    <col min="9" max="9" width="14" bestFit="1" customWidth="1"/>
    <col min="10" max="10" width="14.5703125" customWidth="1"/>
    <col min="11" max="11" width="15.7109375" customWidth="1"/>
    <col min="12" max="12" width="16.28515625" customWidth="1"/>
    <col min="13" max="13" width="12.85546875" customWidth="1"/>
    <col min="14" max="14" width="16.28515625" customWidth="1"/>
    <col min="15" max="15" width="17.7109375" bestFit="1" customWidth="1"/>
    <col min="16" max="16" width="12.28515625" bestFit="1" customWidth="1"/>
    <col min="17" max="17" width="11.140625" customWidth="1"/>
    <col min="19" max="19" width="12.7109375" bestFit="1" customWidth="1"/>
    <col min="20" max="20" width="12.85546875" customWidth="1"/>
  </cols>
  <sheetData>
    <row r="1" spans="1:21" ht="108" customHeight="1" x14ac:dyDescent="0.2">
      <c r="A1" s="212" t="s">
        <v>0</v>
      </c>
      <c r="B1" s="212" t="s">
        <v>0</v>
      </c>
      <c r="C1" s="138" t="s">
        <v>184</v>
      </c>
      <c r="D1" s="138" t="s">
        <v>164</v>
      </c>
      <c r="E1" s="138" t="s">
        <v>165</v>
      </c>
      <c r="F1" s="61" t="s">
        <v>207</v>
      </c>
      <c r="G1" s="61" t="s">
        <v>206</v>
      </c>
      <c r="H1" s="62" t="s">
        <v>78</v>
      </c>
      <c r="I1" s="138" t="s">
        <v>185</v>
      </c>
      <c r="J1" s="138" t="s">
        <v>186</v>
      </c>
      <c r="K1" s="138" t="s">
        <v>167</v>
      </c>
      <c r="L1" s="138" t="s">
        <v>168</v>
      </c>
      <c r="M1" s="138" t="s">
        <v>169</v>
      </c>
      <c r="N1" s="61" t="s">
        <v>162</v>
      </c>
      <c r="O1" s="62" t="s">
        <v>79</v>
      </c>
      <c r="P1" s="61" t="s">
        <v>205</v>
      </c>
      <c r="Q1" s="63" t="s">
        <v>80</v>
      </c>
    </row>
    <row r="2" spans="1:21" ht="13.5" customHeight="1" x14ac:dyDescent="0.2">
      <c r="A2" s="213"/>
      <c r="B2" s="213"/>
      <c r="C2" s="64">
        <v>1</v>
      </c>
      <c r="D2" s="64">
        <f>C2+1</f>
        <v>2</v>
      </c>
      <c r="E2" s="64">
        <f t="shared" ref="E2:Q2" si="0">D2+1</f>
        <v>3</v>
      </c>
      <c r="F2" s="64" t="s">
        <v>179</v>
      </c>
      <c r="G2" s="64" t="s">
        <v>180</v>
      </c>
      <c r="H2" s="64">
        <f>E2+1</f>
        <v>4</v>
      </c>
      <c r="I2" s="64">
        <f t="shared" si="0"/>
        <v>5</v>
      </c>
      <c r="J2" s="64">
        <f t="shared" si="0"/>
        <v>6</v>
      </c>
      <c r="K2" s="64">
        <f t="shared" si="0"/>
        <v>7</v>
      </c>
      <c r="L2" s="64">
        <f t="shared" si="0"/>
        <v>8</v>
      </c>
      <c r="M2" s="64">
        <f t="shared" si="0"/>
        <v>9</v>
      </c>
      <c r="N2" s="64">
        <f t="shared" si="0"/>
        <v>10</v>
      </c>
      <c r="O2" s="64">
        <f t="shared" si="0"/>
        <v>11</v>
      </c>
      <c r="P2" s="64">
        <f t="shared" si="0"/>
        <v>12</v>
      </c>
      <c r="Q2" s="64">
        <f t="shared" si="0"/>
        <v>13</v>
      </c>
    </row>
    <row r="3" spans="1:21" hidden="1" x14ac:dyDescent="0.2">
      <c r="A3" s="210"/>
      <c r="B3" s="211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21" hidden="1" x14ac:dyDescent="0.2">
      <c r="A4" s="210"/>
      <c r="B4" s="211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1" hidden="1" x14ac:dyDescent="0.2">
      <c r="A5" s="210"/>
      <c r="B5" s="211"/>
      <c r="C5" s="65"/>
      <c r="D5" s="65"/>
      <c r="E5" s="65"/>
      <c r="F5" s="66"/>
      <c r="G5" s="66"/>
      <c r="H5" s="67"/>
      <c r="I5" s="65"/>
      <c r="J5" s="68"/>
      <c r="K5" s="65"/>
      <c r="L5" s="65"/>
      <c r="M5" s="65"/>
      <c r="N5" s="69"/>
      <c r="O5" s="67"/>
      <c r="P5" s="65"/>
      <c r="Q5" s="65"/>
    </row>
    <row r="6" spans="1:21" hidden="1" x14ac:dyDescent="0.2">
      <c r="A6" s="210"/>
      <c r="B6" s="211"/>
      <c r="C6" s="65"/>
      <c r="D6" s="65"/>
      <c r="E6" s="65"/>
      <c r="F6" s="66"/>
      <c r="G6" s="66"/>
      <c r="H6" s="67"/>
      <c r="I6" s="65"/>
      <c r="J6" s="68"/>
      <c r="K6" s="65"/>
      <c r="L6" s="65"/>
      <c r="M6" s="65"/>
      <c r="N6" s="69"/>
      <c r="O6" s="67"/>
      <c r="P6" s="65"/>
      <c r="Q6" s="65"/>
    </row>
    <row r="7" spans="1:21" ht="14.45" customHeight="1" x14ac:dyDescent="0.2">
      <c r="A7" s="70">
        <v>1</v>
      </c>
      <c r="B7" s="71" t="s">
        <v>149</v>
      </c>
      <c r="C7" s="112">
        <v>12613893</v>
      </c>
      <c r="D7" s="112">
        <v>15892362</v>
      </c>
      <c r="E7" s="112">
        <v>377964</v>
      </c>
      <c r="F7" s="112"/>
      <c r="G7" s="112">
        <v>-21836</v>
      </c>
      <c r="H7" s="112">
        <v>28862383</v>
      </c>
      <c r="I7" s="112">
        <v>0</v>
      </c>
      <c r="J7" s="113">
        <v>0</v>
      </c>
      <c r="K7" s="112">
        <v>109228</v>
      </c>
      <c r="L7" s="112">
        <v>251722</v>
      </c>
      <c r="M7" s="112">
        <v>0</v>
      </c>
      <c r="N7" s="112">
        <v>360950</v>
      </c>
      <c r="O7" s="112">
        <v>28501433</v>
      </c>
      <c r="P7" s="72">
        <v>8977</v>
      </c>
      <c r="Q7" s="112">
        <v>3175</v>
      </c>
      <c r="U7" s="152"/>
    </row>
    <row r="8" spans="1:21" ht="14.45" customHeight="1" x14ac:dyDescent="0.2">
      <c r="A8" s="70">
        <v>2</v>
      </c>
      <c r="B8" s="71" t="s">
        <v>85</v>
      </c>
      <c r="C8" s="114">
        <v>3880990</v>
      </c>
      <c r="D8" s="114">
        <v>10414934</v>
      </c>
      <c r="E8" s="114">
        <v>1680</v>
      </c>
      <c r="F8" s="114"/>
      <c r="G8" s="114">
        <v>-21836</v>
      </c>
      <c r="H8" s="114">
        <v>14275768</v>
      </c>
      <c r="I8" s="114">
        <v>0</v>
      </c>
      <c r="J8" s="115">
        <v>0</v>
      </c>
      <c r="K8" s="114">
        <v>116918</v>
      </c>
      <c r="L8" s="114">
        <v>0</v>
      </c>
      <c r="M8" s="114">
        <v>37671</v>
      </c>
      <c r="N8" s="114">
        <v>154589</v>
      </c>
      <c r="O8" s="114">
        <v>14121179</v>
      </c>
      <c r="P8" s="73">
        <v>3799</v>
      </c>
      <c r="Q8" s="114">
        <v>3717</v>
      </c>
      <c r="U8" s="152"/>
    </row>
    <row r="9" spans="1:21" ht="14.45" customHeight="1" x14ac:dyDescent="0.2">
      <c r="A9" s="70">
        <v>3</v>
      </c>
      <c r="B9" s="71" t="s">
        <v>86</v>
      </c>
      <c r="C9" s="114">
        <v>75482076</v>
      </c>
      <c r="D9" s="114">
        <v>88093553</v>
      </c>
      <c r="E9" s="114">
        <v>0</v>
      </c>
      <c r="F9" s="114"/>
      <c r="G9" s="114">
        <v>-2931</v>
      </c>
      <c r="H9" s="114">
        <v>163572698</v>
      </c>
      <c r="I9" s="114">
        <v>0</v>
      </c>
      <c r="J9" s="115">
        <v>0</v>
      </c>
      <c r="K9" s="114">
        <v>2424546</v>
      </c>
      <c r="L9" s="114">
        <v>678915</v>
      </c>
      <c r="M9" s="114">
        <v>0</v>
      </c>
      <c r="N9" s="114">
        <v>3103461</v>
      </c>
      <c r="O9" s="114">
        <v>160469237</v>
      </c>
      <c r="P9" s="73">
        <v>23551</v>
      </c>
      <c r="Q9" s="114">
        <v>6814</v>
      </c>
      <c r="U9" s="152"/>
    </row>
    <row r="10" spans="1:21" ht="14.45" customHeight="1" x14ac:dyDescent="0.2">
      <c r="A10" s="70">
        <v>4</v>
      </c>
      <c r="B10" s="71" t="s">
        <v>87</v>
      </c>
      <c r="C10" s="114">
        <v>8027932</v>
      </c>
      <c r="D10" s="114">
        <v>8262549</v>
      </c>
      <c r="E10" s="114">
        <v>0</v>
      </c>
      <c r="F10" s="114"/>
      <c r="G10" s="114">
        <v>-4541</v>
      </c>
      <c r="H10" s="114">
        <v>16285940</v>
      </c>
      <c r="I10" s="114">
        <v>0</v>
      </c>
      <c r="J10" s="115">
        <v>0</v>
      </c>
      <c r="K10" s="114">
        <v>256791</v>
      </c>
      <c r="L10" s="114">
        <v>0</v>
      </c>
      <c r="M10" s="114">
        <v>11510</v>
      </c>
      <c r="N10" s="114">
        <v>268301</v>
      </c>
      <c r="O10" s="114">
        <v>16017639</v>
      </c>
      <c r="P10" s="73">
        <v>2763</v>
      </c>
      <c r="Q10" s="114">
        <v>5797</v>
      </c>
      <c r="U10" s="152"/>
    </row>
    <row r="11" spans="1:21" ht="14.45" customHeight="1" x14ac:dyDescent="0.2">
      <c r="A11" s="74">
        <v>5</v>
      </c>
      <c r="B11" s="75" t="s">
        <v>88</v>
      </c>
      <c r="C11" s="80">
        <v>3869482</v>
      </c>
      <c r="D11" s="80">
        <v>10762417</v>
      </c>
      <c r="E11" s="80">
        <v>158120</v>
      </c>
      <c r="F11" s="80"/>
      <c r="G11" s="80">
        <v>-2085</v>
      </c>
      <c r="H11" s="80">
        <v>14787934</v>
      </c>
      <c r="I11" s="80">
        <v>0</v>
      </c>
      <c r="J11" s="116">
        <v>0</v>
      </c>
      <c r="K11" s="80">
        <v>129395</v>
      </c>
      <c r="L11" s="80">
        <v>0</v>
      </c>
      <c r="M11" s="80">
        <v>0</v>
      </c>
      <c r="N11" s="80">
        <v>129395</v>
      </c>
      <c r="O11" s="80">
        <v>14658539</v>
      </c>
      <c r="P11" s="76">
        <v>4982</v>
      </c>
      <c r="Q11" s="80">
        <v>2942</v>
      </c>
      <c r="U11" s="152"/>
    </row>
    <row r="12" spans="1:21" ht="14.45" customHeight="1" x14ac:dyDescent="0.2">
      <c r="A12" s="70">
        <v>6</v>
      </c>
      <c r="B12" s="71" t="s">
        <v>89</v>
      </c>
      <c r="C12" s="112">
        <v>11797999</v>
      </c>
      <c r="D12" s="112">
        <v>15717697</v>
      </c>
      <c r="E12" s="112">
        <v>13</v>
      </c>
      <c r="F12" s="112"/>
      <c r="G12" s="112">
        <v>-5500</v>
      </c>
      <c r="H12" s="112">
        <v>27510209</v>
      </c>
      <c r="I12" s="112">
        <v>0</v>
      </c>
      <c r="J12" s="113">
        <v>0</v>
      </c>
      <c r="K12" s="112">
        <v>0</v>
      </c>
      <c r="L12" s="112">
        <v>267916</v>
      </c>
      <c r="M12" s="112">
        <v>44616</v>
      </c>
      <c r="N12" s="112">
        <v>312532</v>
      </c>
      <c r="O12" s="112">
        <v>27197677</v>
      </c>
      <c r="P12" s="72">
        <v>5504</v>
      </c>
      <c r="Q12" s="112">
        <v>4941</v>
      </c>
      <c r="U12" s="152"/>
    </row>
    <row r="13" spans="1:21" ht="14.45" customHeight="1" x14ac:dyDescent="0.2">
      <c r="A13" s="70">
        <v>7</v>
      </c>
      <c r="B13" s="71" t="s">
        <v>90</v>
      </c>
      <c r="C13" s="114">
        <v>20226723</v>
      </c>
      <c r="D13" s="114">
        <v>6392821</v>
      </c>
      <c r="E13" s="114">
        <v>0</v>
      </c>
      <c r="F13" s="114"/>
      <c r="G13" s="114">
        <v>-8029</v>
      </c>
      <c r="H13" s="114">
        <v>26611515</v>
      </c>
      <c r="I13" s="114">
        <v>0</v>
      </c>
      <c r="J13" s="115">
        <v>404503</v>
      </c>
      <c r="K13" s="114">
        <v>617125</v>
      </c>
      <c r="L13" s="114">
        <v>95892</v>
      </c>
      <c r="M13" s="114">
        <v>26761</v>
      </c>
      <c r="N13" s="114">
        <v>1144281</v>
      </c>
      <c r="O13" s="114">
        <v>25467234</v>
      </c>
      <c r="P13" s="73">
        <v>1856</v>
      </c>
      <c r="Q13" s="114">
        <v>13722</v>
      </c>
      <c r="U13" s="152"/>
    </row>
    <row r="14" spans="1:21" ht="14.45" customHeight="1" x14ac:dyDescent="0.2">
      <c r="A14" s="70">
        <v>8</v>
      </c>
      <c r="B14" s="71" t="s">
        <v>91</v>
      </c>
      <c r="C14" s="114">
        <v>54623466</v>
      </c>
      <c r="D14" s="114">
        <v>63524412</v>
      </c>
      <c r="E14" s="114">
        <v>188310</v>
      </c>
      <c r="F14" s="114"/>
      <c r="G14" s="114">
        <v>0</v>
      </c>
      <c r="H14" s="114">
        <v>118336188</v>
      </c>
      <c r="I14" s="114">
        <v>0</v>
      </c>
      <c r="J14" s="115">
        <v>0</v>
      </c>
      <c r="K14" s="114">
        <v>1731062</v>
      </c>
      <c r="L14" s="114">
        <v>453336</v>
      </c>
      <c r="M14" s="114">
        <v>100745</v>
      </c>
      <c r="N14" s="114">
        <v>2285143</v>
      </c>
      <c r="O14" s="114">
        <v>116051045</v>
      </c>
      <c r="P14" s="73">
        <v>22339</v>
      </c>
      <c r="Q14" s="114">
        <v>5195</v>
      </c>
      <c r="U14" s="152"/>
    </row>
    <row r="15" spans="1:21" ht="14.45" customHeight="1" x14ac:dyDescent="0.2">
      <c r="A15" s="70">
        <v>9</v>
      </c>
      <c r="B15" s="71" t="s">
        <v>81</v>
      </c>
      <c r="C15" s="114">
        <v>110427235</v>
      </c>
      <c r="D15" s="114">
        <v>100981165</v>
      </c>
      <c r="E15" s="114">
        <v>0</v>
      </c>
      <c r="F15" s="114"/>
      <c r="G15" s="114">
        <v>-13394</v>
      </c>
      <c r="H15" s="114">
        <v>211395006</v>
      </c>
      <c r="I15" s="114">
        <v>0</v>
      </c>
      <c r="J15" s="115">
        <v>33114</v>
      </c>
      <c r="K15" s="114">
        <v>3174734</v>
      </c>
      <c r="L15" s="114">
        <v>275959</v>
      </c>
      <c r="M15" s="114">
        <v>186159</v>
      </c>
      <c r="N15" s="114">
        <v>3669966</v>
      </c>
      <c r="O15" s="114">
        <v>207725040</v>
      </c>
      <c r="P15" s="73">
        <v>34267</v>
      </c>
      <c r="Q15" s="114">
        <v>6062</v>
      </c>
      <c r="U15" s="152"/>
    </row>
    <row r="16" spans="1:21" ht="14.45" customHeight="1" x14ac:dyDescent="0.2">
      <c r="A16" s="74">
        <v>10</v>
      </c>
      <c r="B16" s="75" t="s">
        <v>92</v>
      </c>
      <c r="C16" s="80">
        <v>48569603</v>
      </c>
      <c r="D16" s="80">
        <v>182798645</v>
      </c>
      <c r="E16" s="80">
        <v>90332</v>
      </c>
      <c r="F16" s="80"/>
      <c r="G16" s="80">
        <v>-57353</v>
      </c>
      <c r="H16" s="80">
        <v>231401227</v>
      </c>
      <c r="I16" s="80">
        <v>0</v>
      </c>
      <c r="J16" s="116">
        <v>0</v>
      </c>
      <c r="K16" s="80">
        <v>1440869</v>
      </c>
      <c r="L16" s="80">
        <v>0</v>
      </c>
      <c r="M16" s="80">
        <v>82963</v>
      </c>
      <c r="N16" s="80">
        <v>1523832</v>
      </c>
      <c r="O16" s="80">
        <v>229877395</v>
      </c>
      <c r="P16" s="76">
        <v>29236</v>
      </c>
      <c r="Q16" s="80">
        <v>7863</v>
      </c>
      <c r="U16" s="152"/>
    </row>
    <row r="17" spans="1:21" ht="14.45" customHeight="1" x14ac:dyDescent="0.2">
      <c r="A17" s="70">
        <v>11</v>
      </c>
      <c r="B17" s="71" t="s">
        <v>93</v>
      </c>
      <c r="C17" s="112">
        <v>2543231</v>
      </c>
      <c r="D17" s="112">
        <v>2760557</v>
      </c>
      <c r="E17" s="112">
        <v>9395</v>
      </c>
      <c r="F17" s="112"/>
      <c r="G17" s="112">
        <v>-41491</v>
      </c>
      <c r="H17" s="112">
        <v>5271692</v>
      </c>
      <c r="I17" s="112">
        <v>0</v>
      </c>
      <c r="J17" s="113">
        <v>0</v>
      </c>
      <c r="K17" s="112">
        <v>28005</v>
      </c>
      <c r="L17" s="112">
        <v>43937</v>
      </c>
      <c r="M17" s="112">
        <v>15000</v>
      </c>
      <c r="N17" s="112">
        <v>86942</v>
      </c>
      <c r="O17" s="112">
        <v>5184750</v>
      </c>
      <c r="P17" s="72">
        <v>1437</v>
      </c>
      <c r="Q17" s="112">
        <v>3608</v>
      </c>
      <c r="U17" s="152"/>
    </row>
    <row r="18" spans="1:21" ht="14.45" customHeight="1" x14ac:dyDescent="0.2">
      <c r="A18" s="70">
        <v>12</v>
      </c>
      <c r="B18" s="71" t="s">
        <v>94</v>
      </c>
      <c r="C18" s="114">
        <v>15601658</v>
      </c>
      <c r="D18" s="114">
        <v>0</v>
      </c>
      <c r="E18" s="114">
        <v>1130913</v>
      </c>
      <c r="F18" s="114"/>
      <c r="G18" s="114">
        <v>0</v>
      </c>
      <c r="H18" s="114">
        <v>16732571</v>
      </c>
      <c r="I18" s="114">
        <v>0</v>
      </c>
      <c r="J18" s="115">
        <v>0</v>
      </c>
      <c r="K18" s="114">
        <v>511619</v>
      </c>
      <c r="L18" s="114">
        <v>0</v>
      </c>
      <c r="M18" s="114">
        <v>0</v>
      </c>
      <c r="N18" s="114">
        <v>511619</v>
      </c>
      <c r="O18" s="114">
        <v>16220952</v>
      </c>
      <c r="P18" s="73">
        <v>1063</v>
      </c>
      <c r="Q18" s="114">
        <v>15260</v>
      </c>
      <c r="U18" s="152"/>
    </row>
    <row r="19" spans="1:21" ht="14.45" customHeight="1" x14ac:dyDescent="0.2">
      <c r="A19" s="70">
        <v>13</v>
      </c>
      <c r="B19" s="71" t="s">
        <v>95</v>
      </c>
      <c r="C19" s="114">
        <v>1023621</v>
      </c>
      <c r="D19" s="114">
        <v>3548229</v>
      </c>
      <c r="E19" s="114">
        <v>118556</v>
      </c>
      <c r="F19" s="114"/>
      <c r="G19" s="114">
        <v>0</v>
      </c>
      <c r="H19" s="114">
        <v>4690406</v>
      </c>
      <c r="I19" s="114">
        <v>0</v>
      </c>
      <c r="J19" s="115">
        <v>0</v>
      </c>
      <c r="K19" s="114">
        <v>36481</v>
      </c>
      <c r="L19" s="114">
        <v>44227</v>
      </c>
      <c r="M19" s="114">
        <v>11972</v>
      </c>
      <c r="N19" s="114">
        <v>92680</v>
      </c>
      <c r="O19" s="114">
        <v>4597726</v>
      </c>
      <c r="P19" s="73">
        <v>1083</v>
      </c>
      <c r="Q19" s="114">
        <v>4245</v>
      </c>
      <c r="U19" s="152"/>
    </row>
    <row r="20" spans="1:21" ht="14.45" customHeight="1" x14ac:dyDescent="0.2">
      <c r="A20" s="70">
        <v>14</v>
      </c>
      <c r="B20" s="71" t="s">
        <v>96</v>
      </c>
      <c r="C20" s="114">
        <v>3895819</v>
      </c>
      <c r="D20" s="114">
        <v>3119528</v>
      </c>
      <c r="E20" s="114">
        <v>0</v>
      </c>
      <c r="F20" s="114"/>
      <c r="G20" s="114">
        <v>0</v>
      </c>
      <c r="H20" s="114">
        <v>7015347</v>
      </c>
      <c r="I20" s="114">
        <v>0</v>
      </c>
      <c r="J20" s="115">
        <v>0</v>
      </c>
      <c r="K20" s="114">
        <v>131434</v>
      </c>
      <c r="L20" s="114">
        <v>0</v>
      </c>
      <c r="M20" s="114">
        <v>16204</v>
      </c>
      <c r="N20" s="114">
        <v>147638</v>
      </c>
      <c r="O20" s="114">
        <v>6867709</v>
      </c>
      <c r="P20" s="73">
        <v>1681</v>
      </c>
      <c r="Q20" s="114">
        <v>4085</v>
      </c>
      <c r="U20" s="152"/>
    </row>
    <row r="21" spans="1:21" ht="14.45" customHeight="1" x14ac:dyDescent="0.2">
      <c r="A21" s="74">
        <v>15</v>
      </c>
      <c r="B21" s="75" t="s">
        <v>97</v>
      </c>
      <c r="C21" s="80">
        <v>6332205</v>
      </c>
      <c r="D21" s="80">
        <v>6445387</v>
      </c>
      <c r="E21" s="80">
        <v>93966</v>
      </c>
      <c r="F21" s="80"/>
      <c r="G21" s="80">
        <v>0</v>
      </c>
      <c r="H21" s="80">
        <v>12871558</v>
      </c>
      <c r="I21" s="80">
        <v>0</v>
      </c>
      <c r="J21" s="116">
        <v>0</v>
      </c>
      <c r="K21" s="80">
        <v>178860</v>
      </c>
      <c r="L21" s="80">
        <v>0</v>
      </c>
      <c r="M21" s="80">
        <v>41212</v>
      </c>
      <c r="N21" s="80">
        <v>220072</v>
      </c>
      <c r="O21" s="80">
        <v>12651486</v>
      </c>
      <c r="P21" s="76">
        <v>3192</v>
      </c>
      <c r="Q21" s="80">
        <v>3963</v>
      </c>
      <c r="U21" s="152"/>
    </row>
    <row r="22" spans="1:21" ht="14.45" customHeight="1" x14ac:dyDescent="0.2">
      <c r="A22" s="70">
        <v>16</v>
      </c>
      <c r="B22" s="71" t="s">
        <v>98</v>
      </c>
      <c r="C22" s="112">
        <v>44002797</v>
      </c>
      <c r="D22" s="112">
        <v>24387014</v>
      </c>
      <c r="E22" s="112">
        <v>1111657</v>
      </c>
      <c r="F22" s="112"/>
      <c r="G22" s="112">
        <v>-3332</v>
      </c>
      <c r="H22" s="112">
        <v>69498136</v>
      </c>
      <c r="I22" s="112">
        <v>0</v>
      </c>
      <c r="J22" s="113">
        <v>0</v>
      </c>
      <c r="K22" s="112">
        <v>1781362</v>
      </c>
      <c r="L22" s="112">
        <v>289448</v>
      </c>
      <c r="M22" s="112">
        <v>0</v>
      </c>
      <c r="N22" s="112">
        <v>2070810</v>
      </c>
      <c r="O22" s="112">
        <v>67427326</v>
      </c>
      <c r="P22" s="72">
        <v>4779</v>
      </c>
      <c r="Q22" s="112">
        <v>14109</v>
      </c>
      <c r="U22" s="152"/>
    </row>
    <row r="23" spans="1:21" ht="14.45" customHeight="1" x14ac:dyDescent="0.2">
      <c r="A23" s="70">
        <v>17</v>
      </c>
      <c r="B23" s="71" t="s">
        <v>82</v>
      </c>
      <c r="C23" s="114">
        <v>182541750</v>
      </c>
      <c r="D23" s="114">
        <v>171609840</v>
      </c>
      <c r="E23" s="114">
        <v>3056</v>
      </c>
      <c r="F23" s="114"/>
      <c r="G23" s="114">
        <v>-13042</v>
      </c>
      <c r="H23" s="114">
        <v>354141604</v>
      </c>
      <c r="I23" s="114">
        <v>0</v>
      </c>
      <c r="J23" s="115">
        <v>0</v>
      </c>
      <c r="K23" s="114">
        <v>4991548</v>
      </c>
      <c r="L23" s="114">
        <v>1678576</v>
      </c>
      <c r="M23" s="114">
        <v>0</v>
      </c>
      <c r="N23" s="114">
        <v>6670124</v>
      </c>
      <c r="O23" s="114">
        <v>347471480</v>
      </c>
      <c r="P23" s="73">
        <v>44562</v>
      </c>
      <c r="Q23" s="114">
        <v>7797</v>
      </c>
      <c r="U23" s="152"/>
    </row>
    <row r="24" spans="1:21" ht="14.45" customHeight="1" x14ac:dyDescent="0.2">
      <c r="A24" s="70">
        <v>18</v>
      </c>
      <c r="B24" s="71" t="s">
        <v>99</v>
      </c>
      <c r="C24" s="114">
        <v>869360</v>
      </c>
      <c r="D24" s="114">
        <v>2511015</v>
      </c>
      <c r="E24" s="114">
        <v>0</v>
      </c>
      <c r="F24" s="114"/>
      <c r="G24" s="114">
        <v>-95215</v>
      </c>
      <c r="H24" s="114">
        <v>3285160</v>
      </c>
      <c r="I24" s="114">
        <v>0</v>
      </c>
      <c r="J24" s="115">
        <v>0</v>
      </c>
      <c r="K24" s="114">
        <v>24927</v>
      </c>
      <c r="L24" s="114">
        <v>62041</v>
      </c>
      <c r="M24" s="114">
        <v>0</v>
      </c>
      <c r="N24" s="114">
        <v>86968</v>
      </c>
      <c r="O24" s="114">
        <v>3198192</v>
      </c>
      <c r="P24" s="73">
        <v>753</v>
      </c>
      <c r="Q24" s="114">
        <v>4247</v>
      </c>
      <c r="U24" s="152"/>
    </row>
    <row r="25" spans="1:21" ht="14.45" customHeight="1" x14ac:dyDescent="0.2">
      <c r="A25" s="70">
        <v>19</v>
      </c>
      <c r="B25" s="71" t="s">
        <v>100</v>
      </c>
      <c r="C25" s="114">
        <v>5223918</v>
      </c>
      <c r="D25" s="114">
        <v>4503922</v>
      </c>
      <c r="E25" s="114">
        <v>6159</v>
      </c>
      <c r="F25" s="114"/>
      <c r="G25" s="114">
        <v>-1375</v>
      </c>
      <c r="H25" s="114">
        <v>9732624</v>
      </c>
      <c r="I25" s="114">
        <v>0</v>
      </c>
      <c r="J25" s="115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9732624</v>
      </c>
      <c r="P25" s="73">
        <v>1644</v>
      </c>
      <c r="Q25" s="114">
        <v>5920</v>
      </c>
      <c r="U25" s="152"/>
    </row>
    <row r="26" spans="1:21" ht="14.45" customHeight="1" x14ac:dyDescent="0.2">
      <c r="A26" s="74">
        <v>20</v>
      </c>
      <c r="B26" s="75" t="s">
        <v>101</v>
      </c>
      <c r="C26" s="80">
        <v>7794470</v>
      </c>
      <c r="D26" s="80">
        <v>9684127</v>
      </c>
      <c r="E26" s="80">
        <v>15218</v>
      </c>
      <c r="F26" s="80"/>
      <c r="G26" s="80">
        <v>0</v>
      </c>
      <c r="H26" s="80">
        <v>17493815</v>
      </c>
      <c r="I26" s="80">
        <v>0</v>
      </c>
      <c r="J26" s="116">
        <v>0</v>
      </c>
      <c r="K26" s="80">
        <v>243961</v>
      </c>
      <c r="L26" s="80">
        <v>272567</v>
      </c>
      <c r="M26" s="80">
        <v>0</v>
      </c>
      <c r="N26" s="80">
        <v>516528</v>
      </c>
      <c r="O26" s="80">
        <v>16977287</v>
      </c>
      <c r="P26" s="76">
        <v>5401</v>
      </c>
      <c r="Q26" s="80">
        <v>3143</v>
      </c>
      <c r="U26" s="152"/>
    </row>
    <row r="27" spans="1:21" ht="14.45" customHeight="1" x14ac:dyDescent="0.2">
      <c r="A27" s="70">
        <v>21</v>
      </c>
      <c r="B27" s="71" t="s">
        <v>102</v>
      </c>
      <c r="C27" s="112">
        <v>1691557</v>
      </c>
      <c r="D27" s="112">
        <v>4823021</v>
      </c>
      <c r="E27" s="112">
        <v>18391</v>
      </c>
      <c r="F27" s="112"/>
      <c r="G27" s="112">
        <v>-7171</v>
      </c>
      <c r="H27" s="112">
        <v>6525798</v>
      </c>
      <c r="I27" s="112">
        <v>0</v>
      </c>
      <c r="J27" s="113">
        <v>0</v>
      </c>
      <c r="K27" s="112">
        <v>92137</v>
      </c>
      <c r="L27" s="112">
        <v>51913</v>
      </c>
      <c r="M27" s="112">
        <v>0</v>
      </c>
      <c r="N27" s="112">
        <v>144050</v>
      </c>
      <c r="O27" s="112">
        <v>6381748</v>
      </c>
      <c r="P27" s="72">
        <v>2628</v>
      </c>
      <c r="Q27" s="112">
        <v>2428</v>
      </c>
      <c r="U27" s="152"/>
    </row>
    <row r="28" spans="1:21" ht="14.45" customHeight="1" x14ac:dyDescent="0.2">
      <c r="A28" s="70">
        <v>22</v>
      </c>
      <c r="B28" s="71" t="s">
        <v>103</v>
      </c>
      <c r="C28" s="114">
        <v>2493154</v>
      </c>
      <c r="D28" s="114">
        <v>1861205</v>
      </c>
      <c r="E28" s="114">
        <v>34762</v>
      </c>
      <c r="F28" s="114"/>
      <c r="G28" s="114">
        <v>-3968</v>
      </c>
      <c r="H28" s="114">
        <v>4385153</v>
      </c>
      <c r="I28" s="114">
        <v>0</v>
      </c>
      <c r="J28" s="115">
        <v>0</v>
      </c>
      <c r="K28" s="114">
        <v>89699</v>
      </c>
      <c r="L28" s="114">
        <v>40612</v>
      </c>
      <c r="M28" s="114">
        <v>28695</v>
      </c>
      <c r="N28" s="114">
        <v>159006</v>
      </c>
      <c r="O28" s="114">
        <v>4226147</v>
      </c>
      <c r="P28" s="73">
        <v>2754</v>
      </c>
      <c r="Q28" s="114">
        <v>1535</v>
      </c>
      <c r="U28" s="152"/>
    </row>
    <row r="29" spans="1:21" ht="14.45" customHeight="1" x14ac:dyDescent="0.2">
      <c r="A29" s="70">
        <v>23</v>
      </c>
      <c r="B29" s="71" t="s">
        <v>104</v>
      </c>
      <c r="C29" s="114">
        <v>6571997</v>
      </c>
      <c r="D29" s="114">
        <v>28605373</v>
      </c>
      <c r="E29" s="114">
        <v>292998</v>
      </c>
      <c r="F29" s="114"/>
      <c r="G29" s="114">
        <v>-1691</v>
      </c>
      <c r="H29" s="114">
        <v>35468677</v>
      </c>
      <c r="I29" s="114">
        <v>0</v>
      </c>
      <c r="J29" s="115">
        <v>0</v>
      </c>
      <c r="K29" s="114">
        <v>214188</v>
      </c>
      <c r="L29" s="114">
        <v>161197</v>
      </c>
      <c r="M29" s="114">
        <v>25500</v>
      </c>
      <c r="N29" s="114">
        <v>400885</v>
      </c>
      <c r="O29" s="114">
        <v>35067792</v>
      </c>
      <c r="P29" s="73">
        <v>11146</v>
      </c>
      <c r="Q29" s="114">
        <v>3146</v>
      </c>
      <c r="U29" s="152"/>
    </row>
    <row r="30" spans="1:21" ht="14.45" customHeight="1" x14ac:dyDescent="0.2">
      <c r="A30" s="70">
        <v>24</v>
      </c>
      <c r="B30" s="71" t="s">
        <v>105</v>
      </c>
      <c r="C30" s="114">
        <v>41553955</v>
      </c>
      <c r="D30" s="114">
        <v>30750123</v>
      </c>
      <c r="E30" s="114">
        <v>0</v>
      </c>
      <c r="F30" s="114"/>
      <c r="G30" s="114">
        <v>-21567</v>
      </c>
      <c r="H30" s="114">
        <v>72282511</v>
      </c>
      <c r="I30" s="114">
        <v>0</v>
      </c>
      <c r="J30" s="115">
        <v>0</v>
      </c>
      <c r="K30" s="114">
        <v>1267733</v>
      </c>
      <c r="L30" s="114">
        <v>0</v>
      </c>
      <c r="M30" s="114">
        <v>0</v>
      </c>
      <c r="N30" s="114">
        <v>1267733</v>
      </c>
      <c r="O30" s="114">
        <v>71014778</v>
      </c>
      <c r="P30" s="73">
        <v>4110</v>
      </c>
      <c r="Q30" s="114">
        <v>17279</v>
      </c>
      <c r="U30" s="152"/>
    </row>
    <row r="31" spans="1:21" ht="14.45" customHeight="1" x14ac:dyDescent="0.2">
      <c r="A31" s="74">
        <v>25</v>
      </c>
      <c r="B31" s="75" t="s">
        <v>106</v>
      </c>
      <c r="C31" s="80">
        <v>5597639</v>
      </c>
      <c r="D31" s="80">
        <v>6769887</v>
      </c>
      <c r="E31" s="80">
        <v>0</v>
      </c>
      <c r="F31" s="80"/>
      <c r="G31" s="80">
        <v>-2755</v>
      </c>
      <c r="H31" s="80">
        <v>12364771</v>
      </c>
      <c r="I31" s="80">
        <v>0</v>
      </c>
      <c r="J31" s="116">
        <v>0</v>
      </c>
      <c r="K31" s="80">
        <v>197464</v>
      </c>
      <c r="L31" s="80">
        <v>60064</v>
      </c>
      <c r="M31" s="80">
        <v>0</v>
      </c>
      <c r="N31" s="80">
        <v>257528</v>
      </c>
      <c r="O31" s="80">
        <v>12107243</v>
      </c>
      <c r="P31" s="76">
        <v>2074</v>
      </c>
      <c r="Q31" s="80">
        <v>5838</v>
      </c>
      <c r="U31" s="152"/>
    </row>
    <row r="32" spans="1:21" ht="14.45" customHeight="1" x14ac:dyDescent="0.2">
      <c r="A32" s="70">
        <v>26</v>
      </c>
      <c r="B32" s="71" t="s">
        <v>107</v>
      </c>
      <c r="C32" s="112">
        <v>114671553</v>
      </c>
      <c r="D32" s="112">
        <v>246245539</v>
      </c>
      <c r="E32" s="112">
        <v>39666</v>
      </c>
      <c r="F32" s="112"/>
      <c r="G32" s="112">
        <v>0</v>
      </c>
      <c r="H32" s="112">
        <v>360956758</v>
      </c>
      <c r="I32" s="112">
        <v>1287233</v>
      </c>
      <c r="J32" s="113">
        <v>64631</v>
      </c>
      <c r="K32" s="112">
        <v>3530459</v>
      </c>
      <c r="L32" s="112">
        <v>22056399</v>
      </c>
      <c r="M32" s="112">
        <v>154997</v>
      </c>
      <c r="N32" s="112">
        <v>27093719</v>
      </c>
      <c r="O32" s="112">
        <v>333863039</v>
      </c>
      <c r="P32" s="72">
        <v>48118</v>
      </c>
      <c r="Q32" s="112">
        <v>6938</v>
      </c>
      <c r="U32" s="152"/>
    </row>
    <row r="33" spans="1:21" ht="14.45" customHeight="1" x14ac:dyDescent="0.2">
      <c r="A33" s="70">
        <v>27</v>
      </c>
      <c r="B33" s="71" t="s">
        <v>108</v>
      </c>
      <c r="C33" s="114">
        <v>7898697</v>
      </c>
      <c r="D33" s="114">
        <v>12698147</v>
      </c>
      <c r="E33" s="114">
        <v>30550</v>
      </c>
      <c r="F33" s="114"/>
      <c r="G33" s="114">
        <v>-50483</v>
      </c>
      <c r="H33" s="114">
        <v>20576911</v>
      </c>
      <c r="I33" s="114">
        <v>0</v>
      </c>
      <c r="J33" s="115">
        <v>0</v>
      </c>
      <c r="K33" s="114">
        <v>240318</v>
      </c>
      <c r="L33" s="114">
        <v>88532</v>
      </c>
      <c r="M33" s="114">
        <v>32693</v>
      </c>
      <c r="N33" s="114">
        <v>361543</v>
      </c>
      <c r="O33" s="114">
        <v>20215368</v>
      </c>
      <c r="P33" s="73">
        <v>5192</v>
      </c>
      <c r="Q33" s="114">
        <v>3894</v>
      </c>
      <c r="U33" s="152"/>
    </row>
    <row r="34" spans="1:21" ht="14.45" customHeight="1" x14ac:dyDescent="0.2">
      <c r="A34" s="70">
        <v>28</v>
      </c>
      <c r="B34" s="71" t="s">
        <v>109</v>
      </c>
      <c r="C34" s="114">
        <v>79358823</v>
      </c>
      <c r="D34" s="114">
        <v>127077269</v>
      </c>
      <c r="E34" s="114">
        <v>340627</v>
      </c>
      <c r="F34" s="114"/>
      <c r="G34" s="114">
        <v>-3438</v>
      </c>
      <c r="H34" s="114">
        <v>206773281</v>
      </c>
      <c r="I34" s="114">
        <v>0</v>
      </c>
      <c r="J34" s="115">
        <v>0</v>
      </c>
      <c r="K34" s="114">
        <v>926864</v>
      </c>
      <c r="L34" s="114">
        <v>815677</v>
      </c>
      <c r="M34" s="114">
        <v>9250</v>
      </c>
      <c r="N34" s="114">
        <v>1751791</v>
      </c>
      <c r="O34" s="114">
        <v>205021490</v>
      </c>
      <c r="P34" s="73">
        <v>33895</v>
      </c>
      <c r="Q34" s="114">
        <v>6049</v>
      </c>
      <c r="U34" s="152"/>
    </row>
    <row r="35" spans="1:21" ht="14.45" customHeight="1" x14ac:dyDescent="0.2">
      <c r="A35" s="70">
        <v>29</v>
      </c>
      <c r="B35" s="71" t="s">
        <v>110</v>
      </c>
      <c r="C35" s="114">
        <v>23901448</v>
      </c>
      <c r="D35" s="114">
        <v>44668614</v>
      </c>
      <c r="E35" s="114">
        <v>117856</v>
      </c>
      <c r="F35" s="114"/>
      <c r="G35" s="114">
        <v>-41766</v>
      </c>
      <c r="H35" s="114">
        <v>68646152</v>
      </c>
      <c r="I35" s="114">
        <v>0</v>
      </c>
      <c r="J35" s="115">
        <v>0</v>
      </c>
      <c r="K35" s="114">
        <v>745240</v>
      </c>
      <c r="L35" s="114">
        <v>0</v>
      </c>
      <c r="M35" s="114">
        <v>0</v>
      </c>
      <c r="N35" s="114">
        <v>745240</v>
      </c>
      <c r="O35" s="114">
        <v>67900912</v>
      </c>
      <c r="P35" s="73">
        <v>13344</v>
      </c>
      <c r="Q35" s="114">
        <v>5088</v>
      </c>
      <c r="U35" s="152"/>
    </row>
    <row r="36" spans="1:21" ht="14.45" customHeight="1" x14ac:dyDescent="0.2">
      <c r="A36" s="74">
        <v>30</v>
      </c>
      <c r="B36" s="75" t="s">
        <v>161</v>
      </c>
      <c r="C36" s="80">
        <v>3759121</v>
      </c>
      <c r="D36" s="80">
        <v>5659011</v>
      </c>
      <c r="E36" s="80">
        <v>1800</v>
      </c>
      <c r="F36" s="80"/>
      <c r="G36" s="80">
        <v>-15401</v>
      </c>
      <c r="H36" s="80">
        <v>9404531</v>
      </c>
      <c r="I36" s="80">
        <v>0</v>
      </c>
      <c r="J36" s="116">
        <v>0</v>
      </c>
      <c r="K36" s="80">
        <v>116271</v>
      </c>
      <c r="L36" s="80">
        <v>74034</v>
      </c>
      <c r="M36" s="80">
        <v>28797</v>
      </c>
      <c r="N36" s="80">
        <v>219102</v>
      </c>
      <c r="O36" s="80">
        <v>9185429</v>
      </c>
      <c r="P36" s="76">
        <v>2446</v>
      </c>
      <c r="Q36" s="80">
        <v>3755</v>
      </c>
      <c r="U36" s="152"/>
    </row>
    <row r="37" spans="1:21" ht="14.45" customHeight="1" x14ac:dyDescent="0.2">
      <c r="A37" s="70">
        <v>31</v>
      </c>
      <c r="B37" s="71" t="s">
        <v>111</v>
      </c>
      <c r="C37" s="112">
        <v>17257576</v>
      </c>
      <c r="D37" s="112">
        <v>27408855</v>
      </c>
      <c r="E37" s="112">
        <v>0</v>
      </c>
      <c r="F37" s="112"/>
      <c r="G37" s="112">
        <v>0</v>
      </c>
      <c r="H37" s="112">
        <v>44666431</v>
      </c>
      <c r="I37" s="112">
        <v>0</v>
      </c>
      <c r="J37" s="113">
        <v>0</v>
      </c>
      <c r="K37" s="112">
        <v>514860</v>
      </c>
      <c r="L37" s="112">
        <v>49225</v>
      </c>
      <c r="M37" s="112">
        <v>45260</v>
      </c>
      <c r="N37" s="112">
        <v>609345</v>
      </c>
      <c r="O37" s="112">
        <v>44057086</v>
      </c>
      <c r="P37" s="72">
        <v>6257</v>
      </c>
      <c r="Q37" s="112">
        <v>7041</v>
      </c>
      <c r="U37" s="152"/>
    </row>
    <row r="38" spans="1:21" ht="14.45" customHeight="1" x14ac:dyDescent="0.2">
      <c r="A38" s="70">
        <v>32</v>
      </c>
      <c r="B38" s="71" t="s">
        <v>112</v>
      </c>
      <c r="C38" s="114">
        <v>11477830</v>
      </c>
      <c r="D38" s="114">
        <v>77012190</v>
      </c>
      <c r="E38" s="114">
        <v>3482</v>
      </c>
      <c r="F38" s="114"/>
      <c r="G38" s="114">
        <v>-1118</v>
      </c>
      <c r="H38" s="114">
        <v>88492384</v>
      </c>
      <c r="I38" s="114">
        <v>2301</v>
      </c>
      <c r="J38" s="115">
        <v>0</v>
      </c>
      <c r="K38" s="114">
        <v>436445</v>
      </c>
      <c r="L38" s="114">
        <v>63474</v>
      </c>
      <c r="M38" s="114">
        <v>10198</v>
      </c>
      <c r="N38" s="114">
        <v>512418</v>
      </c>
      <c r="O38" s="114">
        <v>87979966</v>
      </c>
      <c r="P38" s="73">
        <v>26823</v>
      </c>
      <c r="Q38" s="114">
        <v>3280</v>
      </c>
      <c r="U38" s="152"/>
    </row>
    <row r="39" spans="1:21" ht="14.45" customHeight="1" x14ac:dyDescent="0.2">
      <c r="A39" s="70">
        <v>33</v>
      </c>
      <c r="B39" s="71" t="s">
        <v>113</v>
      </c>
      <c r="C39" s="114">
        <v>1176508</v>
      </c>
      <c r="D39" s="114">
        <v>2333535</v>
      </c>
      <c r="E39" s="114">
        <v>34114</v>
      </c>
      <c r="F39" s="114"/>
      <c r="G39" s="114">
        <v>-3969</v>
      </c>
      <c r="H39" s="114">
        <v>3540188</v>
      </c>
      <c r="I39" s="114">
        <v>0</v>
      </c>
      <c r="J39" s="115">
        <v>0</v>
      </c>
      <c r="K39" s="114">
        <v>72225</v>
      </c>
      <c r="L39" s="114">
        <v>0</v>
      </c>
      <c r="M39" s="114">
        <v>0</v>
      </c>
      <c r="N39" s="114">
        <v>72225</v>
      </c>
      <c r="O39" s="114">
        <v>3467963</v>
      </c>
      <c r="P39" s="73">
        <v>1206</v>
      </c>
      <c r="Q39" s="114">
        <v>2876</v>
      </c>
      <c r="U39" s="152"/>
    </row>
    <row r="40" spans="1:21" ht="14.45" customHeight="1" x14ac:dyDescent="0.2">
      <c r="A40" s="70">
        <v>34</v>
      </c>
      <c r="B40" s="71" t="s">
        <v>114</v>
      </c>
      <c r="C40" s="114">
        <v>4468297</v>
      </c>
      <c r="D40" s="114">
        <v>7725435</v>
      </c>
      <c r="E40" s="114">
        <v>99547</v>
      </c>
      <c r="F40" s="114"/>
      <c r="G40" s="114">
        <v>-4291</v>
      </c>
      <c r="H40" s="114">
        <v>12288988</v>
      </c>
      <c r="I40" s="114">
        <v>0</v>
      </c>
      <c r="J40" s="115">
        <v>0</v>
      </c>
      <c r="K40" s="114">
        <v>0</v>
      </c>
      <c r="L40" s="114">
        <v>151846</v>
      </c>
      <c r="M40" s="114">
        <v>14743</v>
      </c>
      <c r="N40" s="114">
        <v>166589</v>
      </c>
      <c r="O40" s="114">
        <v>12122399</v>
      </c>
      <c r="P40" s="73">
        <v>3197</v>
      </c>
      <c r="Q40" s="114">
        <v>3792</v>
      </c>
      <c r="U40" s="152"/>
    </row>
    <row r="41" spans="1:21" ht="14.45" customHeight="1" x14ac:dyDescent="0.2">
      <c r="A41" s="74">
        <v>35</v>
      </c>
      <c r="B41" s="75" t="s">
        <v>115</v>
      </c>
      <c r="C41" s="80">
        <v>8013907</v>
      </c>
      <c r="D41" s="80">
        <v>22010761</v>
      </c>
      <c r="E41" s="80">
        <v>188142</v>
      </c>
      <c r="F41" s="80"/>
      <c r="G41" s="80">
        <v>-1789</v>
      </c>
      <c r="H41" s="80">
        <v>30211021</v>
      </c>
      <c r="I41" s="80">
        <v>0</v>
      </c>
      <c r="J41" s="116">
        <v>0</v>
      </c>
      <c r="K41" s="80">
        <v>407079</v>
      </c>
      <c r="L41" s="80">
        <v>198154</v>
      </c>
      <c r="M41" s="80">
        <v>81214</v>
      </c>
      <c r="N41" s="80">
        <v>686447</v>
      </c>
      <c r="O41" s="80">
        <v>29524574</v>
      </c>
      <c r="P41" s="76">
        <v>5075</v>
      </c>
      <c r="Q41" s="80">
        <v>5818</v>
      </c>
      <c r="U41" s="152"/>
    </row>
    <row r="42" spans="1:21" ht="14.45" customHeight="1" x14ac:dyDescent="0.2">
      <c r="A42" s="70">
        <v>36</v>
      </c>
      <c r="B42" s="71" t="s">
        <v>157</v>
      </c>
      <c r="C42" s="112">
        <v>166080589</v>
      </c>
      <c r="D42" s="112">
        <v>149993947</v>
      </c>
      <c r="E42" s="112">
        <v>17025</v>
      </c>
      <c r="F42" s="77">
        <v>-5852041</v>
      </c>
      <c r="G42" s="112">
        <v>-1851</v>
      </c>
      <c r="H42" s="112">
        <v>310237669</v>
      </c>
      <c r="I42" s="112">
        <v>3408312</v>
      </c>
      <c r="J42" s="113">
        <v>3321358</v>
      </c>
      <c r="K42" s="112">
        <v>1439371</v>
      </c>
      <c r="L42" s="112">
        <v>2099570</v>
      </c>
      <c r="M42" s="112">
        <v>0</v>
      </c>
      <c r="N42" s="112">
        <v>10268611</v>
      </c>
      <c r="O42" s="112">
        <v>299969058</v>
      </c>
      <c r="P42" s="72">
        <v>44522</v>
      </c>
      <c r="Q42" s="112">
        <v>6738</v>
      </c>
      <c r="S42" s="141"/>
      <c r="U42" s="152"/>
    </row>
    <row r="43" spans="1:21" ht="14.45" customHeight="1" x14ac:dyDescent="0.2">
      <c r="A43" s="70">
        <v>37</v>
      </c>
      <c r="B43" s="71" t="s">
        <v>116</v>
      </c>
      <c r="C43" s="114">
        <v>24284172</v>
      </c>
      <c r="D43" s="114">
        <v>50205829</v>
      </c>
      <c r="E43" s="114">
        <v>0</v>
      </c>
      <c r="F43" s="114"/>
      <c r="G43" s="114">
        <v>-108270</v>
      </c>
      <c r="H43" s="114">
        <v>74381731</v>
      </c>
      <c r="I43" s="114">
        <v>21598</v>
      </c>
      <c r="J43" s="115">
        <v>0</v>
      </c>
      <c r="K43" s="114">
        <v>704592</v>
      </c>
      <c r="L43" s="114">
        <v>345923</v>
      </c>
      <c r="M43" s="114">
        <v>205</v>
      </c>
      <c r="N43" s="114">
        <v>1072318</v>
      </c>
      <c r="O43" s="114">
        <v>73309413</v>
      </c>
      <c r="P43" s="73">
        <v>17683</v>
      </c>
      <c r="Q43" s="114">
        <v>4146</v>
      </c>
      <c r="U43" s="152"/>
    </row>
    <row r="44" spans="1:21" ht="14.45" customHeight="1" x14ac:dyDescent="0.2">
      <c r="A44" s="70">
        <v>38</v>
      </c>
      <c r="B44" s="71" t="s">
        <v>117</v>
      </c>
      <c r="C44" s="114">
        <v>23682015</v>
      </c>
      <c r="D44" s="114">
        <v>24895138</v>
      </c>
      <c r="E44" s="114">
        <v>12791</v>
      </c>
      <c r="F44" s="114"/>
      <c r="G44" s="114">
        <v>-13759</v>
      </c>
      <c r="H44" s="114">
        <v>48576185</v>
      </c>
      <c r="I44" s="114">
        <v>14823</v>
      </c>
      <c r="J44" s="115">
        <v>7355</v>
      </c>
      <c r="K44" s="114">
        <v>717317</v>
      </c>
      <c r="L44" s="114">
        <v>293934</v>
      </c>
      <c r="M44" s="114">
        <v>0</v>
      </c>
      <c r="N44" s="114">
        <v>1033429</v>
      </c>
      <c r="O44" s="114">
        <v>47542756</v>
      </c>
      <c r="P44" s="73">
        <v>3646</v>
      </c>
      <c r="Q44" s="114">
        <v>13040</v>
      </c>
      <c r="U44" s="152"/>
    </row>
    <row r="45" spans="1:21" ht="14.45" customHeight="1" x14ac:dyDescent="0.2">
      <c r="A45" s="70">
        <v>39</v>
      </c>
      <c r="B45" s="71" t="s">
        <v>118</v>
      </c>
      <c r="C45" s="114">
        <v>11793360</v>
      </c>
      <c r="D45" s="114">
        <v>9393252</v>
      </c>
      <c r="E45" s="114">
        <v>16600</v>
      </c>
      <c r="F45" s="114"/>
      <c r="G45" s="114">
        <v>0</v>
      </c>
      <c r="H45" s="114">
        <v>21203212</v>
      </c>
      <c r="I45" s="114">
        <v>0</v>
      </c>
      <c r="J45" s="115">
        <v>0</v>
      </c>
      <c r="K45" s="114">
        <v>485327</v>
      </c>
      <c r="L45" s="114">
        <v>193750</v>
      </c>
      <c r="M45" s="114">
        <v>0</v>
      </c>
      <c r="N45" s="114">
        <v>679077</v>
      </c>
      <c r="O45" s="114">
        <v>20524135</v>
      </c>
      <c r="P45" s="73">
        <v>2423</v>
      </c>
      <c r="Q45" s="114">
        <v>8471</v>
      </c>
      <c r="U45" s="152"/>
    </row>
    <row r="46" spans="1:21" ht="14.45" customHeight="1" x14ac:dyDescent="0.2">
      <c r="A46" s="74">
        <v>40</v>
      </c>
      <c r="B46" s="75" t="s">
        <v>119</v>
      </c>
      <c r="C46" s="80">
        <v>39653250</v>
      </c>
      <c r="D46" s="80">
        <v>66447815</v>
      </c>
      <c r="E46" s="80">
        <v>0</v>
      </c>
      <c r="F46" s="80"/>
      <c r="G46" s="80">
        <v>-4917</v>
      </c>
      <c r="H46" s="80">
        <v>106096148</v>
      </c>
      <c r="I46" s="80">
        <v>0</v>
      </c>
      <c r="J46" s="116">
        <v>0</v>
      </c>
      <c r="K46" s="80">
        <v>1226506</v>
      </c>
      <c r="L46" s="80">
        <v>0</v>
      </c>
      <c r="M46" s="80">
        <v>64017</v>
      </c>
      <c r="N46" s="80">
        <v>1290523</v>
      </c>
      <c r="O46" s="80">
        <v>104805625</v>
      </c>
      <c r="P46" s="76">
        <v>20629</v>
      </c>
      <c r="Q46" s="80">
        <v>5080</v>
      </c>
      <c r="U46" s="152"/>
    </row>
    <row r="47" spans="1:21" ht="14.45" customHeight="1" x14ac:dyDescent="0.2">
      <c r="A47" s="70">
        <v>41</v>
      </c>
      <c r="B47" s="71" t="s">
        <v>120</v>
      </c>
      <c r="C47" s="112">
        <v>10711837</v>
      </c>
      <c r="D47" s="112">
        <v>6937480</v>
      </c>
      <c r="E47" s="112">
        <v>215334</v>
      </c>
      <c r="F47" s="112"/>
      <c r="G47" s="112">
        <v>-14717</v>
      </c>
      <c r="H47" s="112">
        <v>17849934</v>
      </c>
      <c r="I47" s="112">
        <v>0</v>
      </c>
      <c r="J47" s="113">
        <v>0</v>
      </c>
      <c r="K47" s="112">
        <v>367345</v>
      </c>
      <c r="L47" s="112">
        <v>48329</v>
      </c>
      <c r="M47" s="112">
        <v>0</v>
      </c>
      <c r="N47" s="112">
        <v>415674</v>
      </c>
      <c r="O47" s="112">
        <v>17434260</v>
      </c>
      <c r="P47" s="72">
        <v>1196</v>
      </c>
      <c r="Q47" s="112">
        <v>14577</v>
      </c>
      <c r="U47" s="152"/>
    </row>
    <row r="48" spans="1:21" ht="14.45" customHeight="1" x14ac:dyDescent="0.2">
      <c r="A48" s="70">
        <v>42</v>
      </c>
      <c r="B48" s="71" t="s">
        <v>121</v>
      </c>
      <c r="C48" s="114">
        <v>4594301</v>
      </c>
      <c r="D48" s="114">
        <v>7929764</v>
      </c>
      <c r="E48" s="114">
        <v>41501</v>
      </c>
      <c r="F48" s="114"/>
      <c r="G48" s="114">
        <v>-4401</v>
      </c>
      <c r="H48" s="114">
        <v>12561165</v>
      </c>
      <c r="I48" s="114">
        <v>0</v>
      </c>
      <c r="J48" s="115">
        <v>0</v>
      </c>
      <c r="K48" s="114">
        <v>0</v>
      </c>
      <c r="L48" s="114">
        <v>68184</v>
      </c>
      <c r="M48" s="114">
        <v>11742</v>
      </c>
      <c r="N48" s="114">
        <v>79926</v>
      </c>
      <c r="O48" s="114">
        <v>12481239</v>
      </c>
      <c r="P48" s="73">
        <v>2705</v>
      </c>
      <c r="Q48" s="114">
        <v>4614</v>
      </c>
      <c r="U48" s="152"/>
    </row>
    <row r="49" spans="1:21" ht="14.45" customHeight="1" x14ac:dyDescent="0.2">
      <c r="A49" s="70">
        <v>43</v>
      </c>
      <c r="B49" s="71" t="s">
        <v>122</v>
      </c>
      <c r="C49" s="114">
        <v>6593744</v>
      </c>
      <c r="D49" s="114">
        <v>13496376</v>
      </c>
      <c r="E49" s="114">
        <v>6005</v>
      </c>
      <c r="F49" s="114"/>
      <c r="G49" s="114">
        <v>-4099</v>
      </c>
      <c r="H49" s="114">
        <v>20092026</v>
      </c>
      <c r="I49" s="114">
        <v>0</v>
      </c>
      <c r="J49" s="115">
        <v>0</v>
      </c>
      <c r="K49" s="114">
        <v>230869</v>
      </c>
      <c r="L49" s="114">
        <v>147546</v>
      </c>
      <c r="M49" s="114">
        <v>0</v>
      </c>
      <c r="N49" s="114">
        <v>378415</v>
      </c>
      <c r="O49" s="114">
        <v>19713611</v>
      </c>
      <c r="P49" s="73">
        <v>3715</v>
      </c>
      <c r="Q49" s="114">
        <v>5306</v>
      </c>
      <c r="U49" s="152"/>
    </row>
    <row r="50" spans="1:21" ht="14.45" customHeight="1" x14ac:dyDescent="0.2">
      <c r="A50" s="70">
        <v>44</v>
      </c>
      <c r="B50" s="71" t="s">
        <v>123</v>
      </c>
      <c r="C50" s="114">
        <v>17111478</v>
      </c>
      <c r="D50" s="114">
        <v>21938441</v>
      </c>
      <c r="E50" s="114">
        <v>0</v>
      </c>
      <c r="F50" s="114"/>
      <c r="G50" s="114">
        <v>-5654</v>
      </c>
      <c r="H50" s="114">
        <v>39044265</v>
      </c>
      <c r="I50" s="114">
        <v>6817</v>
      </c>
      <c r="J50" s="115">
        <v>56440</v>
      </c>
      <c r="K50" s="114">
        <v>513290</v>
      </c>
      <c r="L50" s="114">
        <v>1316306</v>
      </c>
      <c r="M50" s="114">
        <v>0</v>
      </c>
      <c r="N50" s="114">
        <v>1892853</v>
      </c>
      <c r="O50" s="114">
        <v>37151412</v>
      </c>
      <c r="P50" s="73">
        <v>7617</v>
      </c>
      <c r="Q50" s="114">
        <v>4877</v>
      </c>
      <c r="U50" s="152"/>
    </row>
    <row r="51" spans="1:21" ht="14.45" customHeight="1" x14ac:dyDescent="0.2">
      <c r="A51" s="74">
        <v>45</v>
      </c>
      <c r="B51" s="75" t="s">
        <v>124</v>
      </c>
      <c r="C51" s="80">
        <v>73715200</v>
      </c>
      <c r="D51" s="80">
        <v>62875509</v>
      </c>
      <c r="E51" s="80">
        <v>0</v>
      </c>
      <c r="F51" s="80"/>
      <c r="G51" s="80">
        <v>-2725</v>
      </c>
      <c r="H51" s="80">
        <v>136587984</v>
      </c>
      <c r="I51" s="80">
        <v>0</v>
      </c>
      <c r="J51" s="116">
        <v>0</v>
      </c>
      <c r="K51" s="80">
        <v>559360</v>
      </c>
      <c r="L51" s="80">
        <v>0</v>
      </c>
      <c r="M51" s="80">
        <v>49071</v>
      </c>
      <c r="N51" s="80">
        <v>608431</v>
      </c>
      <c r="O51" s="80">
        <v>135979553</v>
      </c>
      <c r="P51" s="76">
        <v>9129</v>
      </c>
      <c r="Q51" s="80">
        <v>14895</v>
      </c>
      <c r="U51" s="152"/>
    </row>
    <row r="52" spans="1:21" ht="14.45" customHeight="1" x14ac:dyDescent="0.2">
      <c r="A52" s="70">
        <v>46</v>
      </c>
      <c r="B52" s="71" t="s">
        <v>125</v>
      </c>
      <c r="C52" s="112">
        <v>1092936</v>
      </c>
      <c r="D52" s="112">
        <v>1427285</v>
      </c>
      <c r="E52" s="112">
        <v>228</v>
      </c>
      <c r="F52" s="112"/>
      <c r="G52" s="112">
        <v>0</v>
      </c>
      <c r="H52" s="112">
        <v>2520449</v>
      </c>
      <c r="I52" s="112">
        <v>0</v>
      </c>
      <c r="J52" s="113">
        <v>46695</v>
      </c>
      <c r="K52" s="112">
        <v>0</v>
      </c>
      <c r="L52" s="112">
        <v>0</v>
      </c>
      <c r="M52" s="112">
        <v>0</v>
      </c>
      <c r="N52" s="112">
        <v>46695</v>
      </c>
      <c r="O52" s="112">
        <v>2473754</v>
      </c>
      <c r="P52" s="72">
        <v>1055</v>
      </c>
      <c r="Q52" s="112">
        <v>2345</v>
      </c>
      <c r="U52" s="152"/>
    </row>
    <row r="53" spans="1:21" ht="14.45" customHeight="1" x14ac:dyDescent="0.2">
      <c r="A53" s="70">
        <v>47</v>
      </c>
      <c r="B53" s="71" t="s">
        <v>126</v>
      </c>
      <c r="C53" s="114">
        <v>26721461</v>
      </c>
      <c r="D53" s="114">
        <v>17442244</v>
      </c>
      <c r="E53" s="114">
        <v>0</v>
      </c>
      <c r="F53" s="114"/>
      <c r="G53" s="114">
        <v>0</v>
      </c>
      <c r="H53" s="114">
        <v>44163705</v>
      </c>
      <c r="I53" s="114">
        <v>38886</v>
      </c>
      <c r="J53" s="115">
        <v>0</v>
      </c>
      <c r="K53" s="114">
        <v>805461</v>
      </c>
      <c r="L53" s="114">
        <v>0</v>
      </c>
      <c r="M53" s="114">
        <v>25238</v>
      </c>
      <c r="N53" s="114">
        <v>869585</v>
      </c>
      <c r="O53" s="114">
        <v>43294120</v>
      </c>
      <c r="P53" s="73">
        <v>3172</v>
      </c>
      <c r="Q53" s="114">
        <v>13649</v>
      </c>
      <c r="U53" s="152"/>
    </row>
    <row r="54" spans="1:21" s="134" customFormat="1" ht="14.45" customHeight="1" x14ac:dyDescent="0.2">
      <c r="A54" s="70">
        <v>48</v>
      </c>
      <c r="B54" s="71" t="s">
        <v>127</v>
      </c>
      <c r="C54" s="114">
        <v>22262603</v>
      </c>
      <c r="D54" s="114">
        <v>26851662</v>
      </c>
      <c r="E54" s="114">
        <v>0</v>
      </c>
      <c r="F54" s="114"/>
      <c r="G54" s="114">
        <v>0</v>
      </c>
      <c r="H54" s="114">
        <v>49114265</v>
      </c>
      <c r="I54" s="114">
        <v>0</v>
      </c>
      <c r="J54" s="115">
        <v>0</v>
      </c>
      <c r="K54" s="114">
        <v>0</v>
      </c>
      <c r="L54" s="114">
        <v>0</v>
      </c>
      <c r="M54" s="114">
        <v>2460</v>
      </c>
      <c r="N54" s="114">
        <v>2460</v>
      </c>
      <c r="O54" s="114">
        <v>49111805</v>
      </c>
      <c r="P54" s="73">
        <v>4761</v>
      </c>
      <c r="Q54" s="114">
        <v>10315</v>
      </c>
      <c r="U54" s="152"/>
    </row>
    <row r="55" spans="1:21" ht="14.45" customHeight="1" x14ac:dyDescent="0.2">
      <c r="A55" s="70">
        <v>49</v>
      </c>
      <c r="B55" s="71" t="s">
        <v>128</v>
      </c>
      <c r="C55" s="114">
        <v>14697964</v>
      </c>
      <c r="D55" s="114">
        <v>29638811</v>
      </c>
      <c r="E55" s="114">
        <v>46595</v>
      </c>
      <c r="F55" s="114"/>
      <c r="G55" s="114">
        <v>-1880</v>
      </c>
      <c r="H55" s="114">
        <v>44381490</v>
      </c>
      <c r="I55" s="114">
        <v>0</v>
      </c>
      <c r="J55" s="115">
        <v>0</v>
      </c>
      <c r="K55" s="114">
        <v>451373</v>
      </c>
      <c r="L55" s="114">
        <v>244650</v>
      </c>
      <c r="M55" s="114">
        <v>127728</v>
      </c>
      <c r="N55" s="114">
        <v>823751</v>
      </c>
      <c r="O55" s="114">
        <v>43557739</v>
      </c>
      <c r="P55" s="73">
        <v>12347</v>
      </c>
      <c r="Q55" s="114">
        <v>3528</v>
      </c>
      <c r="U55" s="152"/>
    </row>
    <row r="56" spans="1:21" ht="14.45" customHeight="1" x14ac:dyDescent="0.2">
      <c r="A56" s="74">
        <v>50</v>
      </c>
      <c r="B56" s="75" t="s">
        <v>129</v>
      </c>
      <c r="C56" s="80">
        <v>5284788</v>
      </c>
      <c r="D56" s="80">
        <v>18951238</v>
      </c>
      <c r="E56" s="80">
        <v>111557</v>
      </c>
      <c r="F56" s="80"/>
      <c r="G56" s="80">
        <v>-32418</v>
      </c>
      <c r="H56" s="80">
        <v>24315165</v>
      </c>
      <c r="I56" s="80">
        <v>19076</v>
      </c>
      <c r="J56" s="116">
        <v>0</v>
      </c>
      <c r="K56" s="80">
        <v>156798</v>
      </c>
      <c r="L56" s="80">
        <v>284014</v>
      </c>
      <c r="M56" s="80">
        <v>0</v>
      </c>
      <c r="N56" s="80">
        <v>459888</v>
      </c>
      <c r="O56" s="80">
        <v>23855277</v>
      </c>
      <c r="P56" s="76">
        <v>7184</v>
      </c>
      <c r="Q56" s="80">
        <v>3321</v>
      </c>
      <c r="U56" s="152"/>
    </row>
    <row r="57" spans="1:21" ht="14.45" customHeight="1" x14ac:dyDescent="0.2">
      <c r="A57" s="70">
        <v>51</v>
      </c>
      <c r="B57" s="71" t="s">
        <v>130</v>
      </c>
      <c r="C57" s="112">
        <v>18408398</v>
      </c>
      <c r="D57" s="112">
        <v>22910806</v>
      </c>
      <c r="E57" s="112">
        <v>166926</v>
      </c>
      <c r="F57" s="112"/>
      <c r="G57" s="112">
        <v>0</v>
      </c>
      <c r="H57" s="112">
        <v>41486130</v>
      </c>
      <c r="I57" s="112">
        <v>0</v>
      </c>
      <c r="J57" s="113">
        <v>0</v>
      </c>
      <c r="K57" s="112">
        <v>582294</v>
      </c>
      <c r="L57" s="112">
        <v>0</v>
      </c>
      <c r="M57" s="112">
        <v>5836</v>
      </c>
      <c r="N57" s="112">
        <v>588130</v>
      </c>
      <c r="O57" s="112">
        <v>40898000</v>
      </c>
      <c r="P57" s="72">
        <v>7541</v>
      </c>
      <c r="Q57" s="112">
        <v>5423</v>
      </c>
      <c r="U57" s="152"/>
    </row>
    <row r="58" spans="1:21" ht="14.45" customHeight="1" x14ac:dyDescent="0.2">
      <c r="A58" s="70">
        <v>52</v>
      </c>
      <c r="B58" s="71" t="s">
        <v>131</v>
      </c>
      <c r="C58" s="114">
        <v>117625565</v>
      </c>
      <c r="D58" s="114">
        <v>141216732</v>
      </c>
      <c r="E58" s="114">
        <v>0</v>
      </c>
      <c r="F58" s="114"/>
      <c r="G58" s="114">
        <v>-6831</v>
      </c>
      <c r="H58" s="114">
        <v>258835466</v>
      </c>
      <c r="I58" s="114">
        <v>0</v>
      </c>
      <c r="J58" s="115">
        <v>0</v>
      </c>
      <c r="K58" s="114">
        <v>3648350</v>
      </c>
      <c r="L58" s="114">
        <v>1618429</v>
      </c>
      <c r="M58" s="114">
        <v>41911</v>
      </c>
      <c r="N58" s="114">
        <v>5308690</v>
      </c>
      <c r="O58" s="114">
        <v>253526776</v>
      </c>
      <c r="P58" s="73">
        <v>36714</v>
      </c>
      <c r="Q58" s="114">
        <v>6905</v>
      </c>
      <c r="U58" s="152"/>
    </row>
    <row r="59" spans="1:21" ht="14.45" customHeight="1" x14ac:dyDescent="0.2">
      <c r="A59" s="70">
        <v>53</v>
      </c>
      <c r="B59" s="71" t="s">
        <v>132</v>
      </c>
      <c r="C59" s="114">
        <v>8194306</v>
      </c>
      <c r="D59" s="114">
        <v>66632769</v>
      </c>
      <c r="E59" s="114">
        <v>79192</v>
      </c>
      <c r="F59" s="114"/>
      <c r="G59" s="114">
        <v>-14251</v>
      </c>
      <c r="H59" s="114">
        <v>74892016</v>
      </c>
      <c r="I59" s="114">
        <v>0</v>
      </c>
      <c r="J59" s="115">
        <v>0</v>
      </c>
      <c r="K59" s="114">
        <v>285966</v>
      </c>
      <c r="L59" s="114">
        <v>431443</v>
      </c>
      <c r="M59" s="114">
        <v>0</v>
      </c>
      <c r="N59" s="114">
        <v>717409</v>
      </c>
      <c r="O59" s="114">
        <v>74174607</v>
      </c>
      <c r="P59" s="73">
        <v>19049</v>
      </c>
      <c r="Q59" s="114">
        <v>3894</v>
      </c>
      <c r="U59" s="152"/>
    </row>
    <row r="60" spans="1:21" ht="14.45" customHeight="1" x14ac:dyDescent="0.2">
      <c r="A60" s="70">
        <v>54</v>
      </c>
      <c r="B60" s="71" t="s">
        <v>133</v>
      </c>
      <c r="C60" s="114">
        <v>2279402</v>
      </c>
      <c r="D60" s="114">
        <v>1005100</v>
      </c>
      <c r="E60" s="114">
        <v>26846</v>
      </c>
      <c r="F60" s="114"/>
      <c r="G60" s="114">
        <v>-5240</v>
      </c>
      <c r="H60" s="114">
        <v>3306108</v>
      </c>
      <c r="I60" s="114">
        <v>0</v>
      </c>
      <c r="J60" s="115">
        <v>0</v>
      </c>
      <c r="K60" s="114">
        <v>71722</v>
      </c>
      <c r="L60" s="114">
        <v>23679</v>
      </c>
      <c r="M60" s="114">
        <v>16531</v>
      </c>
      <c r="N60" s="114">
        <v>111932</v>
      </c>
      <c r="O60" s="114">
        <v>3194176</v>
      </c>
      <c r="P60" s="73">
        <v>362</v>
      </c>
      <c r="Q60" s="114">
        <v>8824</v>
      </c>
      <c r="U60" s="152"/>
    </row>
    <row r="61" spans="1:21" ht="14.45" customHeight="1" x14ac:dyDescent="0.2">
      <c r="A61" s="74">
        <v>55</v>
      </c>
      <c r="B61" s="75" t="s">
        <v>134</v>
      </c>
      <c r="C61" s="80">
        <v>9998970</v>
      </c>
      <c r="D61" s="80">
        <v>77068715</v>
      </c>
      <c r="E61" s="80">
        <v>155494</v>
      </c>
      <c r="F61" s="80"/>
      <c r="G61" s="80">
        <v>-3706</v>
      </c>
      <c r="H61" s="80">
        <v>87219473</v>
      </c>
      <c r="I61" s="80">
        <v>0</v>
      </c>
      <c r="J61" s="116">
        <v>0</v>
      </c>
      <c r="K61" s="80">
        <v>283463</v>
      </c>
      <c r="L61" s="80">
        <v>403888</v>
      </c>
      <c r="M61" s="80">
        <v>625</v>
      </c>
      <c r="N61" s="80">
        <v>687976</v>
      </c>
      <c r="O61" s="80">
        <v>86531497</v>
      </c>
      <c r="P61" s="76">
        <v>14768</v>
      </c>
      <c r="Q61" s="80">
        <v>5859</v>
      </c>
      <c r="U61" s="152"/>
    </row>
    <row r="62" spans="1:21" ht="14.45" customHeight="1" x14ac:dyDescent="0.2">
      <c r="A62" s="70">
        <v>56</v>
      </c>
      <c r="B62" s="71" t="s">
        <v>135</v>
      </c>
      <c r="C62" s="112">
        <v>2869869</v>
      </c>
      <c r="D62" s="112">
        <v>8766739</v>
      </c>
      <c r="E62" s="112">
        <v>25425</v>
      </c>
      <c r="F62" s="112"/>
      <c r="G62" s="112">
        <v>-14491</v>
      </c>
      <c r="H62" s="112">
        <v>11647542</v>
      </c>
      <c r="I62" s="112">
        <v>0</v>
      </c>
      <c r="J62" s="113">
        <v>0</v>
      </c>
      <c r="K62" s="112">
        <v>96533</v>
      </c>
      <c r="L62" s="112">
        <v>90640</v>
      </c>
      <c r="M62" s="112">
        <v>3518</v>
      </c>
      <c r="N62" s="112">
        <v>190691</v>
      </c>
      <c r="O62" s="112">
        <v>11456851</v>
      </c>
      <c r="P62" s="72">
        <v>2847</v>
      </c>
      <c r="Q62" s="112">
        <v>4024</v>
      </c>
      <c r="U62" s="152"/>
    </row>
    <row r="63" spans="1:21" ht="14.45" customHeight="1" x14ac:dyDescent="0.2">
      <c r="A63" s="70">
        <v>57</v>
      </c>
      <c r="B63" s="71" t="s">
        <v>136</v>
      </c>
      <c r="C63" s="114">
        <v>12859107</v>
      </c>
      <c r="D63" s="114">
        <v>14139949</v>
      </c>
      <c r="E63" s="114">
        <v>1587712</v>
      </c>
      <c r="F63" s="114"/>
      <c r="G63" s="114">
        <v>-3595</v>
      </c>
      <c r="H63" s="114">
        <v>28583173</v>
      </c>
      <c r="I63" s="114">
        <v>0</v>
      </c>
      <c r="J63" s="115">
        <v>0</v>
      </c>
      <c r="K63" s="114">
        <v>416778</v>
      </c>
      <c r="L63" s="114">
        <v>266830</v>
      </c>
      <c r="M63" s="114">
        <v>52348</v>
      </c>
      <c r="N63" s="114">
        <v>735956</v>
      </c>
      <c r="O63" s="114">
        <v>27847217</v>
      </c>
      <c r="P63" s="73">
        <v>9220</v>
      </c>
      <c r="Q63" s="114">
        <v>3020</v>
      </c>
      <c r="U63" s="152"/>
    </row>
    <row r="64" spans="1:21" ht="14.45" customHeight="1" x14ac:dyDescent="0.2">
      <c r="A64" s="70">
        <v>58</v>
      </c>
      <c r="B64" s="71" t="s">
        <v>137</v>
      </c>
      <c r="C64" s="114">
        <v>4845286</v>
      </c>
      <c r="D64" s="114">
        <v>16713851</v>
      </c>
      <c r="E64" s="114">
        <v>0</v>
      </c>
      <c r="F64" s="114"/>
      <c r="G64" s="114">
        <v>-4988</v>
      </c>
      <c r="H64" s="114">
        <v>21554149</v>
      </c>
      <c r="I64" s="114">
        <v>0</v>
      </c>
      <c r="J64" s="115">
        <v>0</v>
      </c>
      <c r="K64" s="114">
        <v>158940</v>
      </c>
      <c r="L64" s="114">
        <v>310404</v>
      </c>
      <c r="M64" s="114">
        <v>0</v>
      </c>
      <c r="N64" s="114">
        <v>469344</v>
      </c>
      <c r="O64" s="114">
        <v>21084805</v>
      </c>
      <c r="P64" s="73">
        <v>7680</v>
      </c>
      <c r="Q64" s="114">
        <v>2745</v>
      </c>
      <c r="U64" s="152"/>
    </row>
    <row r="65" spans="1:21" ht="14.45" customHeight="1" x14ac:dyDescent="0.2">
      <c r="A65" s="70">
        <v>59</v>
      </c>
      <c r="B65" s="71" t="s">
        <v>138</v>
      </c>
      <c r="C65" s="114">
        <v>2319084</v>
      </c>
      <c r="D65" s="114">
        <v>7163530</v>
      </c>
      <c r="E65" s="114">
        <v>0</v>
      </c>
      <c r="F65" s="114"/>
      <c r="G65" s="114">
        <v>0</v>
      </c>
      <c r="H65" s="114">
        <v>9482614</v>
      </c>
      <c r="I65" s="114">
        <v>0</v>
      </c>
      <c r="J65" s="115">
        <v>0</v>
      </c>
      <c r="K65" s="114">
        <v>73068</v>
      </c>
      <c r="L65" s="114">
        <v>83191</v>
      </c>
      <c r="M65" s="114">
        <v>0</v>
      </c>
      <c r="N65" s="114">
        <v>156259</v>
      </c>
      <c r="O65" s="114">
        <v>9326355</v>
      </c>
      <c r="P65" s="73">
        <v>4652</v>
      </c>
      <c r="Q65" s="114">
        <v>2005</v>
      </c>
      <c r="U65" s="152"/>
    </row>
    <row r="66" spans="1:21" ht="14.45" customHeight="1" x14ac:dyDescent="0.2">
      <c r="A66" s="74">
        <v>60</v>
      </c>
      <c r="B66" s="75" t="s">
        <v>139</v>
      </c>
      <c r="C66" s="80">
        <v>6551142</v>
      </c>
      <c r="D66" s="80">
        <v>17110530</v>
      </c>
      <c r="E66" s="80">
        <v>0</v>
      </c>
      <c r="F66" s="80"/>
      <c r="G66" s="80">
        <v>-94</v>
      </c>
      <c r="H66" s="80">
        <v>23661578</v>
      </c>
      <c r="I66" s="80">
        <v>0</v>
      </c>
      <c r="J66" s="116">
        <v>0</v>
      </c>
      <c r="K66" s="80">
        <v>208316</v>
      </c>
      <c r="L66" s="80">
        <v>276167</v>
      </c>
      <c r="M66" s="80">
        <v>0</v>
      </c>
      <c r="N66" s="80">
        <v>484483</v>
      </c>
      <c r="O66" s="80">
        <v>23177095</v>
      </c>
      <c r="P66" s="76">
        <v>5145</v>
      </c>
      <c r="Q66" s="80">
        <v>4505</v>
      </c>
      <c r="U66" s="152"/>
    </row>
    <row r="67" spans="1:21" ht="14.45" customHeight="1" x14ac:dyDescent="0.2">
      <c r="A67" s="70">
        <v>61</v>
      </c>
      <c r="B67" s="71" t="s">
        <v>140</v>
      </c>
      <c r="C67" s="112">
        <v>25532363</v>
      </c>
      <c r="D67" s="112">
        <v>22334776</v>
      </c>
      <c r="E67" s="112">
        <v>547862</v>
      </c>
      <c r="F67" s="112"/>
      <c r="G67" s="112">
        <v>-3693</v>
      </c>
      <c r="H67" s="112">
        <v>48411308</v>
      </c>
      <c r="I67" s="112">
        <v>0</v>
      </c>
      <c r="J67" s="113">
        <v>0</v>
      </c>
      <c r="K67" s="112">
        <v>839195</v>
      </c>
      <c r="L67" s="112">
        <v>222627</v>
      </c>
      <c r="M67" s="112">
        <v>37233</v>
      </c>
      <c r="N67" s="112">
        <v>1099055</v>
      </c>
      <c r="O67" s="112">
        <v>47312253</v>
      </c>
      <c r="P67" s="72">
        <v>3998</v>
      </c>
      <c r="Q67" s="112">
        <v>11834</v>
      </c>
      <c r="U67" s="152"/>
    </row>
    <row r="68" spans="1:21" ht="14.45" customHeight="1" x14ac:dyDescent="0.2">
      <c r="A68" s="70">
        <v>62</v>
      </c>
      <c r="B68" s="71" t="s">
        <v>141</v>
      </c>
      <c r="C68" s="114">
        <v>1886575</v>
      </c>
      <c r="D68" s="114">
        <v>4155518</v>
      </c>
      <c r="E68" s="114">
        <v>17927</v>
      </c>
      <c r="F68" s="114"/>
      <c r="G68" s="114">
        <v>-5693</v>
      </c>
      <c r="H68" s="114">
        <v>6054327</v>
      </c>
      <c r="I68" s="114">
        <v>0</v>
      </c>
      <c r="J68" s="115">
        <v>0</v>
      </c>
      <c r="K68" s="114">
        <v>70227</v>
      </c>
      <c r="L68" s="114">
        <v>0</v>
      </c>
      <c r="M68" s="114">
        <v>2854</v>
      </c>
      <c r="N68" s="114">
        <v>73081</v>
      </c>
      <c r="O68" s="114">
        <v>5981246</v>
      </c>
      <c r="P68" s="73">
        <v>1663</v>
      </c>
      <c r="Q68" s="114">
        <v>3597</v>
      </c>
      <c r="U68" s="152"/>
    </row>
    <row r="69" spans="1:21" ht="14.45" customHeight="1" x14ac:dyDescent="0.2">
      <c r="A69" s="70">
        <v>63</v>
      </c>
      <c r="B69" s="71" t="s">
        <v>142</v>
      </c>
      <c r="C69" s="114">
        <v>14394428</v>
      </c>
      <c r="D69" s="114">
        <v>9524364</v>
      </c>
      <c r="E69" s="114">
        <v>0</v>
      </c>
      <c r="F69" s="114"/>
      <c r="G69" s="114">
        <v>-2959</v>
      </c>
      <c r="H69" s="114">
        <v>23915833</v>
      </c>
      <c r="I69" s="114">
        <v>0</v>
      </c>
      <c r="J69" s="115">
        <v>0</v>
      </c>
      <c r="K69" s="114">
        <v>107369</v>
      </c>
      <c r="L69" s="114">
        <v>122781</v>
      </c>
      <c r="M69" s="114">
        <v>2943</v>
      </c>
      <c r="N69" s="114">
        <v>233093</v>
      </c>
      <c r="O69" s="114">
        <v>23682740</v>
      </c>
      <c r="P69" s="73">
        <v>2085</v>
      </c>
      <c r="Q69" s="114">
        <v>11359</v>
      </c>
      <c r="U69" s="152"/>
    </row>
    <row r="70" spans="1:21" ht="14.45" customHeight="1" x14ac:dyDescent="0.2">
      <c r="A70" s="70">
        <v>64</v>
      </c>
      <c r="B70" s="71" t="s">
        <v>143</v>
      </c>
      <c r="C70" s="114">
        <v>1927637</v>
      </c>
      <c r="D70" s="114">
        <v>4725966</v>
      </c>
      <c r="E70" s="114">
        <v>0</v>
      </c>
      <c r="F70" s="114"/>
      <c r="G70" s="114">
        <v>0</v>
      </c>
      <c r="H70" s="114">
        <v>6653603</v>
      </c>
      <c r="I70" s="114">
        <v>0</v>
      </c>
      <c r="J70" s="115">
        <v>0</v>
      </c>
      <c r="K70" s="114">
        <v>75390</v>
      </c>
      <c r="L70" s="114">
        <v>0</v>
      </c>
      <c r="M70" s="114">
        <v>0</v>
      </c>
      <c r="N70" s="114">
        <v>75390</v>
      </c>
      <c r="O70" s="114">
        <v>6578213</v>
      </c>
      <c r="P70" s="73">
        <v>1866</v>
      </c>
      <c r="Q70" s="114">
        <v>3525</v>
      </c>
      <c r="U70" s="152"/>
    </row>
    <row r="71" spans="1:21" ht="14.45" customHeight="1" x14ac:dyDescent="0.2">
      <c r="A71" s="74">
        <v>65</v>
      </c>
      <c r="B71" s="75" t="s">
        <v>158</v>
      </c>
      <c r="C71" s="80">
        <v>11356205</v>
      </c>
      <c r="D71" s="80">
        <v>33338353</v>
      </c>
      <c r="E71" s="80">
        <v>0</v>
      </c>
      <c r="F71" s="80"/>
      <c r="G71" s="80">
        <v>0</v>
      </c>
      <c r="H71" s="80">
        <v>44694558</v>
      </c>
      <c r="I71" s="80">
        <v>8615</v>
      </c>
      <c r="J71" s="116">
        <v>0</v>
      </c>
      <c r="K71" s="80">
        <v>319912</v>
      </c>
      <c r="L71" s="80">
        <v>241804</v>
      </c>
      <c r="M71" s="80">
        <v>0</v>
      </c>
      <c r="N71" s="80">
        <v>570331</v>
      </c>
      <c r="O71" s="80">
        <v>44124227</v>
      </c>
      <c r="P71" s="76">
        <v>7837</v>
      </c>
      <c r="Q71" s="80">
        <v>5630</v>
      </c>
      <c r="U71" s="152"/>
    </row>
    <row r="72" spans="1:21" ht="14.45" customHeight="1" x14ac:dyDescent="0.2">
      <c r="A72" s="70">
        <v>66</v>
      </c>
      <c r="B72" s="71" t="s">
        <v>159</v>
      </c>
      <c r="C72" s="114">
        <v>6667464</v>
      </c>
      <c r="D72" s="114">
        <v>3918429</v>
      </c>
      <c r="E72" s="114">
        <v>0</v>
      </c>
      <c r="F72" s="114"/>
      <c r="G72" s="114">
        <v>-17085</v>
      </c>
      <c r="H72" s="114">
        <v>10568808</v>
      </c>
      <c r="I72" s="114">
        <v>0</v>
      </c>
      <c r="J72" s="115">
        <v>0</v>
      </c>
      <c r="K72" s="114">
        <v>216163</v>
      </c>
      <c r="L72" s="114">
        <v>0</v>
      </c>
      <c r="M72" s="114">
        <v>23531</v>
      </c>
      <c r="N72" s="114">
        <v>239694</v>
      </c>
      <c r="O72" s="114">
        <v>10329114</v>
      </c>
      <c r="P72" s="73">
        <v>1852</v>
      </c>
      <c r="Q72" s="114">
        <v>5577</v>
      </c>
      <c r="U72" s="152"/>
    </row>
    <row r="73" spans="1:21" ht="14.45" customHeight="1" x14ac:dyDescent="0.2">
      <c r="A73" s="70">
        <v>67</v>
      </c>
      <c r="B73" s="71" t="s">
        <v>146</v>
      </c>
      <c r="C73" s="114">
        <v>12031352</v>
      </c>
      <c r="D73" s="114">
        <v>12514594</v>
      </c>
      <c r="E73" s="114">
        <v>0</v>
      </c>
      <c r="F73" s="114"/>
      <c r="G73" s="114">
        <v>0</v>
      </c>
      <c r="H73" s="114">
        <v>24545946</v>
      </c>
      <c r="I73" s="114">
        <v>0</v>
      </c>
      <c r="J73" s="115">
        <v>0</v>
      </c>
      <c r="K73" s="114">
        <v>324991</v>
      </c>
      <c r="L73" s="114">
        <v>124512</v>
      </c>
      <c r="M73" s="114">
        <v>0</v>
      </c>
      <c r="N73" s="114">
        <v>449503</v>
      </c>
      <c r="O73" s="114">
        <v>24096443</v>
      </c>
      <c r="P73" s="73">
        <v>5516</v>
      </c>
      <c r="Q73" s="114">
        <v>4368</v>
      </c>
      <c r="U73" s="152"/>
    </row>
    <row r="74" spans="1:21" ht="14.45" customHeight="1" x14ac:dyDescent="0.2">
      <c r="A74" s="70">
        <v>68</v>
      </c>
      <c r="B74" s="71" t="s">
        <v>160</v>
      </c>
      <c r="C74" s="114">
        <v>2610130</v>
      </c>
      <c r="D74" s="114">
        <v>4943548</v>
      </c>
      <c r="E74" s="114">
        <v>0</v>
      </c>
      <c r="F74" s="114"/>
      <c r="G74" s="114">
        <v>0</v>
      </c>
      <c r="H74" s="114">
        <v>7553678</v>
      </c>
      <c r="I74" s="114">
        <v>0</v>
      </c>
      <c r="J74" s="115">
        <v>0</v>
      </c>
      <c r="K74" s="114">
        <v>71707</v>
      </c>
      <c r="L74" s="114">
        <v>0</v>
      </c>
      <c r="M74" s="114">
        <v>19416</v>
      </c>
      <c r="N74" s="114">
        <v>91123</v>
      </c>
      <c r="O74" s="114">
        <v>7462555</v>
      </c>
      <c r="P74" s="73">
        <v>1499</v>
      </c>
      <c r="Q74" s="114">
        <v>4978</v>
      </c>
      <c r="U74" s="152"/>
    </row>
    <row r="75" spans="1:21" ht="14.45" customHeight="1" x14ac:dyDescent="0.2">
      <c r="A75" s="78">
        <v>69</v>
      </c>
      <c r="B75" s="79" t="s">
        <v>148</v>
      </c>
      <c r="C75" s="80">
        <v>7565461</v>
      </c>
      <c r="D75" s="80">
        <v>10088071</v>
      </c>
      <c r="E75" s="80">
        <v>8000</v>
      </c>
      <c r="F75" s="80"/>
      <c r="G75" s="80">
        <v>0</v>
      </c>
      <c r="H75" s="80">
        <v>17661532</v>
      </c>
      <c r="I75" s="80">
        <v>0</v>
      </c>
      <c r="J75" s="116">
        <v>0</v>
      </c>
      <c r="K75" s="80">
        <v>208572</v>
      </c>
      <c r="L75" s="80">
        <v>102301</v>
      </c>
      <c r="M75" s="80">
        <v>822</v>
      </c>
      <c r="N75" s="80">
        <v>311695</v>
      </c>
      <c r="O75" s="80">
        <v>17349837</v>
      </c>
      <c r="P75" s="76">
        <v>4858</v>
      </c>
      <c r="Q75" s="80">
        <v>3571</v>
      </c>
      <c r="U75" s="152"/>
    </row>
    <row r="76" spans="1:21" ht="14.45" customHeight="1" x14ac:dyDescent="0.2">
      <c r="A76" s="81"/>
      <c r="B76" s="82" t="s">
        <v>163</v>
      </c>
      <c r="C76" s="28">
        <v>1667442732</v>
      </c>
      <c r="D76" s="28">
        <v>2363756270</v>
      </c>
      <c r="E76" s="28">
        <v>7590294</v>
      </c>
      <c r="F76" s="28">
        <v>-5852041</v>
      </c>
      <c r="G76" s="28">
        <v>-728684</v>
      </c>
      <c r="H76" s="28">
        <v>4032208571</v>
      </c>
      <c r="I76" s="28">
        <v>4807661</v>
      </c>
      <c r="J76" s="28">
        <v>3934096</v>
      </c>
      <c r="K76" s="28">
        <v>42496412</v>
      </c>
      <c r="L76" s="28">
        <v>37586565</v>
      </c>
      <c r="M76" s="28">
        <v>1494189</v>
      </c>
      <c r="N76" s="28">
        <v>90318923</v>
      </c>
      <c r="O76" s="28">
        <v>3941889648</v>
      </c>
      <c r="P76" s="29">
        <v>652070</v>
      </c>
      <c r="Q76" s="28">
        <v>6045</v>
      </c>
      <c r="U76" s="152"/>
    </row>
    <row r="77" spans="1:21" s="134" customFormat="1" ht="15" customHeight="1" x14ac:dyDescent="0.2">
      <c r="A77" s="117"/>
      <c r="B77" s="118"/>
      <c r="C77" s="16" t="s">
        <v>208</v>
      </c>
      <c r="D77" s="83"/>
      <c r="E77" s="83"/>
      <c r="F77" s="83"/>
      <c r="G77" s="83"/>
      <c r="H77" s="83"/>
      <c r="I77" s="119"/>
      <c r="J77" s="83"/>
      <c r="K77" s="83"/>
      <c r="L77" s="83"/>
      <c r="M77" s="83"/>
      <c r="N77" s="83"/>
      <c r="O77" s="83"/>
      <c r="P77" s="83"/>
      <c r="Q77" s="83"/>
    </row>
    <row r="78" spans="1:21" s="134" customFormat="1" ht="15" customHeight="1" x14ac:dyDescent="0.2">
      <c r="A78" s="117"/>
      <c r="B78" s="118"/>
      <c r="C78" s="83" t="s">
        <v>4</v>
      </c>
      <c r="D78" s="83"/>
      <c r="E78" s="83"/>
      <c r="G78" s="83"/>
      <c r="H78" s="83"/>
      <c r="I78" s="83"/>
      <c r="J78" s="83"/>
      <c r="K78" s="83"/>
      <c r="L78" s="83"/>
      <c r="M78" s="83"/>
      <c r="N78" s="83"/>
      <c r="O78" s="83"/>
      <c r="P78" s="149"/>
      <c r="Q78" s="150"/>
    </row>
    <row r="79" spans="1:21" s="134" customFormat="1" ht="15" customHeight="1" x14ac:dyDescent="0.2">
      <c r="A79" s="117"/>
      <c r="B79" s="118"/>
      <c r="C79" s="83"/>
      <c r="D79" s="83"/>
      <c r="E79" s="160"/>
      <c r="G79" s="83"/>
      <c r="H79" s="83"/>
      <c r="I79" s="83"/>
      <c r="J79" s="83"/>
      <c r="K79" s="83"/>
      <c r="L79" s="83"/>
      <c r="M79" s="83"/>
      <c r="N79" s="83"/>
      <c r="O79" s="83"/>
      <c r="P79" s="149"/>
      <c r="Q79" s="150"/>
    </row>
    <row r="80" spans="1:21" s="134" customFormat="1" ht="15" customHeight="1" x14ac:dyDescent="0.2">
      <c r="C80" s="162"/>
      <c r="D80" s="83"/>
      <c r="E80" s="83"/>
      <c r="G80" s="83"/>
      <c r="H80" s="83"/>
      <c r="I80" s="83"/>
      <c r="J80" s="83"/>
      <c r="K80" s="83"/>
      <c r="L80" s="83"/>
      <c r="M80" s="83"/>
      <c r="N80" s="83"/>
      <c r="O80" s="83"/>
      <c r="P80" s="149"/>
      <c r="Q80" s="150"/>
    </row>
    <row r="81" spans="1:18" s="134" customFormat="1" ht="15" customHeight="1" x14ac:dyDescent="0.2">
      <c r="C81" s="83"/>
      <c r="D81" s="83"/>
      <c r="E81" s="83"/>
      <c r="G81" s="136"/>
      <c r="H81" s="83"/>
      <c r="I81" s="83"/>
      <c r="J81" s="83"/>
      <c r="K81" s="83"/>
      <c r="L81" s="83"/>
      <c r="M81" s="83"/>
      <c r="N81" s="83"/>
      <c r="O81" s="83"/>
      <c r="P81" s="149"/>
      <c r="Q81" s="150"/>
    </row>
    <row r="82" spans="1:18" s="134" customFormat="1" ht="15" customHeight="1" x14ac:dyDescent="0.2">
      <c r="A82" s="142"/>
      <c r="B82" s="118"/>
      <c r="C82" s="83"/>
      <c r="D82" s="83"/>
      <c r="E82" s="83"/>
      <c r="G82" s="83"/>
      <c r="H82" s="83"/>
      <c r="I82" s="83"/>
      <c r="J82" s="83"/>
      <c r="K82" s="83"/>
      <c r="L82" s="83"/>
      <c r="M82" s="83"/>
      <c r="N82" s="83"/>
      <c r="O82" s="83"/>
      <c r="P82" s="149"/>
      <c r="Q82" s="150"/>
    </row>
    <row r="83" spans="1:18" s="134" customFormat="1" ht="15" customHeight="1" x14ac:dyDescent="0.2">
      <c r="A83" s="142"/>
      <c r="B83" s="118"/>
      <c r="C83" s="83"/>
      <c r="D83" s="83"/>
      <c r="E83" s="83"/>
      <c r="H83" s="83"/>
      <c r="I83" s="83"/>
      <c r="J83" s="83"/>
      <c r="K83" s="83"/>
      <c r="L83" s="83"/>
      <c r="M83" s="83"/>
      <c r="N83" s="83"/>
      <c r="O83" s="83"/>
      <c r="P83" s="149"/>
      <c r="Q83" s="150"/>
    </row>
    <row r="84" spans="1:18" s="134" customFormat="1" x14ac:dyDescent="0.2">
      <c r="F84" s="155"/>
      <c r="G84" s="155"/>
    </row>
    <row r="85" spans="1:18" s="134" customFormat="1" x14ac:dyDescent="0.2">
      <c r="A85" s="170"/>
      <c r="B85" s="171"/>
      <c r="C85" s="170"/>
      <c r="D85" s="170"/>
      <c r="E85" s="170"/>
      <c r="F85" s="171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</row>
    <row r="86" spans="1:18" s="134" customFormat="1" x14ac:dyDescent="0.2">
      <c r="A86" s="209"/>
      <c r="B86" s="209"/>
      <c r="C86" s="209"/>
      <c r="D86" s="209"/>
      <c r="E86" s="209"/>
      <c r="F86" s="180"/>
      <c r="G86" s="181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</row>
    <row r="87" spans="1:18" s="134" customFormat="1" x14ac:dyDescent="0.2">
      <c r="A87" s="209"/>
      <c r="B87" s="209"/>
      <c r="C87" s="209"/>
      <c r="D87" s="209"/>
      <c r="E87" s="209"/>
      <c r="F87" s="150"/>
      <c r="G87" s="172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</row>
    <row r="88" spans="1:18" s="134" customFormat="1" x14ac:dyDescent="0.2">
      <c r="A88" s="209"/>
      <c r="B88" s="209"/>
      <c r="C88" s="209"/>
      <c r="D88" s="209"/>
      <c r="E88" s="209"/>
      <c r="F88" s="150"/>
      <c r="G88" s="94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</row>
    <row r="89" spans="1:18" s="134" customFormat="1" x14ac:dyDescent="0.2">
      <c r="A89" s="207"/>
      <c r="B89" s="207"/>
      <c r="C89" s="207"/>
      <c r="D89" s="207"/>
      <c r="E89" s="207"/>
      <c r="F89" s="137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</row>
    <row r="90" spans="1:18" s="134" customFormat="1" x14ac:dyDescent="0.2">
      <c r="A90" s="171"/>
      <c r="B90" s="170"/>
      <c r="C90" s="170"/>
      <c r="D90" s="170"/>
      <c r="E90" s="170"/>
      <c r="F90" s="137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</row>
    <row r="91" spans="1:18" s="134" customFormat="1" x14ac:dyDescent="0.2">
      <c r="A91" s="207"/>
      <c r="B91" s="207"/>
      <c r="C91" s="207"/>
      <c r="D91" s="207"/>
      <c r="E91" s="207"/>
      <c r="F91" s="173"/>
      <c r="G91" s="94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</row>
    <row r="92" spans="1:18" s="134" customFormat="1" x14ac:dyDescent="0.2">
      <c r="A92" s="208"/>
      <c r="B92" s="208"/>
      <c r="C92" s="208"/>
      <c r="D92" s="208"/>
      <c r="E92" s="208"/>
      <c r="F92" s="174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</row>
    <row r="93" spans="1:18" s="134" customFormat="1" x14ac:dyDescent="0.2">
      <c r="A93" s="170"/>
      <c r="B93" s="170"/>
      <c r="C93" s="170"/>
      <c r="D93" s="170"/>
      <c r="E93" s="170"/>
      <c r="F93" s="170"/>
      <c r="G93" s="175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</row>
    <row r="94" spans="1:18" s="134" customFormat="1" x14ac:dyDescent="0.2">
      <c r="A94" s="209"/>
      <c r="B94" s="209"/>
      <c r="C94" s="209"/>
      <c r="D94" s="209"/>
      <c r="E94" s="209"/>
      <c r="F94" s="176"/>
      <c r="G94" s="176"/>
      <c r="H94" s="177"/>
      <c r="I94" s="170"/>
      <c r="J94" s="170"/>
      <c r="K94" s="170"/>
      <c r="L94" s="170"/>
      <c r="M94" s="170"/>
      <c r="N94" s="170"/>
      <c r="O94" s="170"/>
      <c r="P94" s="170"/>
      <c r="Q94" s="170"/>
      <c r="R94" s="170"/>
    </row>
    <row r="95" spans="1:18" s="134" customFormat="1" x14ac:dyDescent="0.2">
      <c r="A95" s="209"/>
      <c r="B95" s="209"/>
      <c r="C95" s="209"/>
      <c r="D95" s="209"/>
      <c r="E95" s="209"/>
      <c r="F95" s="176"/>
      <c r="G95" s="176"/>
      <c r="H95" s="177"/>
      <c r="I95" s="170"/>
      <c r="J95" s="170"/>
      <c r="K95" s="170"/>
      <c r="L95" s="170"/>
      <c r="M95" s="170"/>
      <c r="N95" s="170"/>
      <c r="O95" s="170"/>
      <c r="P95" s="170"/>
      <c r="Q95" s="170"/>
      <c r="R95" s="170"/>
    </row>
    <row r="96" spans="1:18" s="134" customFormat="1" x14ac:dyDescent="0.2">
      <c r="A96" s="209"/>
      <c r="B96" s="209"/>
      <c r="C96" s="209"/>
      <c r="D96" s="209"/>
      <c r="E96" s="209"/>
      <c r="F96" s="176"/>
      <c r="G96" s="176"/>
      <c r="H96" s="177"/>
      <c r="I96" s="170"/>
      <c r="J96" s="170"/>
      <c r="K96" s="170"/>
      <c r="L96" s="170"/>
      <c r="M96" s="170"/>
      <c r="N96" s="170"/>
      <c r="O96" s="170"/>
      <c r="P96" s="170"/>
      <c r="Q96" s="170"/>
      <c r="R96" s="170"/>
    </row>
    <row r="97" spans="1:18" s="134" customFormat="1" x14ac:dyDescent="0.2">
      <c r="A97" s="209"/>
      <c r="B97" s="209"/>
      <c r="C97" s="209"/>
      <c r="D97" s="209"/>
      <c r="E97" s="209"/>
      <c r="F97" s="176"/>
      <c r="G97" s="176"/>
      <c r="H97" s="177"/>
      <c r="I97" s="170"/>
      <c r="J97" s="170"/>
      <c r="K97" s="170"/>
      <c r="L97" s="170"/>
      <c r="M97" s="170"/>
      <c r="N97" s="170"/>
      <c r="O97" s="170"/>
      <c r="P97" s="170"/>
      <c r="Q97" s="170"/>
      <c r="R97" s="170"/>
    </row>
    <row r="98" spans="1:18" s="134" customFormat="1" x14ac:dyDescent="0.2">
      <c r="A98" s="207"/>
      <c r="B98" s="207"/>
      <c r="C98" s="207"/>
      <c r="D98" s="207"/>
      <c r="E98" s="207"/>
      <c r="F98" s="173"/>
      <c r="G98" s="173"/>
      <c r="H98" s="177"/>
      <c r="I98" s="170"/>
      <c r="J98" s="170"/>
      <c r="K98" s="170"/>
      <c r="L98" s="170"/>
      <c r="M98" s="170"/>
      <c r="N98" s="170"/>
      <c r="O98" s="170"/>
      <c r="P98" s="170"/>
      <c r="Q98" s="170"/>
      <c r="R98" s="170"/>
    </row>
    <row r="99" spans="1:18" s="134" customFormat="1" x14ac:dyDescent="0.2">
      <c r="A99" s="209"/>
      <c r="B99" s="209"/>
      <c r="C99" s="209"/>
      <c r="D99" s="209"/>
      <c r="E99" s="209"/>
      <c r="F99" s="176"/>
      <c r="G99" s="176"/>
      <c r="H99" s="177"/>
      <c r="I99" s="170"/>
      <c r="J99" s="170"/>
      <c r="K99" s="170"/>
      <c r="L99" s="170"/>
      <c r="M99" s="170"/>
      <c r="N99" s="170"/>
      <c r="O99" s="170"/>
      <c r="P99" s="170"/>
      <c r="Q99" s="170"/>
      <c r="R99" s="170"/>
    </row>
    <row r="100" spans="1:18" s="134" customFormat="1" x14ac:dyDescent="0.2">
      <c r="A100" s="209"/>
      <c r="B100" s="209"/>
      <c r="C100" s="209"/>
      <c r="D100" s="209"/>
      <c r="E100" s="209"/>
      <c r="F100" s="176"/>
      <c r="G100" s="176"/>
      <c r="H100" s="177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</row>
    <row r="101" spans="1:18" s="134" customFormat="1" x14ac:dyDescent="0.2">
      <c r="A101" s="207"/>
      <c r="B101" s="207"/>
      <c r="C101" s="207"/>
      <c r="D101" s="207"/>
      <c r="E101" s="207"/>
      <c r="F101" s="173"/>
      <c r="G101" s="173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</row>
    <row r="102" spans="1:18" x14ac:dyDescent="0.2">
      <c r="A102" s="170"/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</row>
    <row r="103" spans="1:18" x14ac:dyDescent="0.2">
      <c r="A103" s="170"/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</row>
    <row r="104" spans="1:18" x14ac:dyDescent="0.2">
      <c r="A104" s="94"/>
      <c r="B104" s="83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</row>
    <row r="105" spans="1:18" x14ac:dyDescent="0.2">
      <c r="A105" s="94"/>
      <c r="B105" s="83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</row>
    <row r="106" spans="1:18" x14ac:dyDescent="0.2">
      <c r="A106" s="170"/>
      <c r="B106" s="94"/>
      <c r="C106" s="94"/>
      <c r="D106" s="94"/>
      <c r="E106" s="94"/>
      <c r="F106" s="206"/>
      <c r="G106" s="206"/>
      <c r="H106" s="94"/>
      <c r="I106" s="94"/>
      <c r="J106" s="94"/>
      <c r="K106" s="94"/>
      <c r="L106" s="94"/>
      <c r="M106" s="94"/>
      <c r="N106" s="94"/>
      <c r="O106" s="94"/>
      <c r="P106" s="206"/>
      <c r="Q106" s="206"/>
      <c r="R106" s="170"/>
    </row>
    <row r="107" spans="1:18" x14ac:dyDescent="0.2">
      <c r="A107" s="170"/>
      <c r="B107" s="170"/>
      <c r="C107" s="170"/>
      <c r="D107" s="170"/>
      <c r="E107" s="170"/>
      <c r="F107" s="170"/>
      <c r="G107" s="94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</row>
    <row r="108" spans="1:18" x14ac:dyDescent="0.2">
      <c r="A108" s="170"/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</row>
    <row r="109" spans="1:18" x14ac:dyDescent="0.2">
      <c r="A109" s="170"/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</row>
    <row r="110" spans="1:18" x14ac:dyDescent="0.2">
      <c r="A110" s="170"/>
      <c r="B110" s="170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</row>
    <row r="111" spans="1:18" x14ac:dyDescent="0.2">
      <c r="A111" s="170"/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</row>
    <row r="112" spans="1:18" x14ac:dyDescent="0.2">
      <c r="A112" s="170"/>
      <c r="B112" s="170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</row>
    <row r="113" spans="1:18" x14ac:dyDescent="0.2">
      <c r="A113" s="170"/>
      <c r="B113" s="170"/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</row>
    <row r="114" spans="1:18" s="144" customFormat="1" x14ac:dyDescent="0.2">
      <c r="A114" s="182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9"/>
      <c r="Q114" s="178"/>
      <c r="R114" s="178"/>
    </row>
    <row r="115" spans="1:18" x14ac:dyDescent="0.2">
      <c r="A115" s="170"/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</row>
    <row r="116" spans="1:18" x14ac:dyDescent="0.2">
      <c r="A116" s="170"/>
      <c r="B116" s="183"/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79"/>
      <c r="Q116" s="184"/>
      <c r="R116" s="170"/>
    </row>
  </sheetData>
  <mergeCells count="22">
    <mergeCell ref="A6:B6"/>
    <mergeCell ref="A1:B1"/>
    <mergeCell ref="A2:B2"/>
    <mergeCell ref="A3:B3"/>
    <mergeCell ref="A4:B4"/>
    <mergeCell ref="A5:B5"/>
    <mergeCell ref="A86:E86"/>
    <mergeCell ref="A87:E87"/>
    <mergeCell ref="A88:E88"/>
    <mergeCell ref="A99:E99"/>
    <mergeCell ref="A100:E100"/>
    <mergeCell ref="A98:E98"/>
    <mergeCell ref="F106:G106"/>
    <mergeCell ref="P106:Q106"/>
    <mergeCell ref="A101:E101"/>
    <mergeCell ref="A89:E89"/>
    <mergeCell ref="A91:E91"/>
    <mergeCell ref="A92:E92"/>
    <mergeCell ref="A94:E94"/>
    <mergeCell ref="A95:E95"/>
    <mergeCell ref="A96:E96"/>
    <mergeCell ref="A97:E97"/>
  </mergeCells>
  <phoneticPr fontId="0" type="noConversion"/>
  <printOptions horizontalCentered="1"/>
  <pageMargins left="0.7" right="0.7" top="0.75" bottom="0.75" header="0.3" footer="0.3"/>
  <pageSetup paperSize="5" scale="73" fitToWidth="0" orientation="portrait" r:id="rId1"/>
  <headerFooter alignWithMargins="0">
    <oddHeader>&amp;C&amp;20FY2022-23 Charter School Funding
(Exclude Debt Serv. and Cap. Outlay)
Final Local Revenue Representation Per Pupil</oddHeader>
  </headerFooter>
  <colBreaks count="1" manualBreakCount="1">
    <brk id="8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5"/>
  <sheetViews>
    <sheetView zoomScaleNormal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F87" sqref="F87"/>
    </sheetView>
  </sheetViews>
  <sheetFormatPr defaultColWidth="9.140625" defaultRowHeight="12.75" x14ac:dyDescent="0.2"/>
  <cols>
    <col min="1" max="1" width="6.140625" customWidth="1"/>
    <col min="2" max="2" width="18.140625" customWidth="1"/>
    <col min="3" max="4" width="17.28515625" customWidth="1"/>
    <col min="5" max="5" width="14.5703125" customWidth="1"/>
    <col min="6" max="6" width="17.5703125" customWidth="1"/>
    <col min="7" max="7" width="13.140625" customWidth="1"/>
    <col min="8" max="8" width="13.7109375" customWidth="1"/>
    <col min="9" max="9" width="15.42578125" customWidth="1"/>
    <col min="10" max="10" width="13.28515625" customWidth="1"/>
    <col min="11" max="11" width="12.85546875" customWidth="1"/>
    <col min="12" max="12" width="16.140625" customWidth="1"/>
    <col min="13" max="13" width="17.5703125" customWidth="1"/>
    <col min="14" max="14" width="14" customWidth="1"/>
    <col min="15" max="15" width="12.42578125" customWidth="1"/>
    <col min="17" max="17" width="12.7109375" bestFit="1" customWidth="1"/>
  </cols>
  <sheetData>
    <row r="1" spans="1:15" ht="94.9" customHeight="1" x14ac:dyDescent="0.2">
      <c r="A1" s="214" t="s">
        <v>0</v>
      </c>
      <c r="B1" s="214" t="s">
        <v>0</v>
      </c>
      <c r="C1" s="139" t="s">
        <v>184</v>
      </c>
      <c r="D1" s="139" t="s">
        <v>164</v>
      </c>
      <c r="E1" s="139" t="s">
        <v>165</v>
      </c>
      <c r="F1" s="85" t="s">
        <v>2</v>
      </c>
      <c r="G1" s="139" t="s">
        <v>185</v>
      </c>
      <c r="H1" s="84" t="s">
        <v>166</v>
      </c>
      <c r="I1" s="84" t="s">
        <v>167</v>
      </c>
      <c r="J1" s="84" t="s">
        <v>168</v>
      </c>
      <c r="K1" s="84" t="s">
        <v>169</v>
      </c>
      <c r="L1" s="85" t="s">
        <v>2</v>
      </c>
      <c r="M1" s="62" t="s">
        <v>79</v>
      </c>
      <c r="N1" s="61" t="s">
        <v>205</v>
      </c>
      <c r="O1" s="63" t="s">
        <v>80</v>
      </c>
    </row>
    <row r="2" spans="1:15" ht="13.5" customHeight="1" x14ac:dyDescent="0.2">
      <c r="A2" s="215"/>
      <c r="B2" s="216"/>
      <c r="C2" s="64">
        <v>1</v>
      </c>
      <c r="D2" s="64">
        <f>1+C2</f>
        <v>2</v>
      </c>
      <c r="E2" s="64">
        <f t="shared" ref="E2:O2" si="0">1+D2</f>
        <v>3</v>
      </c>
      <c r="F2" s="64">
        <f t="shared" si="0"/>
        <v>4</v>
      </c>
      <c r="G2" s="64">
        <f t="shared" si="0"/>
        <v>5</v>
      </c>
      <c r="H2" s="64">
        <f t="shared" si="0"/>
        <v>6</v>
      </c>
      <c r="I2" s="64">
        <f t="shared" si="0"/>
        <v>7</v>
      </c>
      <c r="J2" s="64">
        <f t="shared" si="0"/>
        <v>8</v>
      </c>
      <c r="K2" s="64">
        <f t="shared" si="0"/>
        <v>9</v>
      </c>
      <c r="L2" s="64">
        <f t="shared" si="0"/>
        <v>10</v>
      </c>
      <c r="M2" s="64">
        <f t="shared" si="0"/>
        <v>11</v>
      </c>
      <c r="N2" s="64">
        <f t="shared" si="0"/>
        <v>12</v>
      </c>
      <c r="O2" s="64">
        <f t="shared" si="0"/>
        <v>13</v>
      </c>
    </row>
    <row r="3" spans="1:15" ht="11.25" hidden="1" customHeight="1" x14ac:dyDescent="0.2">
      <c r="A3" s="86"/>
      <c r="B3" s="87"/>
      <c r="C3" s="88"/>
      <c r="D3" s="88"/>
      <c r="E3" s="88"/>
      <c r="F3" s="89"/>
      <c r="G3" s="88"/>
      <c r="H3" s="88"/>
      <c r="I3" s="88"/>
      <c r="J3" s="90"/>
      <c r="K3" s="88"/>
      <c r="L3" s="91"/>
      <c r="M3" s="92"/>
      <c r="N3" s="88"/>
      <c r="O3" s="93"/>
    </row>
    <row r="4" spans="1:15" ht="11.25" hidden="1" customHeight="1" x14ac:dyDescent="0.2">
      <c r="A4" s="86"/>
      <c r="B4" s="87"/>
      <c r="C4" s="88"/>
      <c r="D4" s="88"/>
      <c r="E4" s="88"/>
      <c r="F4" s="89"/>
      <c r="G4" s="88"/>
      <c r="H4" s="88"/>
      <c r="I4" s="88"/>
      <c r="J4" s="90"/>
      <c r="K4" s="88"/>
      <c r="L4" s="91"/>
      <c r="M4" s="92"/>
      <c r="N4" s="88"/>
      <c r="O4" s="93"/>
    </row>
    <row r="5" spans="1:15" ht="11.25" hidden="1" customHeight="1" x14ac:dyDescent="0.2">
      <c r="A5" s="86"/>
      <c r="B5" s="87"/>
      <c r="C5" s="88"/>
      <c r="D5" s="88"/>
      <c r="E5" s="88"/>
      <c r="F5" s="89"/>
      <c r="G5" s="88"/>
      <c r="H5" s="88"/>
      <c r="I5" s="88"/>
      <c r="J5" s="90"/>
      <c r="K5" s="88"/>
      <c r="L5" s="91"/>
      <c r="M5" s="92"/>
      <c r="N5" s="88"/>
      <c r="O5" s="93"/>
    </row>
    <row r="6" spans="1:15" ht="11.25" hidden="1" customHeight="1" x14ac:dyDescent="0.2">
      <c r="A6" s="86"/>
      <c r="B6" s="87"/>
      <c r="C6" s="88"/>
      <c r="D6" s="88"/>
      <c r="E6" s="88"/>
      <c r="F6" s="89"/>
      <c r="G6" s="88"/>
      <c r="H6" s="88"/>
      <c r="I6" s="88"/>
      <c r="J6" s="90"/>
      <c r="K6" s="88"/>
      <c r="L6" s="91"/>
      <c r="M6" s="92"/>
      <c r="N6" s="88"/>
      <c r="O6" s="93"/>
    </row>
    <row r="7" spans="1:15" ht="15" customHeight="1" x14ac:dyDescent="0.2">
      <c r="A7" s="70">
        <v>1</v>
      </c>
      <c r="B7" s="71" t="s">
        <v>149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3">
        <v>0</v>
      </c>
      <c r="K7" s="112">
        <v>0</v>
      </c>
      <c r="L7" s="112">
        <v>0</v>
      </c>
      <c r="M7" s="112">
        <v>0</v>
      </c>
      <c r="N7" s="120">
        <v>8977</v>
      </c>
      <c r="O7" s="112">
        <v>0</v>
      </c>
    </row>
    <row r="8" spans="1:15" ht="15" customHeight="1" x14ac:dyDescent="0.2">
      <c r="A8" s="70">
        <v>2</v>
      </c>
      <c r="B8" s="71" t="s">
        <v>85</v>
      </c>
      <c r="C8" s="114">
        <v>2315597</v>
      </c>
      <c r="D8" s="114">
        <v>0</v>
      </c>
      <c r="E8" s="114">
        <v>0</v>
      </c>
      <c r="F8" s="114">
        <v>2315597</v>
      </c>
      <c r="G8" s="114">
        <v>0</v>
      </c>
      <c r="H8" s="114">
        <v>0</v>
      </c>
      <c r="I8" s="114">
        <v>73742</v>
      </c>
      <c r="J8" s="115">
        <v>0</v>
      </c>
      <c r="K8" s="114">
        <v>0</v>
      </c>
      <c r="L8" s="114">
        <v>73742</v>
      </c>
      <c r="M8" s="114">
        <v>2241855</v>
      </c>
      <c r="N8" s="121">
        <v>3799</v>
      </c>
      <c r="O8" s="114">
        <v>590</v>
      </c>
    </row>
    <row r="9" spans="1:15" ht="15" customHeight="1" x14ac:dyDescent="0.2">
      <c r="A9" s="70">
        <v>3</v>
      </c>
      <c r="B9" s="71" t="s">
        <v>86</v>
      </c>
      <c r="C9" s="114">
        <v>23685081</v>
      </c>
      <c r="D9" s="114">
        <v>0</v>
      </c>
      <c r="E9" s="114">
        <v>0</v>
      </c>
      <c r="F9" s="114">
        <v>23685081</v>
      </c>
      <c r="G9" s="114">
        <v>0</v>
      </c>
      <c r="H9" s="114">
        <v>0</v>
      </c>
      <c r="I9" s="114">
        <v>786115</v>
      </c>
      <c r="J9" s="115">
        <v>0</v>
      </c>
      <c r="K9" s="114">
        <v>0</v>
      </c>
      <c r="L9" s="114">
        <v>786115</v>
      </c>
      <c r="M9" s="114">
        <v>22898966</v>
      </c>
      <c r="N9" s="121">
        <v>23551</v>
      </c>
      <c r="O9" s="114">
        <v>972</v>
      </c>
    </row>
    <row r="10" spans="1:15" ht="15" customHeight="1" x14ac:dyDescent="0.2">
      <c r="A10" s="70">
        <v>4</v>
      </c>
      <c r="B10" s="71" t="s">
        <v>87</v>
      </c>
      <c r="C10" s="114">
        <v>0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115">
        <v>0</v>
      </c>
      <c r="K10" s="114">
        <v>0</v>
      </c>
      <c r="L10" s="114">
        <v>0</v>
      </c>
      <c r="M10" s="114">
        <v>0</v>
      </c>
      <c r="N10" s="121">
        <v>2763</v>
      </c>
      <c r="O10" s="114">
        <v>0</v>
      </c>
    </row>
    <row r="11" spans="1:15" ht="15" customHeight="1" x14ac:dyDescent="0.2">
      <c r="A11" s="74">
        <v>5</v>
      </c>
      <c r="B11" s="75" t="s">
        <v>88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116">
        <v>0</v>
      </c>
      <c r="K11" s="80">
        <v>0</v>
      </c>
      <c r="L11" s="80">
        <v>0</v>
      </c>
      <c r="M11" s="80">
        <v>0</v>
      </c>
      <c r="N11" s="122">
        <v>4982</v>
      </c>
      <c r="O11" s="80">
        <v>0</v>
      </c>
    </row>
    <row r="12" spans="1:15" ht="15" customHeight="1" x14ac:dyDescent="0.2">
      <c r="A12" s="70">
        <v>6</v>
      </c>
      <c r="B12" s="71" t="s">
        <v>89</v>
      </c>
      <c r="C12" s="112">
        <v>5516053</v>
      </c>
      <c r="D12" s="112">
        <v>0</v>
      </c>
      <c r="E12" s="112">
        <v>0</v>
      </c>
      <c r="F12" s="112">
        <v>5516053</v>
      </c>
      <c r="G12" s="112">
        <v>0</v>
      </c>
      <c r="H12" s="112">
        <v>0</v>
      </c>
      <c r="I12" s="112">
        <v>0</v>
      </c>
      <c r="J12" s="113">
        <v>0</v>
      </c>
      <c r="K12" s="112">
        <v>0</v>
      </c>
      <c r="L12" s="112">
        <v>0</v>
      </c>
      <c r="M12" s="112">
        <v>5516053</v>
      </c>
      <c r="N12" s="120">
        <v>5504</v>
      </c>
      <c r="O12" s="112">
        <v>1002</v>
      </c>
    </row>
    <row r="13" spans="1:15" ht="15" customHeight="1" x14ac:dyDescent="0.2">
      <c r="A13" s="70">
        <v>7</v>
      </c>
      <c r="B13" s="71" t="s">
        <v>90</v>
      </c>
      <c r="C13" s="114">
        <v>2397565</v>
      </c>
      <c r="D13" s="114">
        <v>0</v>
      </c>
      <c r="E13" s="114">
        <v>0</v>
      </c>
      <c r="F13" s="114">
        <v>2397565</v>
      </c>
      <c r="G13" s="114">
        <v>0</v>
      </c>
      <c r="H13" s="114">
        <v>0</v>
      </c>
      <c r="I13" s="114">
        <v>76326</v>
      </c>
      <c r="J13" s="115">
        <v>0</v>
      </c>
      <c r="K13" s="114">
        <v>0</v>
      </c>
      <c r="L13" s="114">
        <v>76326</v>
      </c>
      <c r="M13" s="114">
        <v>2321239</v>
      </c>
      <c r="N13" s="121">
        <v>1856</v>
      </c>
      <c r="O13" s="114">
        <v>1251</v>
      </c>
    </row>
    <row r="14" spans="1:15" ht="15" customHeight="1" x14ac:dyDescent="0.2">
      <c r="A14" s="70">
        <v>8</v>
      </c>
      <c r="B14" s="71" t="s">
        <v>91</v>
      </c>
      <c r="C14" s="114">
        <v>14576812</v>
      </c>
      <c r="D14" s="114">
        <v>0</v>
      </c>
      <c r="E14" s="114">
        <v>0</v>
      </c>
      <c r="F14" s="114">
        <v>14576812</v>
      </c>
      <c r="G14" s="114">
        <v>0</v>
      </c>
      <c r="H14" s="114">
        <v>0</v>
      </c>
      <c r="I14" s="114">
        <v>374569</v>
      </c>
      <c r="J14" s="115">
        <v>0</v>
      </c>
      <c r="K14" s="114">
        <v>0</v>
      </c>
      <c r="L14" s="114">
        <v>374569</v>
      </c>
      <c r="M14" s="114">
        <v>14202243</v>
      </c>
      <c r="N14" s="121">
        <v>22339</v>
      </c>
      <c r="O14" s="114">
        <v>636</v>
      </c>
    </row>
    <row r="15" spans="1:15" ht="15" customHeight="1" x14ac:dyDescent="0.2">
      <c r="A15" s="70">
        <v>9</v>
      </c>
      <c r="B15" s="71" t="s">
        <v>81</v>
      </c>
      <c r="C15" s="114">
        <v>31821900</v>
      </c>
      <c r="D15" s="114">
        <v>0</v>
      </c>
      <c r="E15" s="114">
        <v>0</v>
      </c>
      <c r="F15" s="114">
        <v>31821900</v>
      </c>
      <c r="G15" s="114">
        <v>0</v>
      </c>
      <c r="H15" s="114">
        <v>9438</v>
      </c>
      <c r="I15" s="114">
        <v>937077</v>
      </c>
      <c r="J15" s="115">
        <v>0</v>
      </c>
      <c r="K15" s="114">
        <v>0</v>
      </c>
      <c r="L15" s="114">
        <v>946515</v>
      </c>
      <c r="M15" s="114">
        <v>30875385</v>
      </c>
      <c r="N15" s="121">
        <v>34267</v>
      </c>
      <c r="O15" s="114">
        <v>901</v>
      </c>
    </row>
    <row r="16" spans="1:15" ht="15" customHeight="1" x14ac:dyDescent="0.2">
      <c r="A16" s="74">
        <v>10</v>
      </c>
      <c r="B16" s="75" t="s">
        <v>92</v>
      </c>
      <c r="C16" s="80">
        <v>24442341</v>
      </c>
      <c r="D16" s="80">
        <v>75505</v>
      </c>
      <c r="E16" s="80">
        <v>0</v>
      </c>
      <c r="F16" s="80">
        <v>24517846</v>
      </c>
      <c r="G16" s="80">
        <v>0</v>
      </c>
      <c r="H16" s="80">
        <v>0</v>
      </c>
      <c r="I16" s="80">
        <v>767323</v>
      </c>
      <c r="J16" s="116">
        <v>0</v>
      </c>
      <c r="K16" s="80">
        <v>0</v>
      </c>
      <c r="L16" s="80">
        <v>767323</v>
      </c>
      <c r="M16" s="80">
        <v>23750523</v>
      </c>
      <c r="N16" s="122">
        <v>29236</v>
      </c>
      <c r="O16" s="80">
        <v>812</v>
      </c>
    </row>
    <row r="17" spans="1:15" ht="15" customHeight="1" x14ac:dyDescent="0.2">
      <c r="A17" s="70">
        <v>11</v>
      </c>
      <c r="B17" s="71" t="s">
        <v>93</v>
      </c>
      <c r="C17" s="112">
        <v>988284</v>
      </c>
      <c r="D17" s="112">
        <v>0</v>
      </c>
      <c r="E17" s="112">
        <v>0</v>
      </c>
      <c r="F17" s="112">
        <v>988284</v>
      </c>
      <c r="G17" s="112">
        <v>0</v>
      </c>
      <c r="H17" s="112">
        <v>0</v>
      </c>
      <c r="I17" s="112">
        <v>11293</v>
      </c>
      <c r="J17" s="113">
        <v>0</v>
      </c>
      <c r="K17" s="112">
        <v>0</v>
      </c>
      <c r="L17" s="112">
        <v>11293</v>
      </c>
      <c r="M17" s="112">
        <v>976991</v>
      </c>
      <c r="N17" s="120">
        <v>1437</v>
      </c>
      <c r="O17" s="112">
        <v>680</v>
      </c>
    </row>
    <row r="18" spans="1:15" ht="15" customHeight="1" x14ac:dyDescent="0.2">
      <c r="A18" s="70">
        <v>12</v>
      </c>
      <c r="B18" s="71" t="s">
        <v>94</v>
      </c>
      <c r="C18" s="114">
        <v>1296910</v>
      </c>
      <c r="D18" s="114">
        <v>0</v>
      </c>
      <c r="E18" s="114">
        <v>0</v>
      </c>
      <c r="F18" s="114">
        <v>1296910</v>
      </c>
      <c r="G18" s="114">
        <v>0</v>
      </c>
      <c r="H18" s="114">
        <v>0</v>
      </c>
      <c r="I18" s="114">
        <v>43513</v>
      </c>
      <c r="J18" s="115">
        <v>0</v>
      </c>
      <c r="K18" s="114">
        <v>0</v>
      </c>
      <c r="L18" s="114">
        <v>43513</v>
      </c>
      <c r="M18" s="114">
        <v>1253397</v>
      </c>
      <c r="N18" s="121">
        <v>1063</v>
      </c>
      <c r="O18" s="114">
        <v>1179</v>
      </c>
    </row>
    <row r="19" spans="1:15" ht="15" customHeight="1" x14ac:dyDescent="0.2">
      <c r="A19" s="70">
        <v>13</v>
      </c>
      <c r="B19" s="71" t="s">
        <v>95</v>
      </c>
      <c r="C19" s="114">
        <v>52715</v>
      </c>
      <c r="D19" s="114">
        <v>0</v>
      </c>
      <c r="E19" s="114">
        <v>0</v>
      </c>
      <c r="F19" s="114">
        <v>52715</v>
      </c>
      <c r="G19" s="114">
        <v>0</v>
      </c>
      <c r="H19" s="114">
        <v>0</v>
      </c>
      <c r="I19" s="114">
        <v>1895</v>
      </c>
      <c r="J19" s="115">
        <v>0</v>
      </c>
      <c r="K19" s="114">
        <v>0</v>
      </c>
      <c r="L19" s="114">
        <v>1895</v>
      </c>
      <c r="M19" s="114">
        <v>50820</v>
      </c>
      <c r="N19" s="121">
        <v>1083</v>
      </c>
      <c r="O19" s="114">
        <v>47</v>
      </c>
    </row>
    <row r="20" spans="1:15" ht="15" customHeight="1" x14ac:dyDescent="0.2">
      <c r="A20" s="70">
        <v>14</v>
      </c>
      <c r="B20" s="71" t="s">
        <v>96</v>
      </c>
      <c r="C20" s="114">
        <v>388322</v>
      </c>
      <c r="D20" s="114">
        <v>0</v>
      </c>
      <c r="E20" s="114">
        <v>0</v>
      </c>
      <c r="F20" s="114">
        <v>388322</v>
      </c>
      <c r="G20" s="114">
        <v>0</v>
      </c>
      <c r="H20" s="114">
        <v>0</v>
      </c>
      <c r="I20" s="114">
        <v>13486</v>
      </c>
      <c r="J20" s="115">
        <v>0</v>
      </c>
      <c r="K20" s="114">
        <v>0</v>
      </c>
      <c r="L20" s="114">
        <v>13486</v>
      </c>
      <c r="M20" s="114">
        <v>374836</v>
      </c>
      <c r="N20" s="121">
        <v>1681</v>
      </c>
      <c r="O20" s="114">
        <v>223</v>
      </c>
    </row>
    <row r="21" spans="1:15" ht="15" customHeight="1" x14ac:dyDescent="0.2">
      <c r="A21" s="74">
        <v>15</v>
      </c>
      <c r="B21" s="75" t="s">
        <v>97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116">
        <v>0</v>
      </c>
      <c r="K21" s="80">
        <v>0</v>
      </c>
      <c r="L21" s="80">
        <v>0</v>
      </c>
      <c r="M21" s="80">
        <v>0</v>
      </c>
      <c r="N21" s="122">
        <v>3192</v>
      </c>
      <c r="O21" s="80">
        <v>0</v>
      </c>
    </row>
    <row r="22" spans="1:15" ht="15" customHeight="1" x14ac:dyDescent="0.2">
      <c r="A22" s="70">
        <v>16</v>
      </c>
      <c r="B22" s="71" t="s">
        <v>98</v>
      </c>
      <c r="C22" s="112">
        <v>2168360</v>
      </c>
      <c r="D22" s="112">
        <v>6096754</v>
      </c>
      <c r="E22" s="112">
        <v>0</v>
      </c>
      <c r="F22" s="112">
        <v>8265114</v>
      </c>
      <c r="G22" s="112">
        <v>0</v>
      </c>
      <c r="H22" s="112">
        <v>0</v>
      </c>
      <c r="I22" s="112">
        <v>89549</v>
      </c>
      <c r="J22" s="113">
        <v>76438</v>
      </c>
      <c r="K22" s="112">
        <v>0</v>
      </c>
      <c r="L22" s="112">
        <v>165987</v>
      </c>
      <c r="M22" s="112">
        <v>8099127</v>
      </c>
      <c r="N22" s="120">
        <v>4779</v>
      </c>
      <c r="O22" s="112">
        <v>1695</v>
      </c>
    </row>
    <row r="23" spans="1:15" ht="15" customHeight="1" x14ac:dyDescent="0.2">
      <c r="A23" s="70">
        <v>17</v>
      </c>
      <c r="B23" s="71" t="s">
        <v>82</v>
      </c>
      <c r="C23" s="114">
        <v>0</v>
      </c>
      <c r="D23" s="114">
        <v>53773742</v>
      </c>
      <c r="E23" s="114">
        <v>0</v>
      </c>
      <c r="F23" s="114">
        <v>53773742</v>
      </c>
      <c r="G23" s="114">
        <v>0</v>
      </c>
      <c r="H23" s="114">
        <v>0</v>
      </c>
      <c r="I23" s="114">
        <v>0</v>
      </c>
      <c r="J23" s="115">
        <v>527474</v>
      </c>
      <c r="K23" s="114">
        <v>0</v>
      </c>
      <c r="L23" s="114">
        <v>527474</v>
      </c>
      <c r="M23" s="114">
        <v>53246268</v>
      </c>
      <c r="N23" s="121">
        <v>44562</v>
      </c>
      <c r="O23" s="114">
        <v>1195</v>
      </c>
    </row>
    <row r="24" spans="1:15" ht="15" customHeight="1" x14ac:dyDescent="0.2">
      <c r="A24" s="70">
        <v>18</v>
      </c>
      <c r="B24" s="71" t="s">
        <v>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5">
        <v>0</v>
      </c>
      <c r="K24" s="114">
        <v>0</v>
      </c>
      <c r="L24" s="114">
        <v>0</v>
      </c>
      <c r="M24" s="114">
        <v>0</v>
      </c>
      <c r="N24" s="121">
        <v>753</v>
      </c>
      <c r="O24" s="114">
        <v>0</v>
      </c>
    </row>
    <row r="25" spans="1:15" ht="15" customHeight="1" x14ac:dyDescent="0.2">
      <c r="A25" s="70">
        <v>19</v>
      </c>
      <c r="B25" s="71" t="s">
        <v>100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  <c r="J25" s="115">
        <v>0</v>
      </c>
      <c r="K25" s="114">
        <v>0</v>
      </c>
      <c r="L25" s="114">
        <v>0</v>
      </c>
      <c r="M25" s="114">
        <v>0</v>
      </c>
      <c r="N25" s="121">
        <v>1644</v>
      </c>
      <c r="O25" s="114">
        <v>0</v>
      </c>
    </row>
    <row r="26" spans="1:15" ht="15" customHeight="1" x14ac:dyDescent="0.2">
      <c r="A26" s="74">
        <v>20</v>
      </c>
      <c r="B26" s="75" t="s">
        <v>101</v>
      </c>
      <c r="C26" s="80">
        <v>631825</v>
      </c>
      <c r="D26" s="80">
        <v>0</v>
      </c>
      <c r="E26" s="80">
        <v>0</v>
      </c>
      <c r="F26" s="80">
        <v>631825</v>
      </c>
      <c r="G26" s="80">
        <v>0</v>
      </c>
      <c r="H26" s="80">
        <v>0</v>
      </c>
      <c r="I26" s="80">
        <v>16387</v>
      </c>
      <c r="J26" s="116">
        <v>0</v>
      </c>
      <c r="K26" s="80">
        <v>0</v>
      </c>
      <c r="L26" s="80">
        <v>16387</v>
      </c>
      <c r="M26" s="80">
        <v>615438</v>
      </c>
      <c r="N26" s="122">
        <v>5401</v>
      </c>
      <c r="O26" s="80">
        <v>114</v>
      </c>
    </row>
    <row r="27" spans="1:15" ht="15" customHeight="1" x14ac:dyDescent="0.2">
      <c r="A27" s="70">
        <v>21</v>
      </c>
      <c r="B27" s="71" t="s">
        <v>102</v>
      </c>
      <c r="C27" s="112">
        <v>1200000</v>
      </c>
      <c r="D27" s="112">
        <v>1607658</v>
      </c>
      <c r="E27" s="112">
        <v>0</v>
      </c>
      <c r="F27" s="112">
        <v>2807658</v>
      </c>
      <c r="G27" s="112">
        <v>0</v>
      </c>
      <c r="H27" s="112">
        <v>0</v>
      </c>
      <c r="I27" s="112">
        <v>0</v>
      </c>
      <c r="J27" s="113">
        <v>17310</v>
      </c>
      <c r="K27" s="112">
        <v>0</v>
      </c>
      <c r="L27" s="112">
        <v>17310</v>
      </c>
      <c r="M27" s="112">
        <v>2790348</v>
      </c>
      <c r="N27" s="120">
        <v>2628</v>
      </c>
      <c r="O27" s="112">
        <v>1062</v>
      </c>
    </row>
    <row r="28" spans="1:15" ht="15" customHeight="1" x14ac:dyDescent="0.2">
      <c r="A28" s="70">
        <v>22</v>
      </c>
      <c r="B28" s="71" t="s">
        <v>103</v>
      </c>
      <c r="C28" s="114">
        <v>1097316</v>
      </c>
      <c r="D28" s="114">
        <v>1861205</v>
      </c>
      <c r="E28" s="114">
        <v>0</v>
      </c>
      <c r="F28" s="114">
        <v>2958521</v>
      </c>
      <c r="G28" s="114">
        <v>0</v>
      </c>
      <c r="H28" s="114">
        <v>0</v>
      </c>
      <c r="I28" s="114">
        <v>41307</v>
      </c>
      <c r="J28" s="115">
        <v>40612</v>
      </c>
      <c r="K28" s="114">
        <v>0</v>
      </c>
      <c r="L28" s="114">
        <v>81919</v>
      </c>
      <c r="M28" s="114">
        <v>2876602</v>
      </c>
      <c r="N28" s="121">
        <v>2754</v>
      </c>
      <c r="O28" s="114">
        <v>1045</v>
      </c>
    </row>
    <row r="29" spans="1:15" ht="15" customHeight="1" x14ac:dyDescent="0.2">
      <c r="A29" s="70">
        <v>23</v>
      </c>
      <c r="B29" s="71" t="s">
        <v>104</v>
      </c>
      <c r="C29" s="114">
        <v>14514510</v>
      </c>
      <c r="D29" s="114">
        <v>0</v>
      </c>
      <c r="E29" s="114">
        <v>0</v>
      </c>
      <c r="F29" s="114">
        <v>14514510</v>
      </c>
      <c r="G29" s="114">
        <v>0</v>
      </c>
      <c r="H29" s="114">
        <v>0</v>
      </c>
      <c r="I29" s="114">
        <v>507554</v>
      </c>
      <c r="J29" s="115">
        <v>0</v>
      </c>
      <c r="K29" s="114">
        <v>0</v>
      </c>
      <c r="L29" s="114">
        <v>507554</v>
      </c>
      <c r="M29" s="114">
        <v>14006956</v>
      </c>
      <c r="N29" s="121">
        <v>11146</v>
      </c>
      <c r="O29" s="114">
        <v>1257</v>
      </c>
    </row>
    <row r="30" spans="1:15" ht="15" customHeight="1" x14ac:dyDescent="0.2">
      <c r="A30" s="70">
        <v>24</v>
      </c>
      <c r="B30" s="71" t="s">
        <v>105</v>
      </c>
      <c r="C30" s="114">
        <v>3165000</v>
      </c>
      <c r="D30" s="114">
        <v>0</v>
      </c>
      <c r="E30" s="114">
        <v>0</v>
      </c>
      <c r="F30" s="114">
        <v>3165000</v>
      </c>
      <c r="G30" s="114">
        <v>0</v>
      </c>
      <c r="H30" s="114">
        <v>0</v>
      </c>
      <c r="I30" s="114">
        <v>160813</v>
      </c>
      <c r="J30" s="115">
        <v>0</v>
      </c>
      <c r="K30" s="114">
        <v>0</v>
      </c>
      <c r="L30" s="114">
        <v>160813</v>
      </c>
      <c r="M30" s="114">
        <v>3004187</v>
      </c>
      <c r="N30" s="121">
        <v>4110</v>
      </c>
      <c r="O30" s="114">
        <v>731</v>
      </c>
    </row>
    <row r="31" spans="1:15" ht="15" customHeight="1" x14ac:dyDescent="0.2">
      <c r="A31" s="74">
        <v>25</v>
      </c>
      <c r="B31" s="75" t="s">
        <v>106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116">
        <v>0</v>
      </c>
      <c r="K31" s="80">
        <v>0</v>
      </c>
      <c r="L31" s="80">
        <v>0</v>
      </c>
      <c r="M31" s="80">
        <v>0</v>
      </c>
      <c r="N31" s="122">
        <v>2074</v>
      </c>
      <c r="O31" s="80">
        <v>0</v>
      </c>
    </row>
    <row r="32" spans="1:15" ht="15" customHeight="1" x14ac:dyDescent="0.2">
      <c r="A32" s="70">
        <v>26</v>
      </c>
      <c r="B32" s="71" t="s">
        <v>107</v>
      </c>
      <c r="C32" s="112">
        <v>9352711</v>
      </c>
      <c r="D32" s="112">
        <v>17000000</v>
      </c>
      <c r="E32" s="112">
        <v>0</v>
      </c>
      <c r="F32" s="112">
        <v>26352711</v>
      </c>
      <c r="G32" s="112">
        <v>36827</v>
      </c>
      <c r="H32" s="112">
        <v>0</v>
      </c>
      <c r="I32" s="112">
        <v>106389</v>
      </c>
      <c r="J32" s="113">
        <v>0</v>
      </c>
      <c r="K32" s="112">
        <v>0</v>
      </c>
      <c r="L32" s="112">
        <v>143216</v>
      </c>
      <c r="M32" s="112">
        <v>26209495</v>
      </c>
      <c r="N32" s="120">
        <v>48118</v>
      </c>
      <c r="O32" s="112">
        <v>545</v>
      </c>
    </row>
    <row r="33" spans="1:17" ht="15" customHeight="1" x14ac:dyDescent="0.2">
      <c r="A33" s="70">
        <v>27</v>
      </c>
      <c r="B33" s="71" t="s">
        <v>108</v>
      </c>
      <c r="C33" s="114">
        <v>2075559</v>
      </c>
      <c r="D33" s="114">
        <v>1748968</v>
      </c>
      <c r="E33" s="114">
        <v>0</v>
      </c>
      <c r="F33" s="114">
        <v>3824527</v>
      </c>
      <c r="G33" s="114">
        <v>0</v>
      </c>
      <c r="H33" s="114">
        <v>0</v>
      </c>
      <c r="I33" s="114">
        <v>65341</v>
      </c>
      <c r="J33" s="115">
        <v>0</v>
      </c>
      <c r="K33" s="114">
        <v>0</v>
      </c>
      <c r="L33" s="114">
        <v>65341</v>
      </c>
      <c r="M33" s="114">
        <v>3759186</v>
      </c>
      <c r="N33" s="121">
        <v>5192</v>
      </c>
      <c r="O33" s="114">
        <v>724</v>
      </c>
    </row>
    <row r="34" spans="1:17" ht="15" customHeight="1" x14ac:dyDescent="0.2">
      <c r="A34" s="70">
        <v>28</v>
      </c>
      <c r="B34" s="71" t="s">
        <v>109</v>
      </c>
      <c r="C34" s="114">
        <v>0</v>
      </c>
      <c r="D34" s="114">
        <v>23787808</v>
      </c>
      <c r="E34" s="114">
        <v>0</v>
      </c>
      <c r="F34" s="114">
        <v>23787808</v>
      </c>
      <c r="G34" s="114">
        <v>0</v>
      </c>
      <c r="H34" s="114">
        <v>0</v>
      </c>
      <c r="I34" s="114">
        <v>0</v>
      </c>
      <c r="J34" s="115">
        <v>0</v>
      </c>
      <c r="K34" s="114">
        <v>0</v>
      </c>
      <c r="L34" s="114">
        <v>0</v>
      </c>
      <c r="M34" s="114">
        <v>23787808</v>
      </c>
      <c r="N34" s="121">
        <v>33895</v>
      </c>
      <c r="O34" s="114">
        <v>702</v>
      </c>
    </row>
    <row r="35" spans="1:17" ht="15" customHeight="1" x14ac:dyDescent="0.2">
      <c r="A35" s="70">
        <v>29</v>
      </c>
      <c r="B35" s="71" t="s">
        <v>110</v>
      </c>
      <c r="C35" s="114">
        <v>8034116</v>
      </c>
      <c r="D35" s="114">
        <v>0</v>
      </c>
      <c r="E35" s="114">
        <v>0</v>
      </c>
      <c r="F35" s="114">
        <v>8034116</v>
      </c>
      <c r="G35" s="114">
        <v>0</v>
      </c>
      <c r="H35" s="114">
        <v>0</v>
      </c>
      <c r="I35" s="114">
        <v>260022</v>
      </c>
      <c r="J35" s="115">
        <v>0</v>
      </c>
      <c r="K35" s="114">
        <v>0</v>
      </c>
      <c r="L35" s="114">
        <v>260022</v>
      </c>
      <c r="M35" s="114">
        <v>7774094</v>
      </c>
      <c r="N35" s="121">
        <v>13344</v>
      </c>
      <c r="O35" s="114">
        <v>583</v>
      </c>
    </row>
    <row r="36" spans="1:17" ht="15" customHeight="1" x14ac:dyDescent="0.2">
      <c r="A36" s="74">
        <v>30</v>
      </c>
      <c r="B36" s="75" t="s">
        <v>161</v>
      </c>
      <c r="C36" s="80">
        <v>446967</v>
      </c>
      <c r="D36" s="80">
        <v>2827418</v>
      </c>
      <c r="E36" s="80">
        <v>0</v>
      </c>
      <c r="F36" s="80">
        <v>3274385</v>
      </c>
      <c r="G36" s="80">
        <v>0</v>
      </c>
      <c r="H36" s="80">
        <v>0</v>
      </c>
      <c r="I36" s="80">
        <v>14331</v>
      </c>
      <c r="J36" s="116">
        <v>34164</v>
      </c>
      <c r="K36" s="80">
        <v>0</v>
      </c>
      <c r="L36" s="80">
        <v>48495</v>
      </c>
      <c r="M36" s="80">
        <v>3225890</v>
      </c>
      <c r="N36" s="122">
        <v>2446</v>
      </c>
      <c r="O36" s="80">
        <v>1319</v>
      </c>
    </row>
    <row r="37" spans="1:17" ht="15" customHeight="1" x14ac:dyDescent="0.2">
      <c r="A37" s="70">
        <v>31</v>
      </c>
      <c r="B37" s="71" t="s">
        <v>111</v>
      </c>
      <c r="C37" s="112">
        <v>5247218</v>
      </c>
      <c r="D37" s="112">
        <v>0</v>
      </c>
      <c r="E37" s="112">
        <v>0</v>
      </c>
      <c r="F37" s="112">
        <v>5247218</v>
      </c>
      <c r="G37" s="112">
        <v>0</v>
      </c>
      <c r="H37" s="112">
        <v>0</v>
      </c>
      <c r="I37" s="112">
        <v>160273</v>
      </c>
      <c r="J37" s="113">
        <v>0</v>
      </c>
      <c r="K37" s="112">
        <v>0</v>
      </c>
      <c r="L37" s="112">
        <v>160273</v>
      </c>
      <c r="M37" s="112">
        <v>5086945</v>
      </c>
      <c r="N37" s="120">
        <v>6257</v>
      </c>
      <c r="O37" s="112">
        <v>813</v>
      </c>
    </row>
    <row r="38" spans="1:17" ht="15" customHeight="1" x14ac:dyDescent="0.2">
      <c r="A38" s="70">
        <v>32</v>
      </c>
      <c r="B38" s="71" t="s">
        <v>112</v>
      </c>
      <c r="C38" s="114">
        <v>8800419</v>
      </c>
      <c r="D38" s="114">
        <v>0</v>
      </c>
      <c r="E38" s="114">
        <v>0</v>
      </c>
      <c r="F38" s="114">
        <v>8800419</v>
      </c>
      <c r="G38" s="114">
        <v>1904</v>
      </c>
      <c r="H38" s="114">
        <v>0</v>
      </c>
      <c r="I38" s="114">
        <v>355417</v>
      </c>
      <c r="J38" s="115">
        <v>0</v>
      </c>
      <c r="K38" s="114">
        <v>86012</v>
      </c>
      <c r="L38" s="114">
        <v>443333</v>
      </c>
      <c r="M38" s="114">
        <v>8357086</v>
      </c>
      <c r="N38" s="121">
        <v>26823</v>
      </c>
      <c r="O38" s="114">
        <v>312</v>
      </c>
    </row>
    <row r="39" spans="1:17" ht="15" customHeight="1" x14ac:dyDescent="0.2">
      <c r="A39" s="70">
        <v>33</v>
      </c>
      <c r="B39" s="71" t="s">
        <v>113</v>
      </c>
      <c r="C39" s="114">
        <v>1224208</v>
      </c>
      <c r="D39" s="114">
        <v>1550268</v>
      </c>
      <c r="E39" s="114">
        <v>0</v>
      </c>
      <c r="F39" s="114">
        <v>2774476</v>
      </c>
      <c r="G39" s="114">
        <v>0</v>
      </c>
      <c r="H39" s="114">
        <v>0</v>
      </c>
      <c r="I39" s="114">
        <v>0</v>
      </c>
      <c r="J39" s="115">
        <v>0</v>
      </c>
      <c r="K39" s="114">
        <v>0</v>
      </c>
      <c r="L39" s="114">
        <v>0</v>
      </c>
      <c r="M39" s="114">
        <v>2774476</v>
      </c>
      <c r="N39" s="121">
        <v>1206</v>
      </c>
      <c r="O39" s="114">
        <v>2301</v>
      </c>
    </row>
    <row r="40" spans="1:17" ht="15" customHeight="1" x14ac:dyDescent="0.2">
      <c r="A40" s="70">
        <v>34</v>
      </c>
      <c r="B40" s="71" t="s">
        <v>114</v>
      </c>
      <c r="C40" s="114">
        <v>2164915</v>
      </c>
      <c r="D40" s="114">
        <v>0</v>
      </c>
      <c r="E40" s="114">
        <v>0</v>
      </c>
      <c r="F40" s="114">
        <v>2164915</v>
      </c>
      <c r="G40" s="114">
        <v>0</v>
      </c>
      <c r="H40" s="114">
        <v>0</v>
      </c>
      <c r="I40" s="114">
        <v>0</v>
      </c>
      <c r="J40" s="115">
        <v>0</v>
      </c>
      <c r="K40" s="114">
        <v>0</v>
      </c>
      <c r="L40" s="114">
        <v>0</v>
      </c>
      <c r="M40" s="114">
        <v>2164915</v>
      </c>
      <c r="N40" s="121">
        <v>3197</v>
      </c>
      <c r="O40" s="114">
        <v>677</v>
      </c>
    </row>
    <row r="41" spans="1:17" ht="15" customHeight="1" x14ac:dyDescent="0.2">
      <c r="A41" s="74">
        <v>35</v>
      </c>
      <c r="B41" s="75" t="s">
        <v>115</v>
      </c>
      <c r="C41" s="80">
        <v>2794626</v>
      </c>
      <c r="D41" s="80">
        <v>0</v>
      </c>
      <c r="E41" s="80">
        <v>0</v>
      </c>
      <c r="F41" s="80">
        <v>2794626</v>
      </c>
      <c r="G41" s="80">
        <v>0</v>
      </c>
      <c r="H41" s="80">
        <v>0</v>
      </c>
      <c r="I41" s="80">
        <v>0</v>
      </c>
      <c r="J41" s="116">
        <v>0</v>
      </c>
      <c r="K41" s="80">
        <v>0</v>
      </c>
      <c r="L41" s="80">
        <v>0</v>
      </c>
      <c r="M41" s="80">
        <v>2794626</v>
      </c>
      <c r="N41" s="122">
        <v>5075</v>
      </c>
      <c r="O41" s="80">
        <v>551</v>
      </c>
    </row>
    <row r="42" spans="1:17" ht="15" customHeight="1" x14ac:dyDescent="0.2">
      <c r="A42" s="70">
        <v>36</v>
      </c>
      <c r="B42" s="71" t="s">
        <v>157</v>
      </c>
      <c r="C42" s="112">
        <v>20460028</v>
      </c>
      <c r="D42" s="112">
        <v>13359364</v>
      </c>
      <c r="E42" s="112">
        <v>0</v>
      </c>
      <c r="F42" s="112">
        <v>33819392</v>
      </c>
      <c r="G42" s="112">
        <v>419914</v>
      </c>
      <c r="H42" s="112">
        <v>409201</v>
      </c>
      <c r="I42" s="112">
        <v>177334</v>
      </c>
      <c r="J42" s="113">
        <v>199229</v>
      </c>
      <c r="K42" s="112">
        <v>0</v>
      </c>
      <c r="L42" s="112">
        <v>1205678</v>
      </c>
      <c r="M42" s="112">
        <v>32613714</v>
      </c>
      <c r="N42" s="120">
        <v>44522</v>
      </c>
      <c r="O42" s="112">
        <v>733</v>
      </c>
    </row>
    <row r="43" spans="1:17" ht="15" customHeight="1" x14ac:dyDescent="0.2">
      <c r="A43" s="70">
        <v>37</v>
      </c>
      <c r="B43" s="71" t="s">
        <v>116</v>
      </c>
      <c r="C43" s="114">
        <v>11420095</v>
      </c>
      <c r="D43" s="114">
        <v>7655981</v>
      </c>
      <c r="E43" s="114">
        <v>0</v>
      </c>
      <c r="F43" s="114">
        <v>19076076</v>
      </c>
      <c r="G43" s="114">
        <v>0</v>
      </c>
      <c r="H43" s="114">
        <v>0</v>
      </c>
      <c r="I43" s="114">
        <v>337095</v>
      </c>
      <c r="J43" s="115">
        <v>0</v>
      </c>
      <c r="K43" s="114">
        <v>40138</v>
      </c>
      <c r="L43" s="114">
        <v>377233</v>
      </c>
      <c r="M43" s="114">
        <v>18698843</v>
      </c>
      <c r="N43" s="121">
        <v>17683</v>
      </c>
      <c r="O43" s="114">
        <v>1057</v>
      </c>
      <c r="Q43" s="141"/>
    </row>
    <row r="44" spans="1:17" ht="15" customHeight="1" x14ac:dyDescent="0.2">
      <c r="A44" s="70">
        <v>38</v>
      </c>
      <c r="B44" s="71" t="s">
        <v>117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v>0</v>
      </c>
      <c r="I44" s="114">
        <v>0</v>
      </c>
      <c r="J44" s="115">
        <v>0</v>
      </c>
      <c r="K44" s="114">
        <v>0</v>
      </c>
      <c r="L44" s="114">
        <v>0</v>
      </c>
      <c r="M44" s="114">
        <v>0</v>
      </c>
      <c r="N44" s="121">
        <v>3646</v>
      </c>
      <c r="O44" s="114">
        <v>0</v>
      </c>
    </row>
    <row r="45" spans="1:17" ht="15" customHeight="1" x14ac:dyDescent="0.2">
      <c r="A45" s="70">
        <v>39</v>
      </c>
      <c r="B45" s="71" t="s">
        <v>118</v>
      </c>
      <c r="C45" s="114">
        <v>0</v>
      </c>
      <c r="D45" s="114">
        <v>0</v>
      </c>
      <c r="E45" s="114">
        <v>0</v>
      </c>
      <c r="F45" s="114">
        <v>0</v>
      </c>
      <c r="G45" s="114">
        <v>0</v>
      </c>
      <c r="H45" s="114">
        <v>0</v>
      </c>
      <c r="I45" s="114">
        <v>0</v>
      </c>
      <c r="J45" s="115">
        <v>0</v>
      </c>
      <c r="K45" s="114">
        <v>0</v>
      </c>
      <c r="L45" s="114">
        <v>0</v>
      </c>
      <c r="M45" s="114">
        <v>0</v>
      </c>
      <c r="N45" s="121">
        <v>2423</v>
      </c>
      <c r="O45" s="114">
        <v>0</v>
      </c>
      <c r="Q45" s="141"/>
    </row>
    <row r="46" spans="1:17" ht="15" customHeight="1" x14ac:dyDescent="0.2">
      <c r="A46" s="74">
        <v>40</v>
      </c>
      <c r="B46" s="75" t="s">
        <v>119</v>
      </c>
      <c r="C46" s="80">
        <v>5745364</v>
      </c>
      <c r="D46" s="80">
        <v>0</v>
      </c>
      <c r="E46" s="80">
        <v>0</v>
      </c>
      <c r="F46" s="80">
        <v>5745364</v>
      </c>
      <c r="G46" s="80">
        <v>0</v>
      </c>
      <c r="H46" s="80">
        <v>0</v>
      </c>
      <c r="I46" s="80">
        <v>153349</v>
      </c>
      <c r="J46" s="116">
        <v>0</v>
      </c>
      <c r="K46" s="80">
        <v>22015</v>
      </c>
      <c r="L46" s="80">
        <v>175364</v>
      </c>
      <c r="M46" s="80">
        <v>5570000</v>
      </c>
      <c r="N46" s="122">
        <v>20629</v>
      </c>
      <c r="O46" s="80">
        <v>270</v>
      </c>
    </row>
    <row r="47" spans="1:17" ht="15" customHeight="1" x14ac:dyDescent="0.2">
      <c r="A47" s="70">
        <v>41</v>
      </c>
      <c r="B47" s="71" t="s">
        <v>120</v>
      </c>
      <c r="C47" s="112">
        <v>2243459</v>
      </c>
      <c r="D47" s="112">
        <v>0</v>
      </c>
      <c r="E47" s="112">
        <v>0</v>
      </c>
      <c r="F47" s="112">
        <v>2243459</v>
      </c>
      <c r="G47" s="112">
        <v>0</v>
      </c>
      <c r="H47" s="112">
        <v>0</v>
      </c>
      <c r="I47" s="112">
        <v>78805</v>
      </c>
      <c r="J47" s="113">
        <v>0</v>
      </c>
      <c r="K47" s="112">
        <v>0</v>
      </c>
      <c r="L47" s="112">
        <v>78805</v>
      </c>
      <c r="M47" s="112">
        <v>2164654</v>
      </c>
      <c r="N47" s="120">
        <v>1196</v>
      </c>
      <c r="O47" s="112">
        <v>1810</v>
      </c>
      <c r="Q47" s="141"/>
    </row>
    <row r="48" spans="1:17" ht="15" customHeight="1" x14ac:dyDescent="0.2">
      <c r="A48" s="70">
        <v>42</v>
      </c>
      <c r="B48" s="71" t="s">
        <v>121</v>
      </c>
      <c r="C48" s="114">
        <v>3830602</v>
      </c>
      <c r="D48" s="114">
        <v>0</v>
      </c>
      <c r="E48" s="114">
        <v>0</v>
      </c>
      <c r="F48" s="114">
        <v>3830602</v>
      </c>
      <c r="G48" s="114">
        <v>0</v>
      </c>
      <c r="H48" s="114">
        <v>0</v>
      </c>
      <c r="I48" s="114">
        <v>0</v>
      </c>
      <c r="J48" s="115">
        <v>0</v>
      </c>
      <c r="K48" s="114">
        <v>0</v>
      </c>
      <c r="L48" s="114">
        <v>0</v>
      </c>
      <c r="M48" s="114">
        <v>3830602</v>
      </c>
      <c r="N48" s="121">
        <v>2705</v>
      </c>
      <c r="O48" s="114">
        <v>1416</v>
      </c>
    </row>
    <row r="49" spans="1:15" ht="15" customHeight="1" x14ac:dyDescent="0.2">
      <c r="A49" s="70">
        <v>43</v>
      </c>
      <c r="B49" s="71" t="s">
        <v>122</v>
      </c>
      <c r="C49" s="114">
        <v>1918585</v>
      </c>
      <c r="D49" s="114">
        <v>1264949</v>
      </c>
      <c r="E49" s="114">
        <v>0</v>
      </c>
      <c r="F49" s="114">
        <v>3183534</v>
      </c>
      <c r="G49" s="114">
        <v>0</v>
      </c>
      <c r="H49" s="114">
        <v>0</v>
      </c>
      <c r="I49" s="114">
        <v>69963</v>
      </c>
      <c r="J49" s="115">
        <v>0</v>
      </c>
      <c r="K49" s="114">
        <v>0</v>
      </c>
      <c r="L49" s="114">
        <v>69963</v>
      </c>
      <c r="M49" s="114">
        <v>3113571</v>
      </c>
      <c r="N49" s="121">
        <v>3715</v>
      </c>
      <c r="O49" s="114">
        <v>838</v>
      </c>
    </row>
    <row r="50" spans="1:15" ht="15" customHeight="1" x14ac:dyDescent="0.2">
      <c r="A50" s="70">
        <v>44</v>
      </c>
      <c r="B50" s="71" t="s">
        <v>123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5">
        <v>0</v>
      </c>
      <c r="K50" s="114">
        <v>0</v>
      </c>
      <c r="L50" s="114">
        <v>0</v>
      </c>
      <c r="M50" s="114">
        <v>0</v>
      </c>
      <c r="N50" s="121">
        <v>7617</v>
      </c>
      <c r="O50" s="114">
        <v>0</v>
      </c>
    </row>
    <row r="51" spans="1:15" ht="15" customHeight="1" x14ac:dyDescent="0.2">
      <c r="A51" s="74">
        <v>45</v>
      </c>
      <c r="B51" s="75" t="s">
        <v>124</v>
      </c>
      <c r="C51" s="80">
        <v>14964756</v>
      </c>
      <c r="D51" s="80">
        <v>1113200</v>
      </c>
      <c r="E51" s="80">
        <v>0</v>
      </c>
      <c r="F51" s="80">
        <v>16077956</v>
      </c>
      <c r="G51" s="80">
        <v>0</v>
      </c>
      <c r="H51" s="80">
        <v>0</v>
      </c>
      <c r="I51" s="80">
        <v>498112</v>
      </c>
      <c r="J51" s="116">
        <v>0</v>
      </c>
      <c r="K51" s="80">
        <v>0</v>
      </c>
      <c r="L51" s="80">
        <v>498112</v>
      </c>
      <c r="M51" s="80">
        <v>15579844</v>
      </c>
      <c r="N51" s="122">
        <v>9129</v>
      </c>
      <c r="O51" s="80">
        <v>1707</v>
      </c>
    </row>
    <row r="52" spans="1:15" ht="15" customHeight="1" x14ac:dyDescent="0.2">
      <c r="A52" s="70">
        <v>46</v>
      </c>
      <c r="B52" s="71" t="s">
        <v>125</v>
      </c>
      <c r="C52" s="112">
        <v>1265233</v>
      </c>
      <c r="D52" s="112">
        <v>479702</v>
      </c>
      <c r="E52" s="112">
        <v>0</v>
      </c>
      <c r="F52" s="112">
        <v>1744935</v>
      </c>
      <c r="G52" s="112">
        <v>0</v>
      </c>
      <c r="H52" s="112">
        <v>15562</v>
      </c>
      <c r="I52" s="112">
        <v>0</v>
      </c>
      <c r="J52" s="113">
        <v>0</v>
      </c>
      <c r="K52" s="112">
        <v>0</v>
      </c>
      <c r="L52" s="112">
        <v>15562</v>
      </c>
      <c r="M52" s="112">
        <v>1729373</v>
      </c>
      <c r="N52" s="120">
        <v>1055</v>
      </c>
      <c r="O52" s="112">
        <v>1639</v>
      </c>
    </row>
    <row r="53" spans="1:15" ht="15" customHeight="1" x14ac:dyDescent="0.2">
      <c r="A53" s="70">
        <v>47</v>
      </c>
      <c r="B53" s="71" t="s">
        <v>126</v>
      </c>
      <c r="C53" s="114">
        <v>4348375</v>
      </c>
      <c r="D53" s="114">
        <v>0</v>
      </c>
      <c r="E53" s="114">
        <v>0</v>
      </c>
      <c r="F53" s="114">
        <v>4348375</v>
      </c>
      <c r="G53" s="114">
        <v>0</v>
      </c>
      <c r="H53" s="114">
        <v>0</v>
      </c>
      <c r="I53" s="114">
        <v>139054</v>
      </c>
      <c r="J53" s="115">
        <v>0</v>
      </c>
      <c r="K53" s="114">
        <v>0</v>
      </c>
      <c r="L53" s="114">
        <v>139054</v>
      </c>
      <c r="M53" s="114">
        <v>4209321</v>
      </c>
      <c r="N53" s="121">
        <v>3172</v>
      </c>
      <c r="O53" s="114">
        <v>1327</v>
      </c>
    </row>
    <row r="54" spans="1:15" ht="15" customHeight="1" x14ac:dyDescent="0.2">
      <c r="A54" s="70">
        <v>48</v>
      </c>
      <c r="B54" s="71" t="s">
        <v>127</v>
      </c>
      <c r="C54" s="114">
        <v>8061743</v>
      </c>
      <c r="D54" s="114">
        <v>4131809</v>
      </c>
      <c r="E54" s="114">
        <v>0</v>
      </c>
      <c r="F54" s="114">
        <v>12193552</v>
      </c>
      <c r="G54" s="114">
        <v>0</v>
      </c>
      <c r="H54" s="114">
        <v>0</v>
      </c>
      <c r="I54" s="114">
        <v>0</v>
      </c>
      <c r="J54" s="115">
        <v>0</v>
      </c>
      <c r="K54" s="114">
        <v>0</v>
      </c>
      <c r="L54" s="114">
        <v>0</v>
      </c>
      <c r="M54" s="114">
        <v>12193552</v>
      </c>
      <c r="N54" s="121">
        <v>4761</v>
      </c>
      <c r="O54" s="114">
        <v>2561</v>
      </c>
    </row>
    <row r="55" spans="1:15" ht="15" customHeight="1" x14ac:dyDescent="0.2">
      <c r="A55" s="70">
        <v>49</v>
      </c>
      <c r="B55" s="71" t="s">
        <v>128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5">
        <v>0</v>
      </c>
      <c r="K55" s="114">
        <v>0</v>
      </c>
      <c r="L55" s="114">
        <v>0</v>
      </c>
      <c r="M55" s="114">
        <v>0</v>
      </c>
      <c r="N55" s="121">
        <v>12347</v>
      </c>
      <c r="O55" s="114">
        <v>0</v>
      </c>
    </row>
    <row r="56" spans="1:15" ht="15" customHeight="1" x14ac:dyDescent="0.2">
      <c r="A56" s="74">
        <v>50</v>
      </c>
      <c r="B56" s="75" t="s">
        <v>129</v>
      </c>
      <c r="C56" s="80">
        <v>8776783</v>
      </c>
      <c r="D56" s="80">
        <v>0</v>
      </c>
      <c r="E56" s="80">
        <v>0</v>
      </c>
      <c r="F56" s="80">
        <v>8776783</v>
      </c>
      <c r="G56" s="80">
        <v>34436</v>
      </c>
      <c r="H56" s="80">
        <v>0</v>
      </c>
      <c r="I56" s="80">
        <v>283052</v>
      </c>
      <c r="J56" s="116">
        <v>0</v>
      </c>
      <c r="K56" s="80">
        <v>0</v>
      </c>
      <c r="L56" s="80">
        <v>317488</v>
      </c>
      <c r="M56" s="80">
        <v>8459295</v>
      </c>
      <c r="N56" s="122">
        <v>7184</v>
      </c>
      <c r="O56" s="80">
        <v>1178</v>
      </c>
    </row>
    <row r="57" spans="1:15" ht="15" customHeight="1" x14ac:dyDescent="0.2">
      <c r="A57" s="70">
        <v>51</v>
      </c>
      <c r="B57" s="71" t="s">
        <v>130</v>
      </c>
      <c r="C57" s="112">
        <v>3907155</v>
      </c>
      <c r="D57" s="112">
        <v>0</v>
      </c>
      <c r="E57" s="112">
        <v>0</v>
      </c>
      <c r="F57" s="112">
        <v>3907155</v>
      </c>
      <c r="G57" s="112">
        <v>0</v>
      </c>
      <c r="H57" s="112">
        <v>0</v>
      </c>
      <c r="I57" s="112">
        <v>127456</v>
      </c>
      <c r="J57" s="113">
        <v>0</v>
      </c>
      <c r="K57" s="112">
        <v>0</v>
      </c>
      <c r="L57" s="112">
        <v>127456</v>
      </c>
      <c r="M57" s="112">
        <v>3779699</v>
      </c>
      <c r="N57" s="120">
        <v>7541</v>
      </c>
      <c r="O57" s="112">
        <v>501</v>
      </c>
    </row>
    <row r="58" spans="1:15" ht="15" customHeight="1" x14ac:dyDescent="0.2">
      <c r="A58" s="70">
        <v>52</v>
      </c>
      <c r="B58" s="71" t="s">
        <v>131</v>
      </c>
      <c r="C58" s="114">
        <v>33101456</v>
      </c>
      <c r="D58" s="114">
        <v>0</v>
      </c>
      <c r="E58" s="114">
        <v>0</v>
      </c>
      <c r="F58" s="114">
        <v>33101456</v>
      </c>
      <c r="G58" s="114">
        <v>0</v>
      </c>
      <c r="H58" s="114">
        <v>0</v>
      </c>
      <c r="I58" s="114">
        <v>1054304</v>
      </c>
      <c r="J58" s="115">
        <v>0</v>
      </c>
      <c r="K58" s="114">
        <v>0</v>
      </c>
      <c r="L58" s="114">
        <v>1054304</v>
      </c>
      <c r="M58" s="114">
        <v>32047152</v>
      </c>
      <c r="N58" s="121">
        <v>36714</v>
      </c>
      <c r="O58" s="114">
        <v>873</v>
      </c>
    </row>
    <row r="59" spans="1:15" ht="15" customHeight="1" x14ac:dyDescent="0.2">
      <c r="A59" s="70">
        <v>53</v>
      </c>
      <c r="B59" s="71" t="s">
        <v>132</v>
      </c>
      <c r="C59" s="114">
        <v>-4</v>
      </c>
      <c r="D59" s="114">
        <v>14989468</v>
      </c>
      <c r="E59" s="114">
        <v>0</v>
      </c>
      <c r="F59" s="114">
        <v>14989464</v>
      </c>
      <c r="G59" s="114">
        <v>0</v>
      </c>
      <c r="H59" s="114">
        <v>0</v>
      </c>
      <c r="I59" s="114">
        <v>0</v>
      </c>
      <c r="J59" s="115">
        <v>97431</v>
      </c>
      <c r="K59" s="114">
        <v>0</v>
      </c>
      <c r="L59" s="114">
        <v>97431</v>
      </c>
      <c r="M59" s="114">
        <v>14892033</v>
      </c>
      <c r="N59" s="121">
        <v>19049</v>
      </c>
      <c r="O59" s="114">
        <v>782</v>
      </c>
    </row>
    <row r="60" spans="1:15" ht="15" customHeight="1" x14ac:dyDescent="0.2">
      <c r="A60" s="70">
        <v>54</v>
      </c>
      <c r="B60" s="71" t="s">
        <v>133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v>0</v>
      </c>
      <c r="I60" s="114">
        <v>0</v>
      </c>
      <c r="J60" s="115">
        <v>0</v>
      </c>
      <c r="K60" s="114">
        <v>0</v>
      </c>
      <c r="L60" s="114">
        <v>0</v>
      </c>
      <c r="M60" s="114">
        <v>0</v>
      </c>
      <c r="N60" s="121">
        <v>362</v>
      </c>
      <c r="O60" s="114">
        <v>0</v>
      </c>
    </row>
    <row r="61" spans="1:15" ht="15" customHeight="1" x14ac:dyDescent="0.2">
      <c r="A61" s="74">
        <v>55</v>
      </c>
      <c r="B61" s="75" t="s">
        <v>134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116">
        <v>0</v>
      </c>
      <c r="K61" s="80">
        <v>0</v>
      </c>
      <c r="L61" s="80">
        <v>0</v>
      </c>
      <c r="M61" s="80">
        <v>0</v>
      </c>
      <c r="N61" s="122">
        <v>14768</v>
      </c>
      <c r="O61" s="80">
        <v>0</v>
      </c>
    </row>
    <row r="62" spans="1:15" ht="15" customHeight="1" x14ac:dyDescent="0.2">
      <c r="A62" s="70">
        <v>56</v>
      </c>
      <c r="B62" s="71" t="s">
        <v>135</v>
      </c>
      <c r="C62" s="112">
        <v>2810782</v>
      </c>
      <c r="D62" s="112">
        <v>286313</v>
      </c>
      <c r="E62" s="112">
        <v>0</v>
      </c>
      <c r="F62" s="112">
        <v>3097095</v>
      </c>
      <c r="G62" s="112">
        <v>0</v>
      </c>
      <c r="H62" s="112">
        <v>0</v>
      </c>
      <c r="I62" s="112">
        <v>88396</v>
      </c>
      <c r="J62" s="113">
        <v>2960</v>
      </c>
      <c r="K62" s="112">
        <v>0</v>
      </c>
      <c r="L62" s="112">
        <v>91356</v>
      </c>
      <c r="M62" s="112">
        <v>3005739</v>
      </c>
      <c r="N62" s="120">
        <v>2847</v>
      </c>
      <c r="O62" s="112">
        <v>1056</v>
      </c>
    </row>
    <row r="63" spans="1:15" ht="15" customHeight="1" x14ac:dyDescent="0.2">
      <c r="A63" s="70">
        <v>57</v>
      </c>
      <c r="B63" s="71" t="s">
        <v>136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  <c r="J63" s="115">
        <v>0</v>
      </c>
      <c r="K63" s="114">
        <v>0</v>
      </c>
      <c r="L63" s="114">
        <v>0</v>
      </c>
      <c r="M63" s="114">
        <v>0</v>
      </c>
      <c r="N63" s="121">
        <v>9220</v>
      </c>
      <c r="O63" s="114">
        <v>0</v>
      </c>
    </row>
    <row r="64" spans="1:15" ht="15" customHeight="1" x14ac:dyDescent="0.2">
      <c r="A64" s="70">
        <v>58</v>
      </c>
      <c r="B64" s="71" t="s">
        <v>137</v>
      </c>
      <c r="C64" s="114">
        <v>4148279</v>
      </c>
      <c r="D64" s="114">
        <v>0</v>
      </c>
      <c r="E64" s="114">
        <v>0</v>
      </c>
      <c r="F64" s="114">
        <v>4148279</v>
      </c>
      <c r="G64" s="114">
        <v>0</v>
      </c>
      <c r="H64" s="114">
        <v>0</v>
      </c>
      <c r="I64" s="114">
        <v>137137</v>
      </c>
      <c r="J64" s="115">
        <v>0</v>
      </c>
      <c r="K64" s="114">
        <v>0</v>
      </c>
      <c r="L64" s="114">
        <v>137137</v>
      </c>
      <c r="M64" s="114">
        <v>4011142</v>
      </c>
      <c r="N64" s="121">
        <v>7680</v>
      </c>
      <c r="O64" s="114">
        <v>522</v>
      </c>
    </row>
    <row r="65" spans="1:15" ht="15" customHeight="1" x14ac:dyDescent="0.2">
      <c r="A65" s="70">
        <v>59</v>
      </c>
      <c r="B65" s="71" t="s">
        <v>138</v>
      </c>
      <c r="C65" s="114">
        <v>1183244</v>
      </c>
      <c r="D65" s="114">
        <v>0</v>
      </c>
      <c r="E65" s="114">
        <v>0</v>
      </c>
      <c r="F65" s="114">
        <v>1183244</v>
      </c>
      <c r="G65" s="114">
        <v>0</v>
      </c>
      <c r="H65" s="114">
        <v>0</v>
      </c>
      <c r="I65" s="114">
        <v>40104</v>
      </c>
      <c r="J65" s="115">
        <v>0</v>
      </c>
      <c r="K65" s="114">
        <v>0</v>
      </c>
      <c r="L65" s="114">
        <v>40104</v>
      </c>
      <c r="M65" s="114">
        <v>1143140</v>
      </c>
      <c r="N65" s="121">
        <v>4652</v>
      </c>
      <c r="O65" s="114">
        <v>246</v>
      </c>
    </row>
    <row r="66" spans="1:15" ht="15" customHeight="1" x14ac:dyDescent="0.2">
      <c r="A66" s="74">
        <v>60</v>
      </c>
      <c r="B66" s="75" t="s">
        <v>139</v>
      </c>
      <c r="C66" s="80">
        <v>7476229</v>
      </c>
      <c r="D66" s="80">
        <v>0</v>
      </c>
      <c r="E66" s="80">
        <v>0</v>
      </c>
      <c r="F66" s="80">
        <v>7476229</v>
      </c>
      <c r="G66" s="80">
        <v>0</v>
      </c>
      <c r="H66" s="80">
        <v>0</v>
      </c>
      <c r="I66" s="80">
        <v>263774</v>
      </c>
      <c r="J66" s="116">
        <v>0</v>
      </c>
      <c r="K66" s="80">
        <v>0</v>
      </c>
      <c r="L66" s="80">
        <v>263774</v>
      </c>
      <c r="M66" s="80">
        <v>7212455</v>
      </c>
      <c r="N66" s="122">
        <v>5145</v>
      </c>
      <c r="O66" s="80">
        <v>1402</v>
      </c>
    </row>
    <row r="67" spans="1:15" ht="15" customHeight="1" x14ac:dyDescent="0.2">
      <c r="A67" s="70">
        <v>61</v>
      </c>
      <c r="B67" s="71" t="s">
        <v>140</v>
      </c>
      <c r="C67" s="112">
        <v>7145932</v>
      </c>
      <c r="D67" s="112">
        <v>0</v>
      </c>
      <c r="E67" s="112">
        <v>0</v>
      </c>
      <c r="F67" s="112">
        <v>7145932</v>
      </c>
      <c r="G67" s="112">
        <v>0</v>
      </c>
      <c r="H67" s="112">
        <v>0</v>
      </c>
      <c r="I67" s="112">
        <v>240792</v>
      </c>
      <c r="J67" s="113">
        <v>0</v>
      </c>
      <c r="K67" s="112">
        <v>0</v>
      </c>
      <c r="L67" s="112">
        <v>240792</v>
      </c>
      <c r="M67" s="112">
        <v>6905140</v>
      </c>
      <c r="N67" s="120">
        <v>3998</v>
      </c>
      <c r="O67" s="112">
        <v>1727</v>
      </c>
    </row>
    <row r="68" spans="1:15" ht="15" customHeight="1" x14ac:dyDescent="0.2">
      <c r="A68" s="70">
        <v>62</v>
      </c>
      <c r="B68" s="71" t="s">
        <v>141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  <c r="J68" s="115">
        <v>0</v>
      </c>
      <c r="K68" s="114">
        <v>0</v>
      </c>
      <c r="L68" s="114">
        <v>0</v>
      </c>
      <c r="M68" s="114">
        <v>0</v>
      </c>
      <c r="N68" s="121">
        <v>1663</v>
      </c>
      <c r="O68" s="114">
        <v>0</v>
      </c>
    </row>
    <row r="69" spans="1:15" ht="15" customHeight="1" x14ac:dyDescent="0.2">
      <c r="A69" s="70">
        <v>63</v>
      </c>
      <c r="B69" s="71" t="s">
        <v>142</v>
      </c>
      <c r="C69" s="114">
        <v>3725626</v>
      </c>
      <c r="D69" s="114">
        <v>0</v>
      </c>
      <c r="E69" s="114">
        <v>0</v>
      </c>
      <c r="F69" s="114">
        <v>3725626</v>
      </c>
      <c r="G69" s="114">
        <v>0</v>
      </c>
      <c r="H69" s="114">
        <v>0</v>
      </c>
      <c r="I69" s="114">
        <v>119127</v>
      </c>
      <c r="J69" s="115">
        <v>0</v>
      </c>
      <c r="K69" s="114">
        <v>0</v>
      </c>
      <c r="L69" s="114">
        <v>119127</v>
      </c>
      <c r="M69" s="114">
        <v>3606499</v>
      </c>
      <c r="N69" s="121">
        <v>2085</v>
      </c>
      <c r="O69" s="114">
        <v>1730</v>
      </c>
    </row>
    <row r="70" spans="1:15" ht="15" customHeight="1" x14ac:dyDescent="0.2">
      <c r="A70" s="70">
        <v>64</v>
      </c>
      <c r="B70" s="71" t="s">
        <v>143</v>
      </c>
      <c r="C70" s="114">
        <v>420582</v>
      </c>
      <c r="D70" s="114">
        <v>0</v>
      </c>
      <c r="E70" s="114">
        <v>0</v>
      </c>
      <c r="F70" s="114">
        <v>420582</v>
      </c>
      <c r="G70" s="114">
        <v>0</v>
      </c>
      <c r="H70" s="114">
        <v>0</v>
      </c>
      <c r="I70" s="114">
        <v>16636</v>
      </c>
      <c r="J70" s="115">
        <v>0</v>
      </c>
      <c r="K70" s="114">
        <v>0</v>
      </c>
      <c r="L70" s="114">
        <v>16636</v>
      </c>
      <c r="M70" s="114">
        <v>403946</v>
      </c>
      <c r="N70" s="121">
        <v>1866</v>
      </c>
      <c r="O70" s="114">
        <v>216</v>
      </c>
    </row>
    <row r="71" spans="1:15" ht="15" customHeight="1" x14ac:dyDescent="0.2">
      <c r="A71" s="74">
        <v>65</v>
      </c>
      <c r="B71" s="75" t="s">
        <v>158</v>
      </c>
      <c r="C71" s="80">
        <v>2791286</v>
      </c>
      <c r="D71" s="80">
        <v>0</v>
      </c>
      <c r="E71" s="80">
        <v>0</v>
      </c>
      <c r="F71" s="80">
        <v>2791286</v>
      </c>
      <c r="G71" s="80">
        <v>0</v>
      </c>
      <c r="H71" s="80">
        <v>0</v>
      </c>
      <c r="I71" s="80">
        <v>81403</v>
      </c>
      <c r="J71" s="116">
        <v>0</v>
      </c>
      <c r="K71" s="80">
        <v>0</v>
      </c>
      <c r="L71" s="80">
        <v>81403</v>
      </c>
      <c r="M71" s="80">
        <v>2709883</v>
      </c>
      <c r="N71" s="122">
        <v>7837</v>
      </c>
      <c r="O71" s="80">
        <v>346</v>
      </c>
    </row>
    <row r="72" spans="1:15" ht="15" customHeight="1" x14ac:dyDescent="0.2">
      <c r="A72" s="70">
        <v>66</v>
      </c>
      <c r="B72" s="71" t="s">
        <v>159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v>0</v>
      </c>
      <c r="I72" s="114">
        <v>0</v>
      </c>
      <c r="J72" s="115">
        <v>0</v>
      </c>
      <c r="K72" s="114">
        <v>0</v>
      </c>
      <c r="L72" s="114">
        <v>0</v>
      </c>
      <c r="M72" s="114">
        <v>0</v>
      </c>
      <c r="N72" s="121">
        <v>1852</v>
      </c>
      <c r="O72" s="114">
        <v>0</v>
      </c>
    </row>
    <row r="73" spans="1:15" ht="15" customHeight="1" x14ac:dyDescent="0.2">
      <c r="A73" s="70">
        <v>67</v>
      </c>
      <c r="B73" s="71" t="s">
        <v>146</v>
      </c>
      <c r="C73" s="114">
        <v>6428718</v>
      </c>
      <c r="D73" s="114">
        <v>0</v>
      </c>
      <c r="E73" s="114">
        <v>0</v>
      </c>
      <c r="F73" s="114">
        <v>6428718</v>
      </c>
      <c r="G73" s="114">
        <v>0</v>
      </c>
      <c r="H73" s="114">
        <v>0</v>
      </c>
      <c r="I73" s="114">
        <v>180551</v>
      </c>
      <c r="J73" s="115">
        <v>0</v>
      </c>
      <c r="K73" s="114">
        <v>0</v>
      </c>
      <c r="L73" s="114">
        <v>180551</v>
      </c>
      <c r="M73" s="114">
        <v>6248167</v>
      </c>
      <c r="N73" s="121">
        <v>5516</v>
      </c>
      <c r="O73" s="114">
        <v>1133</v>
      </c>
    </row>
    <row r="74" spans="1:15" ht="15" customHeight="1" x14ac:dyDescent="0.2">
      <c r="A74" s="70">
        <v>68</v>
      </c>
      <c r="B74" s="71" t="s">
        <v>160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v>0</v>
      </c>
      <c r="I74" s="114">
        <v>0</v>
      </c>
      <c r="J74" s="115">
        <v>0</v>
      </c>
      <c r="K74" s="114">
        <v>0</v>
      </c>
      <c r="L74" s="114">
        <v>0</v>
      </c>
      <c r="M74" s="114">
        <v>0</v>
      </c>
      <c r="N74" s="121">
        <v>1499</v>
      </c>
      <c r="O74" s="114">
        <v>0</v>
      </c>
    </row>
    <row r="75" spans="1:15" ht="15" customHeight="1" x14ac:dyDescent="0.2">
      <c r="A75" s="70">
        <v>69</v>
      </c>
      <c r="B75" s="79" t="s">
        <v>148</v>
      </c>
      <c r="C75" s="80">
        <v>4712282</v>
      </c>
      <c r="D75" s="80">
        <v>2522018</v>
      </c>
      <c r="E75" s="80">
        <v>0</v>
      </c>
      <c r="F75" s="80">
        <v>7234300</v>
      </c>
      <c r="G75" s="80">
        <v>0</v>
      </c>
      <c r="H75" s="80">
        <v>0</v>
      </c>
      <c r="I75" s="80">
        <v>135403</v>
      </c>
      <c r="J75" s="116">
        <v>25575</v>
      </c>
      <c r="K75" s="80">
        <v>0</v>
      </c>
      <c r="L75" s="80">
        <v>160978</v>
      </c>
      <c r="M75" s="80">
        <v>7073322</v>
      </c>
      <c r="N75" s="122">
        <v>4858</v>
      </c>
      <c r="O75" s="80">
        <v>1456</v>
      </c>
    </row>
    <row r="76" spans="1:15" ht="15" customHeight="1" x14ac:dyDescent="0.2">
      <c r="A76" s="81"/>
      <c r="B76" s="82" t="s">
        <v>1</v>
      </c>
      <c r="C76" s="28">
        <v>331285920</v>
      </c>
      <c r="D76" s="28">
        <v>156132130</v>
      </c>
      <c r="E76" s="28">
        <v>0</v>
      </c>
      <c r="F76" s="28">
        <v>487418050</v>
      </c>
      <c r="G76" s="28">
        <v>493081</v>
      </c>
      <c r="H76" s="28">
        <v>434201</v>
      </c>
      <c r="I76" s="28">
        <v>9084569</v>
      </c>
      <c r="J76" s="28">
        <v>1021193</v>
      </c>
      <c r="K76" s="28">
        <v>148165</v>
      </c>
      <c r="L76" s="28">
        <v>11181209</v>
      </c>
      <c r="M76" s="28">
        <v>476236841</v>
      </c>
      <c r="N76" s="29">
        <v>652070</v>
      </c>
      <c r="O76" s="28">
        <v>730</v>
      </c>
    </row>
    <row r="77" spans="1:15" ht="15.6" customHeight="1" x14ac:dyDescent="0.2">
      <c r="A77" s="117"/>
      <c r="B77" s="118"/>
      <c r="C77" s="16" t="str">
        <f>'Detail Calculation exclude debt'!C77</f>
        <v>Source: FY2021 - 22 Actual Revenue and Expenditure Data (AFR)</v>
      </c>
      <c r="D77" s="83"/>
      <c r="E77" s="83"/>
      <c r="F77" s="83"/>
      <c r="G77" s="83"/>
      <c r="H77" s="83"/>
      <c r="I77" s="119"/>
      <c r="J77" s="83"/>
      <c r="K77" s="83"/>
      <c r="L77" s="83"/>
      <c r="M77" s="83"/>
      <c r="N77" s="83"/>
      <c r="O77" s="83"/>
    </row>
    <row r="78" spans="1:15" x14ac:dyDescent="0.2">
      <c r="M78" s="141"/>
      <c r="N78" s="151"/>
      <c r="O78" s="141"/>
    </row>
    <row r="79" spans="1:15" x14ac:dyDescent="0.2">
      <c r="C79" s="161"/>
      <c r="E79" s="151"/>
      <c r="M79" s="141"/>
      <c r="N79" s="151"/>
      <c r="O79" s="141"/>
    </row>
    <row r="83" spans="1:15" x14ac:dyDescent="0.2">
      <c r="A83" s="142"/>
    </row>
    <row r="85" spans="1:15" x14ac:dyDescent="0.2">
      <c r="A85" s="142"/>
    </row>
    <row r="86" spans="1:15" s="144" customFormat="1" x14ac:dyDescent="0.2">
      <c r="A86" s="163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</row>
    <row r="88" spans="1:15" x14ac:dyDescent="0.2">
      <c r="B88" s="164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</row>
    <row r="91" spans="1:15" x14ac:dyDescent="0.2">
      <c r="A91" s="142"/>
    </row>
    <row r="92" spans="1:15" x14ac:dyDescent="0.2">
      <c r="A92" s="142"/>
    </row>
    <row r="93" spans="1:15" x14ac:dyDescent="0.2"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1:15" x14ac:dyDescent="0.2">
      <c r="C94" s="134"/>
      <c r="D94" s="134"/>
      <c r="E94" s="134"/>
      <c r="F94" s="134"/>
      <c r="G94" s="134"/>
      <c r="H94" s="134"/>
      <c r="I94" s="134"/>
      <c r="J94" s="134"/>
      <c r="K94" s="134"/>
    </row>
    <row r="95" spans="1:15" x14ac:dyDescent="0.2">
      <c r="C95" s="134"/>
    </row>
  </sheetData>
  <mergeCells count="2">
    <mergeCell ref="A1:B1"/>
    <mergeCell ref="A2:B2"/>
  </mergeCells>
  <printOptions horizontalCentered="1"/>
  <pageMargins left="0.5" right="0.5" top="1.1499999999999999" bottom="0.5" header="0.3" footer="0.25"/>
  <pageSetup paperSize="5" scale="75" orientation="portrait" r:id="rId1"/>
  <headerFooter alignWithMargins="0">
    <oddHeader>&amp;C&amp;20FY2022-23 Charter School Funding
(Debt Serv. and Cap. Outlay)
Final Local Revenue Representation Per Pupil</oddHeader>
  </headerFooter>
  <colBreaks count="1" manualBreakCount="1">
    <brk id="8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V88"/>
  <sheetViews>
    <sheetView topLeftCell="A3" zoomScaleNormal="100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A76" sqref="A76:B76"/>
    </sheetView>
  </sheetViews>
  <sheetFormatPr defaultRowHeight="12.75" x14ac:dyDescent="0.2"/>
  <cols>
    <col min="1" max="1" width="5.7109375" customWidth="1"/>
    <col min="2" max="2" width="21.85546875" customWidth="1"/>
    <col min="3" max="35" width="11.7109375" customWidth="1"/>
    <col min="36" max="37" width="11.7109375" style="1" customWidth="1"/>
    <col min="38" max="45" width="7.140625" hidden="1" customWidth="1"/>
    <col min="46" max="48" width="11.7109375" customWidth="1"/>
  </cols>
  <sheetData>
    <row r="1" spans="1:48" s="134" customFormat="1" ht="15.75" x14ac:dyDescent="0.2">
      <c r="A1" s="217" t="s">
        <v>197</v>
      </c>
      <c r="B1" s="217"/>
      <c r="C1" s="143" t="s">
        <v>204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"/>
      <c r="AK1" s="1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</row>
    <row r="2" spans="1:48" s="134" customFormat="1" ht="15.75" x14ac:dyDescent="0.2">
      <c r="A2" s="135"/>
      <c r="B2" s="135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"/>
      <c r="AK2" s="1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</row>
    <row r="3" spans="1:48" ht="63.75" x14ac:dyDescent="0.2">
      <c r="A3" s="31" t="s">
        <v>3</v>
      </c>
      <c r="B3" s="31" t="s">
        <v>77</v>
      </c>
      <c r="C3" s="32" t="s">
        <v>181</v>
      </c>
      <c r="D3" s="33" t="s">
        <v>171</v>
      </c>
      <c r="E3" s="34" t="str">
        <f>[1]Base!E3</f>
        <v>Madison
Preparatory
Academy</v>
      </c>
      <c r="F3" s="34" t="str">
        <f>[1]Base!F3</f>
        <v>D'Arbonne
Woods
Charter
School</v>
      </c>
      <c r="G3" s="34" t="str">
        <f>[1]Base!G3</f>
        <v>Int'l
High
School
of New
Orleans</v>
      </c>
      <c r="H3" s="34" t="str">
        <f>[1]Base!H3</f>
        <v>New
Orleans
Military/
Maritime
Academy</v>
      </c>
      <c r="I3" s="34" t="str">
        <f>[1]Base!I3</f>
        <v>Lycee
Francais
de la
Nouvelle-
Orleans</v>
      </c>
      <c r="J3" s="34" t="str">
        <f>[1]Base!J3</f>
        <v>Lake
Charles
Charter
Academy</v>
      </c>
      <c r="K3" s="34" t="str">
        <f>[1]Base!K3</f>
        <v>JS Clark
Leadership
Academy</v>
      </c>
      <c r="L3" s="34" t="str">
        <f>[1]Base!L3</f>
        <v>Southwest
Louisiana
Charter
School</v>
      </c>
      <c r="M3" s="34" t="str">
        <f>[1]Base!M3</f>
        <v>Louisiana
Key
Academy</v>
      </c>
      <c r="N3" s="34" t="str">
        <f>[1]Base!N3</f>
        <v>JCFA -
East</v>
      </c>
      <c r="O3" s="34" t="str">
        <f>[1]Base!O3</f>
        <v>GEO Prep 
Mid-City of 
Greater 
Baton Rouge</v>
      </c>
      <c r="P3" s="34" t="str">
        <f>[1]Base!P3</f>
        <v>Delta
Charter
School</v>
      </c>
      <c r="Q3" s="34" t="str">
        <f>[1]Base!Q3</f>
        <v>Impact
Charter</v>
      </c>
      <c r="R3" s="34" t="str">
        <f>[1]Base!R3</f>
        <v>Advantage
Charter
Academy</v>
      </c>
      <c r="S3" s="34" t="str">
        <f>[1]Base!S3</f>
        <v>Iberville
Charter
Academy</v>
      </c>
      <c r="T3" s="34" t="str">
        <f>[1]Base!T3</f>
        <v>Lake
Charles
College
Prep</v>
      </c>
      <c r="U3" s="34" t="str">
        <f>[1]Base!U3</f>
        <v>Northeast
Claiborne
Charter</v>
      </c>
      <c r="V3" s="34" t="str">
        <f>[1]Base!V3</f>
        <v>Acadiana
Renaissance
Charter
Academy</v>
      </c>
      <c r="W3" s="34" t="str">
        <f>[1]Base!W3</f>
        <v>Lafayette
Renaissance
Charter
Academy</v>
      </c>
      <c r="X3" s="34" t="str">
        <f>[1]Base!X3</f>
        <v>Willow
Charter
Academy</v>
      </c>
      <c r="Y3" s="34" t="str">
        <f>[1]Base!Y3</f>
        <v>GEO Prep
Academy</v>
      </c>
      <c r="Z3" s="34" t="str">
        <f>[1]Base!Z3</f>
        <v>Lincoln
Prep
School</v>
      </c>
      <c r="AA3" s="34" t="str">
        <f>[1]Base!AA3</f>
        <v>Noble
Minds</v>
      </c>
      <c r="AB3" s="34" t="str">
        <f>[1]Base!AB3</f>
        <v>JCFA
Lafayette</v>
      </c>
      <c r="AC3" s="34" t="str">
        <f>[1]Base!AC3</f>
        <v>Collegiate
Academy</v>
      </c>
      <c r="AD3" s="34" t="str">
        <f>[1]Base!AD3</f>
        <v>New Harmony
High School</v>
      </c>
      <c r="AE3" s="34" t="str">
        <f>[1]Base!AE3</f>
        <v>Athlos
Academy
of Jefferson
Parish</v>
      </c>
      <c r="AF3" s="34" t="str">
        <f>[1]Base!AF3</f>
        <v>GEO Next
Generation
High
School</v>
      </c>
      <c r="AG3" s="34" t="str">
        <f>[1]Base!AG3</f>
        <v>Red River
Charter
Academy</v>
      </c>
      <c r="AH3" s="34" t="str">
        <f>[1]Base!AH3</f>
        <v>Williams Scholar Academy</v>
      </c>
      <c r="AI3" s="34" t="str">
        <f>[1]Base!AI3</f>
        <v>St Landry Charter School</v>
      </c>
      <c r="AJ3" s="34" t="s">
        <v>200</v>
      </c>
      <c r="AK3" s="34" t="s">
        <v>201</v>
      </c>
      <c r="AL3" s="35" t="str">
        <f>[1]Base!AL3</f>
        <v>LEAVE
BLANK</v>
      </c>
      <c r="AM3" s="35" t="str">
        <f>[1]Base!AM3</f>
        <v>LEAVE
BLANK</v>
      </c>
      <c r="AN3" s="35" t="str">
        <f>[1]Base!AN3</f>
        <v>LEAVE
BLANK</v>
      </c>
      <c r="AO3" s="35" t="str">
        <f>[1]Base!AO3</f>
        <v>LEAVE
BLANK</v>
      </c>
      <c r="AP3" s="35" t="str">
        <f>[1]Base!AP3</f>
        <v>LEAVE
BLANK</v>
      </c>
      <c r="AQ3" s="35" t="str">
        <f>[1]Base!AQ3</f>
        <v>LEAVE
BLANK</v>
      </c>
      <c r="AR3" s="35" t="str">
        <f>[1]Base!AR3</f>
        <v>LEAVE
BLANK</v>
      </c>
      <c r="AS3" s="35" t="str">
        <f>[1]Base!AS3</f>
        <v>LEAVE
BLANK</v>
      </c>
      <c r="AT3" s="34" t="str">
        <f>[1]Base!AT3</f>
        <v>Louisiana
Virtual
Charter
Academy</v>
      </c>
      <c r="AU3" s="34" t="str">
        <f>[1]Base!AU3</f>
        <v>University
View
Academy</v>
      </c>
      <c r="AV3" s="31" t="s">
        <v>178</v>
      </c>
    </row>
    <row r="4" spans="1:48" ht="15" customHeight="1" x14ac:dyDescent="0.2">
      <c r="A4" s="36"/>
      <c r="B4" s="36"/>
      <c r="C4" s="37"/>
      <c r="D4" s="38"/>
      <c r="E4" s="34">
        <f>[1]Base!E4</f>
        <v>343001</v>
      </c>
      <c r="F4" s="34">
        <f>[1]Base!F4</f>
        <v>341001</v>
      </c>
      <c r="G4" s="34">
        <f>[1]Base!G4</f>
        <v>344001</v>
      </c>
      <c r="H4" s="34">
        <f>[1]Base!H4</f>
        <v>348001</v>
      </c>
      <c r="I4" s="34">
        <f>[1]Base!I4</f>
        <v>347001</v>
      </c>
      <c r="J4" s="34">
        <f>[1]Base!J4</f>
        <v>346001</v>
      </c>
      <c r="K4" s="34" t="str">
        <f>[1]Base!K4</f>
        <v>WAL001</v>
      </c>
      <c r="L4" s="34" t="str">
        <f>[1]Base!L4</f>
        <v>WAK001</v>
      </c>
      <c r="M4" s="34" t="str">
        <f>[1]Base!M4</f>
        <v>W7A001</v>
      </c>
      <c r="N4" s="34" t="str">
        <f>[1]Base!N4</f>
        <v>W1A001</v>
      </c>
      <c r="O4" s="34" t="str">
        <f>[1]Base!O4</f>
        <v>WZ8001</v>
      </c>
      <c r="P4" s="34" t="str">
        <f>[1]Base!P4</f>
        <v>W4A001</v>
      </c>
      <c r="Q4" s="34" t="str">
        <f>[1]Base!Q4</f>
        <v>W8A001</v>
      </c>
      <c r="R4" s="34" t="str">
        <f>[1]Base!R4</f>
        <v>W1B001</v>
      </c>
      <c r="S4" s="34" t="str">
        <f>[1]Base!S4</f>
        <v>W3B001</v>
      </c>
      <c r="T4" s="34" t="str">
        <f>[1]Base!T4</f>
        <v>W4B001</v>
      </c>
      <c r="U4" s="34" t="str">
        <f>[1]Base!U4</f>
        <v>W5B001</v>
      </c>
      <c r="V4" s="34" t="str">
        <f>[1]Base!V4</f>
        <v>W6B001</v>
      </c>
      <c r="W4" s="34" t="str">
        <f>[1]Base!W4</f>
        <v>W7B001</v>
      </c>
      <c r="X4" s="34" t="str">
        <f>[1]Base!X4</f>
        <v>W2B001</v>
      </c>
      <c r="Y4" s="34" t="str">
        <f>[1]Base!Y4</f>
        <v>WAU001</v>
      </c>
      <c r="Z4" s="34" t="str">
        <f>[1]Base!Z4</f>
        <v>W33001</v>
      </c>
      <c r="AA4" s="34" t="str">
        <f>[1]Base!AA4</f>
        <v>W18001</v>
      </c>
      <c r="AB4" s="34" t="str">
        <f>[1]Base!AB4</f>
        <v>W1D001</v>
      </c>
      <c r="AC4" s="34" t="str">
        <f>[1]Base!AC4</f>
        <v>WJ5001</v>
      </c>
      <c r="AD4" s="34" t="str">
        <f>[1]Base!AD4</f>
        <v>WBQ001</v>
      </c>
      <c r="AE4" s="34" t="str">
        <f>[1]Base!AE4</f>
        <v>WBR001</v>
      </c>
      <c r="AF4" s="34" t="str">
        <f>[1]Base!AF4</f>
        <v>WBX001</v>
      </c>
      <c r="AG4" s="34" t="str">
        <f>[1]Base!AG4</f>
        <v>WBY001</v>
      </c>
      <c r="AH4" s="34" t="str">
        <f>[1]Base!AH4</f>
        <v>3C4001</v>
      </c>
      <c r="AI4" s="34" t="str">
        <f>[1]Base!AI4</f>
        <v>3C5001</v>
      </c>
      <c r="AJ4" s="34" t="s">
        <v>202</v>
      </c>
      <c r="AK4" s="34" t="s">
        <v>203</v>
      </c>
      <c r="AL4" s="35" t="str">
        <f>[1]Base!AL4</f>
        <v>N/A</v>
      </c>
      <c r="AM4" s="35" t="str">
        <f>[1]Base!AM4</f>
        <v>N/A</v>
      </c>
      <c r="AN4" s="35" t="str">
        <f>[1]Base!AN4</f>
        <v>N/A</v>
      </c>
      <c r="AO4" s="35" t="str">
        <f>[1]Base!AO4</f>
        <v>N/A</v>
      </c>
      <c r="AP4" s="35" t="str">
        <f>[1]Base!AP4</f>
        <v>N/A</v>
      </c>
      <c r="AQ4" s="35" t="str">
        <f>[1]Base!AQ4</f>
        <v>N/A</v>
      </c>
      <c r="AR4" s="35" t="str">
        <f>[1]Base!AR4</f>
        <v>N/A</v>
      </c>
      <c r="AS4" s="35" t="str">
        <f>[1]Base!AS4</f>
        <v>N/A</v>
      </c>
      <c r="AT4" s="34" t="str">
        <f>[1]Base!AT4</f>
        <v>WAG001</v>
      </c>
      <c r="AU4" s="34">
        <f>[1]Base!AU4</f>
        <v>345001</v>
      </c>
      <c r="AV4" s="48"/>
    </row>
    <row r="5" spans="1:48" x14ac:dyDescent="0.2">
      <c r="A5" s="39"/>
      <c r="B5" s="39"/>
      <c r="C5" s="40">
        <f>[1]Base!C5</f>
        <v>1</v>
      </c>
      <c r="D5" s="39">
        <f>[1]Base!D5</f>
        <v>2</v>
      </c>
      <c r="E5" s="39">
        <f>[1]Base!E5</f>
        <v>3</v>
      </c>
      <c r="F5" s="39">
        <f>[1]Base!F5</f>
        <v>4</v>
      </c>
      <c r="G5" s="39">
        <f>[1]Base!G5</f>
        <v>5</v>
      </c>
      <c r="H5" s="39">
        <f>[1]Base!H5</f>
        <v>6</v>
      </c>
      <c r="I5" s="39">
        <f>[1]Base!I5</f>
        <v>7</v>
      </c>
      <c r="J5" s="39">
        <f>[1]Base!J5</f>
        <v>8</v>
      </c>
      <c r="K5" s="39">
        <f>[1]Base!K5</f>
        <v>9</v>
      </c>
      <c r="L5" s="39">
        <f>[1]Base!L5</f>
        <v>10</v>
      </c>
      <c r="M5" s="39">
        <f>[1]Base!M5</f>
        <v>11</v>
      </c>
      <c r="N5" s="39">
        <f>[1]Base!N5</f>
        <v>12</v>
      </c>
      <c r="O5" s="39">
        <f>[1]Base!O5</f>
        <v>13</v>
      </c>
      <c r="P5" s="39">
        <f>[1]Base!P5</f>
        <v>14</v>
      </c>
      <c r="Q5" s="39">
        <f>[1]Base!Q5</f>
        <v>15</v>
      </c>
      <c r="R5" s="39">
        <f>[1]Base!R5</f>
        <v>16</v>
      </c>
      <c r="S5" s="39">
        <f>[1]Base!S5</f>
        <v>17</v>
      </c>
      <c r="T5" s="39">
        <f>[1]Base!T5</f>
        <v>18</v>
      </c>
      <c r="U5" s="39">
        <f>[1]Base!U5</f>
        <v>19</v>
      </c>
      <c r="V5" s="39">
        <f>[1]Base!V5</f>
        <v>20</v>
      </c>
      <c r="W5" s="39">
        <f>[1]Base!W5</f>
        <v>21</v>
      </c>
      <c r="X5" s="39">
        <f>[1]Base!X5</f>
        <v>22</v>
      </c>
      <c r="Y5" s="39">
        <f>[1]Base!Y5</f>
        <v>23</v>
      </c>
      <c r="Z5" s="39">
        <f>[1]Base!Z5</f>
        <v>24</v>
      </c>
      <c r="AA5" s="39">
        <f>[1]Base!AA5</f>
        <v>25</v>
      </c>
      <c r="AB5" s="39">
        <f>[1]Base!AB5</f>
        <v>26</v>
      </c>
      <c r="AC5" s="39">
        <f>[1]Base!AC5</f>
        <v>27</v>
      </c>
      <c r="AD5" s="39">
        <f>[1]Base!AD5</f>
        <v>28</v>
      </c>
      <c r="AE5" s="39">
        <f>[1]Base!AE5</f>
        <v>29</v>
      </c>
      <c r="AF5" s="39">
        <f>[1]Base!AF5</f>
        <v>30</v>
      </c>
      <c r="AG5" s="39">
        <f>[1]Base!AG5</f>
        <v>31</v>
      </c>
      <c r="AH5" s="39">
        <f>[1]Base!AH5</f>
        <v>32</v>
      </c>
      <c r="AI5" s="39">
        <f>[1]Base!AI5</f>
        <v>33</v>
      </c>
      <c r="AJ5" s="39">
        <v>34</v>
      </c>
      <c r="AK5" s="39">
        <v>35</v>
      </c>
      <c r="AL5" s="41">
        <v>35</v>
      </c>
      <c r="AM5" s="41">
        <v>35</v>
      </c>
      <c r="AN5" s="41">
        <v>35</v>
      </c>
      <c r="AO5" s="41">
        <v>35</v>
      </c>
      <c r="AP5" s="41">
        <v>35</v>
      </c>
      <c r="AQ5" s="41">
        <v>35</v>
      </c>
      <c r="AR5" s="41">
        <v>35</v>
      </c>
      <c r="AS5" s="41">
        <v>35</v>
      </c>
      <c r="AT5" s="39">
        <v>36</v>
      </c>
      <c r="AU5" s="39">
        <v>37</v>
      </c>
      <c r="AV5" s="39">
        <v>38</v>
      </c>
    </row>
    <row r="6" spans="1:48" x14ac:dyDescent="0.2">
      <c r="A6" s="39"/>
      <c r="B6" s="39"/>
      <c r="C6" s="40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15.75" customHeight="1" x14ac:dyDescent="0.2">
      <c r="A7" s="125">
        <v>1</v>
      </c>
      <c r="B7" s="126" t="s">
        <v>149</v>
      </c>
      <c r="C7" s="45">
        <v>8860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2</v>
      </c>
      <c r="L7" s="47">
        <v>6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1</v>
      </c>
      <c r="W7" s="47">
        <v>33</v>
      </c>
      <c r="X7" s="47">
        <v>9</v>
      </c>
      <c r="Y7" s="47">
        <v>0</v>
      </c>
      <c r="Z7" s="47">
        <v>0</v>
      </c>
      <c r="AA7" s="47">
        <v>0</v>
      </c>
      <c r="AB7" s="47">
        <v>3</v>
      </c>
      <c r="AC7" s="47"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  <c r="AK7" s="47">
        <v>0</v>
      </c>
      <c r="AL7" s="2" t="s">
        <v>210</v>
      </c>
      <c r="AM7" s="2" t="s">
        <v>210</v>
      </c>
      <c r="AN7" s="2" t="s">
        <v>210</v>
      </c>
      <c r="AO7" s="2" t="s">
        <v>210</v>
      </c>
      <c r="AP7" s="2" t="s">
        <v>210</v>
      </c>
      <c r="AQ7" s="2" t="s">
        <v>210</v>
      </c>
      <c r="AR7" s="2" t="s">
        <v>210</v>
      </c>
      <c r="AS7" s="2" t="s">
        <v>210</v>
      </c>
      <c r="AT7" s="47">
        <v>25</v>
      </c>
      <c r="AU7" s="47">
        <v>38</v>
      </c>
      <c r="AV7" s="3">
        <v>8977</v>
      </c>
    </row>
    <row r="8" spans="1:48" ht="15.75" customHeight="1" x14ac:dyDescent="0.2">
      <c r="A8" s="125">
        <v>2</v>
      </c>
      <c r="B8" s="126" t="s">
        <v>85</v>
      </c>
      <c r="C8" s="45">
        <v>3781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1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" t="s">
        <v>210</v>
      </c>
      <c r="AM8" s="4" t="s">
        <v>210</v>
      </c>
      <c r="AN8" s="4" t="s">
        <v>210</v>
      </c>
      <c r="AO8" s="4" t="s">
        <v>210</v>
      </c>
      <c r="AP8" s="4" t="s">
        <v>210</v>
      </c>
      <c r="AQ8" s="4" t="s">
        <v>210</v>
      </c>
      <c r="AR8" s="4" t="s">
        <v>210</v>
      </c>
      <c r="AS8" s="4" t="s">
        <v>210</v>
      </c>
      <c r="AT8" s="45">
        <v>0</v>
      </c>
      <c r="AU8" s="45">
        <v>17</v>
      </c>
      <c r="AV8" s="5">
        <v>3799</v>
      </c>
    </row>
    <row r="9" spans="1:48" ht="15.75" customHeight="1" x14ac:dyDescent="0.2">
      <c r="A9" s="125">
        <v>3</v>
      </c>
      <c r="B9" s="126" t="s">
        <v>86</v>
      </c>
      <c r="C9" s="45">
        <v>23301</v>
      </c>
      <c r="D9" s="45">
        <v>0</v>
      </c>
      <c r="E9" s="45">
        <v>5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18</v>
      </c>
      <c r="N9" s="45">
        <v>0</v>
      </c>
      <c r="O9" s="45">
        <v>3</v>
      </c>
      <c r="P9" s="45">
        <v>0</v>
      </c>
      <c r="Q9" s="45">
        <v>0</v>
      </c>
      <c r="R9" s="45">
        <v>1</v>
      </c>
      <c r="S9" s="45">
        <v>82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2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  <c r="AJ9" s="45">
        <v>0</v>
      </c>
      <c r="AK9" s="45">
        <v>0</v>
      </c>
      <c r="AL9" s="4" t="s">
        <v>210</v>
      </c>
      <c r="AM9" s="4" t="s">
        <v>210</v>
      </c>
      <c r="AN9" s="4" t="s">
        <v>210</v>
      </c>
      <c r="AO9" s="4" t="s">
        <v>210</v>
      </c>
      <c r="AP9" s="4" t="s">
        <v>210</v>
      </c>
      <c r="AQ9" s="4" t="s">
        <v>210</v>
      </c>
      <c r="AR9" s="4" t="s">
        <v>210</v>
      </c>
      <c r="AS9" s="4" t="s">
        <v>210</v>
      </c>
      <c r="AT9" s="45">
        <v>21</v>
      </c>
      <c r="AU9" s="45">
        <v>118</v>
      </c>
      <c r="AV9" s="5">
        <v>23551</v>
      </c>
    </row>
    <row r="10" spans="1:48" ht="15.75" customHeight="1" x14ac:dyDescent="0.2">
      <c r="A10" s="125">
        <v>4</v>
      </c>
      <c r="B10" s="126" t="s">
        <v>87</v>
      </c>
      <c r="C10" s="45">
        <v>2716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16</v>
      </c>
      <c r="T10" s="45">
        <v>0</v>
      </c>
      <c r="U10" s="45">
        <v>0</v>
      </c>
      <c r="V10" s="45">
        <v>1</v>
      </c>
      <c r="W10" s="45">
        <v>1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5">
        <v>0</v>
      </c>
      <c r="AJ10" s="45">
        <v>0</v>
      </c>
      <c r="AK10" s="45">
        <v>0</v>
      </c>
      <c r="AL10" s="4" t="s">
        <v>210</v>
      </c>
      <c r="AM10" s="4" t="s">
        <v>210</v>
      </c>
      <c r="AN10" s="4" t="s">
        <v>210</v>
      </c>
      <c r="AO10" s="4" t="s">
        <v>210</v>
      </c>
      <c r="AP10" s="4" t="s">
        <v>210</v>
      </c>
      <c r="AQ10" s="4" t="s">
        <v>210</v>
      </c>
      <c r="AR10" s="4" t="s">
        <v>210</v>
      </c>
      <c r="AS10" s="4" t="s">
        <v>210</v>
      </c>
      <c r="AT10" s="45">
        <v>11</v>
      </c>
      <c r="AU10" s="45">
        <v>18</v>
      </c>
      <c r="AV10" s="5">
        <v>2763</v>
      </c>
    </row>
    <row r="11" spans="1:48" ht="15.75" customHeight="1" x14ac:dyDescent="0.2">
      <c r="A11" s="127">
        <v>5</v>
      </c>
      <c r="B11" s="128" t="s">
        <v>88</v>
      </c>
      <c r="C11" s="46">
        <v>4736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183</v>
      </c>
      <c r="AH11" s="46">
        <v>0</v>
      </c>
      <c r="AI11" s="46">
        <v>0</v>
      </c>
      <c r="AJ11" s="46">
        <v>0</v>
      </c>
      <c r="AK11" s="46">
        <v>0</v>
      </c>
      <c r="AL11" s="6" t="s">
        <v>210</v>
      </c>
      <c r="AM11" s="6" t="s">
        <v>210</v>
      </c>
      <c r="AN11" s="6" t="s">
        <v>210</v>
      </c>
      <c r="AO11" s="6" t="s">
        <v>210</v>
      </c>
      <c r="AP11" s="6" t="s">
        <v>210</v>
      </c>
      <c r="AQ11" s="6" t="s">
        <v>210</v>
      </c>
      <c r="AR11" s="6" t="s">
        <v>210</v>
      </c>
      <c r="AS11" s="6" t="s">
        <v>210</v>
      </c>
      <c r="AT11" s="46">
        <v>24</v>
      </c>
      <c r="AU11" s="46">
        <v>39</v>
      </c>
      <c r="AV11" s="7">
        <v>4982</v>
      </c>
    </row>
    <row r="12" spans="1:48" ht="15.75" customHeight="1" x14ac:dyDescent="0.2">
      <c r="A12" s="129">
        <v>6</v>
      </c>
      <c r="B12" s="130" t="s">
        <v>89</v>
      </c>
      <c r="C12" s="47">
        <v>5472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  <c r="AJ12" s="47">
        <v>0</v>
      </c>
      <c r="AK12" s="47">
        <v>0</v>
      </c>
      <c r="AL12" s="2" t="s">
        <v>210</v>
      </c>
      <c r="AM12" s="2" t="s">
        <v>210</v>
      </c>
      <c r="AN12" s="2" t="s">
        <v>210</v>
      </c>
      <c r="AO12" s="2" t="s">
        <v>210</v>
      </c>
      <c r="AP12" s="2" t="s">
        <v>210</v>
      </c>
      <c r="AQ12" s="2" t="s">
        <v>210</v>
      </c>
      <c r="AR12" s="2" t="s">
        <v>210</v>
      </c>
      <c r="AS12" s="2" t="s">
        <v>210</v>
      </c>
      <c r="AT12" s="47">
        <v>18</v>
      </c>
      <c r="AU12" s="47">
        <v>12</v>
      </c>
      <c r="AV12" s="3">
        <v>5504</v>
      </c>
    </row>
    <row r="13" spans="1:48" ht="15.75" customHeight="1" x14ac:dyDescent="0.2">
      <c r="A13" s="125">
        <v>7</v>
      </c>
      <c r="B13" s="126" t="s">
        <v>90</v>
      </c>
      <c r="C13" s="45">
        <v>1829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14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45">
        <v>0</v>
      </c>
      <c r="AL13" s="4" t="s">
        <v>210</v>
      </c>
      <c r="AM13" s="4" t="s">
        <v>210</v>
      </c>
      <c r="AN13" s="4" t="s">
        <v>210</v>
      </c>
      <c r="AO13" s="4" t="s">
        <v>210</v>
      </c>
      <c r="AP13" s="4" t="s">
        <v>210</v>
      </c>
      <c r="AQ13" s="4" t="s">
        <v>210</v>
      </c>
      <c r="AR13" s="4" t="s">
        <v>210</v>
      </c>
      <c r="AS13" s="4" t="s">
        <v>210</v>
      </c>
      <c r="AT13" s="45">
        <v>5</v>
      </c>
      <c r="AU13" s="45">
        <v>8</v>
      </c>
      <c r="AV13" s="5">
        <v>1856</v>
      </c>
    </row>
    <row r="14" spans="1:48" ht="15.75" customHeight="1" x14ac:dyDescent="0.2">
      <c r="A14" s="125">
        <v>8</v>
      </c>
      <c r="B14" s="126" t="s">
        <v>91</v>
      </c>
      <c r="C14" s="45">
        <v>22221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0</v>
      </c>
      <c r="AL14" s="4" t="s">
        <v>210</v>
      </c>
      <c r="AM14" s="4" t="s">
        <v>210</v>
      </c>
      <c r="AN14" s="4" t="s">
        <v>210</v>
      </c>
      <c r="AO14" s="4" t="s">
        <v>210</v>
      </c>
      <c r="AP14" s="4" t="s">
        <v>210</v>
      </c>
      <c r="AQ14" s="4" t="s">
        <v>210</v>
      </c>
      <c r="AR14" s="4" t="s">
        <v>210</v>
      </c>
      <c r="AS14" s="4" t="s">
        <v>210</v>
      </c>
      <c r="AT14" s="45">
        <v>72</v>
      </c>
      <c r="AU14" s="45">
        <v>46</v>
      </c>
      <c r="AV14" s="5">
        <v>22339</v>
      </c>
    </row>
    <row r="15" spans="1:48" ht="15.75" customHeight="1" x14ac:dyDescent="0.2">
      <c r="A15" s="125">
        <v>9</v>
      </c>
      <c r="B15" s="126" t="s">
        <v>81</v>
      </c>
      <c r="C15" s="45">
        <v>33071</v>
      </c>
      <c r="D15" s="45">
        <v>983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" t="s">
        <v>210</v>
      </c>
      <c r="AM15" s="4" t="s">
        <v>210</v>
      </c>
      <c r="AN15" s="4" t="s">
        <v>210</v>
      </c>
      <c r="AO15" s="4" t="s">
        <v>210</v>
      </c>
      <c r="AP15" s="4" t="s">
        <v>210</v>
      </c>
      <c r="AQ15" s="4" t="s">
        <v>210</v>
      </c>
      <c r="AR15" s="4" t="s">
        <v>210</v>
      </c>
      <c r="AS15" s="4" t="s">
        <v>210</v>
      </c>
      <c r="AT15" s="45">
        <v>129</v>
      </c>
      <c r="AU15" s="45">
        <v>84</v>
      </c>
      <c r="AV15" s="5">
        <v>34267</v>
      </c>
    </row>
    <row r="16" spans="1:48" ht="15.75" customHeight="1" x14ac:dyDescent="0.2">
      <c r="A16" s="127">
        <v>10</v>
      </c>
      <c r="B16" s="128" t="s">
        <v>92</v>
      </c>
      <c r="C16" s="46">
        <v>26834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954</v>
      </c>
      <c r="K16" s="46">
        <v>0</v>
      </c>
      <c r="L16" s="46">
        <v>753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2</v>
      </c>
      <c r="T16" s="46">
        <v>582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6" t="s">
        <v>210</v>
      </c>
      <c r="AM16" s="6" t="s">
        <v>210</v>
      </c>
      <c r="AN16" s="6" t="s">
        <v>210</v>
      </c>
      <c r="AO16" s="6" t="s">
        <v>210</v>
      </c>
      <c r="AP16" s="6" t="s">
        <v>210</v>
      </c>
      <c r="AQ16" s="6" t="s">
        <v>210</v>
      </c>
      <c r="AR16" s="6" t="s">
        <v>210</v>
      </c>
      <c r="AS16" s="6" t="s">
        <v>210</v>
      </c>
      <c r="AT16" s="46">
        <v>51</v>
      </c>
      <c r="AU16" s="46">
        <v>60</v>
      </c>
      <c r="AV16" s="7">
        <v>29236</v>
      </c>
    </row>
    <row r="17" spans="1:48" ht="15.75" customHeight="1" x14ac:dyDescent="0.2">
      <c r="A17" s="129">
        <v>11</v>
      </c>
      <c r="B17" s="130" t="s">
        <v>93</v>
      </c>
      <c r="C17" s="47">
        <v>1427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2" t="s">
        <v>210</v>
      </c>
      <c r="AM17" s="2" t="s">
        <v>210</v>
      </c>
      <c r="AN17" s="2" t="s">
        <v>210</v>
      </c>
      <c r="AO17" s="2" t="s">
        <v>210</v>
      </c>
      <c r="AP17" s="2" t="s">
        <v>210</v>
      </c>
      <c r="AQ17" s="2" t="s">
        <v>210</v>
      </c>
      <c r="AR17" s="2" t="s">
        <v>210</v>
      </c>
      <c r="AS17" s="2" t="s">
        <v>210</v>
      </c>
      <c r="AT17" s="47">
        <v>1</v>
      </c>
      <c r="AU17" s="47">
        <v>9</v>
      </c>
      <c r="AV17" s="3">
        <v>1437</v>
      </c>
    </row>
    <row r="18" spans="1:48" ht="15.75" customHeight="1" x14ac:dyDescent="0.2">
      <c r="A18" s="125">
        <v>12</v>
      </c>
      <c r="B18" s="126" t="s">
        <v>94</v>
      </c>
      <c r="C18" s="45">
        <v>1050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8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45">
        <v>0</v>
      </c>
      <c r="AL18" s="4" t="s">
        <v>210</v>
      </c>
      <c r="AM18" s="4" t="s">
        <v>210</v>
      </c>
      <c r="AN18" s="4" t="s">
        <v>210</v>
      </c>
      <c r="AO18" s="4" t="s">
        <v>210</v>
      </c>
      <c r="AP18" s="4" t="s">
        <v>210</v>
      </c>
      <c r="AQ18" s="4" t="s">
        <v>210</v>
      </c>
      <c r="AR18" s="4" t="s">
        <v>210</v>
      </c>
      <c r="AS18" s="4" t="s">
        <v>210</v>
      </c>
      <c r="AT18" s="45">
        <v>3</v>
      </c>
      <c r="AU18" s="45">
        <v>2</v>
      </c>
      <c r="AV18" s="5">
        <v>1063</v>
      </c>
    </row>
    <row r="19" spans="1:48" ht="15.75" customHeight="1" x14ac:dyDescent="0.2">
      <c r="A19" s="125">
        <v>13</v>
      </c>
      <c r="B19" s="126" t="s">
        <v>95</v>
      </c>
      <c r="C19" s="45">
        <v>989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86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" t="s">
        <v>210</v>
      </c>
      <c r="AM19" s="4" t="s">
        <v>210</v>
      </c>
      <c r="AN19" s="4" t="s">
        <v>210</v>
      </c>
      <c r="AO19" s="4" t="s">
        <v>210</v>
      </c>
      <c r="AP19" s="4" t="s">
        <v>210</v>
      </c>
      <c r="AQ19" s="4" t="s">
        <v>210</v>
      </c>
      <c r="AR19" s="4" t="s">
        <v>210</v>
      </c>
      <c r="AS19" s="4" t="s">
        <v>210</v>
      </c>
      <c r="AT19" s="45">
        <v>5</v>
      </c>
      <c r="AU19" s="45">
        <v>3</v>
      </c>
      <c r="AV19" s="5">
        <v>1083</v>
      </c>
    </row>
    <row r="20" spans="1:48" ht="15.75" customHeight="1" x14ac:dyDescent="0.2">
      <c r="A20" s="125">
        <v>14</v>
      </c>
      <c r="B20" s="126" t="s">
        <v>96</v>
      </c>
      <c r="C20" s="45">
        <v>1594</v>
      </c>
      <c r="D20" s="45">
        <v>0</v>
      </c>
      <c r="E20" s="45">
        <v>0</v>
      </c>
      <c r="F20" s="45">
        <v>2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41</v>
      </c>
      <c r="V20" s="45">
        <v>0</v>
      </c>
      <c r="W20" s="45">
        <v>0</v>
      </c>
      <c r="X20" s="45">
        <v>0</v>
      </c>
      <c r="Y20" s="45">
        <v>0</v>
      </c>
      <c r="Z20" s="45">
        <v>36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" t="s">
        <v>210</v>
      </c>
      <c r="AM20" s="4" t="s">
        <v>210</v>
      </c>
      <c r="AN20" s="4" t="s">
        <v>210</v>
      </c>
      <c r="AO20" s="4" t="s">
        <v>210</v>
      </c>
      <c r="AP20" s="4" t="s">
        <v>210</v>
      </c>
      <c r="AQ20" s="4" t="s">
        <v>210</v>
      </c>
      <c r="AR20" s="4" t="s">
        <v>210</v>
      </c>
      <c r="AS20" s="4" t="s">
        <v>210</v>
      </c>
      <c r="AT20" s="45">
        <v>5</v>
      </c>
      <c r="AU20" s="45">
        <v>3</v>
      </c>
      <c r="AV20" s="5">
        <v>1681</v>
      </c>
    </row>
    <row r="21" spans="1:48" ht="15.75" customHeight="1" x14ac:dyDescent="0.2">
      <c r="A21" s="127">
        <v>15</v>
      </c>
      <c r="B21" s="128" t="s">
        <v>97</v>
      </c>
      <c r="C21" s="46">
        <v>2824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351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6" t="s">
        <v>210</v>
      </c>
      <c r="AM21" s="6" t="s">
        <v>210</v>
      </c>
      <c r="AN21" s="6" t="s">
        <v>210</v>
      </c>
      <c r="AO21" s="6" t="s">
        <v>210</v>
      </c>
      <c r="AP21" s="6" t="s">
        <v>210</v>
      </c>
      <c r="AQ21" s="6" t="s">
        <v>210</v>
      </c>
      <c r="AR21" s="6" t="s">
        <v>210</v>
      </c>
      <c r="AS21" s="6" t="s">
        <v>210</v>
      </c>
      <c r="AT21" s="46">
        <v>12</v>
      </c>
      <c r="AU21" s="46">
        <v>5</v>
      </c>
      <c r="AV21" s="7">
        <v>3192</v>
      </c>
    </row>
    <row r="22" spans="1:48" ht="15.75" customHeight="1" x14ac:dyDescent="0.2">
      <c r="A22" s="129">
        <v>16</v>
      </c>
      <c r="B22" s="130" t="s">
        <v>182</v>
      </c>
      <c r="C22" s="47">
        <v>4740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2" t="s">
        <v>210</v>
      </c>
      <c r="AM22" s="2" t="s">
        <v>210</v>
      </c>
      <c r="AN22" s="2" t="s">
        <v>210</v>
      </c>
      <c r="AO22" s="2" t="s">
        <v>210</v>
      </c>
      <c r="AP22" s="2" t="s">
        <v>210</v>
      </c>
      <c r="AQ22" s="2" t="s">
        <v>210</v>
      </c>
      <c r="AR22" s="2" t="s">
        <v>210</v>
      </c>
      <c r="AS22" s="2" t="s">
        <v>210</v>
      </c>
      <c r="AT22" s="47">
        <v>18</v>
      </c>
      <c r="AU22" s="47">
        <v>21</v>
      </c>
      <c r="AV22" s="3">
        <v>4779</v>
      </c>
    </row>
    <row r="23" spans="1:48" ht="15.75" customHeight="1" x14ac:dyDescent="0.2">
      <c r="A23" s="125">
        <v>17</v>
      </c>
      <c r="B23" s="126" t="s">
        <v>82</v>
      </c>
      <c r="C23" s="45">
        <v>38922</v>
      </c>
      <c r="D23" s="45">
        <v>1694</v>
      </c>
      <c r="E23" s="45">
        <v>533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282</v>
      </c>
      <c r="N23" s="45">
        <v>0</v>
      </c>
      <c r="O23" s="45">
        <v>647</v>
      </c>
      <c r="P23" s="45">
        <v>0</v>
      </c>
      <c r="Q23" s="45">
        <v>190</v>
      </c>
      <c r="R23" s="45">
        <v>261</v>
      </c>
      <c r="S23" s="45">
        <v>75</v>
      </c>
      <c r="T23" s="45">
        <v>0</v>
      </c>
      <c r="U23" s="45">
        <v>0</v>
      </c>
      <c r="V23" s="45">
        <v>0</v>
      </c>
      <c r="W23" s="45">
        <v>1</v>
      </c>
      <c r="X23" s="45">
        <v>0</v>
      </c>
      <c r="Y23" s="45">
        <v>707</v>
      </c>
      <c r="Z23" s="45">
        <v>0</v>
      </c>
      <c r="AA23" s="45">
        <v>0</v>
      </c>
      <c r="AB23" s="45">
        <v>0</v>
      </c>
      <c r="AC23" s="45">
        <v>436</v>
      </c>
      <c r="AD23" s="45">
        <v>0</v>
      </c>
      <c r="AE23" s="45">
        <v>0</v>
      </c>
      <c r="AF23" s="45">
        <v>365</v>
      </c>
      <c r="AG23" s="45">
        <v>0</v>
      </c>
      <c r="AH23" s="45">
        <v>0</v>
      </c>
      <c r="AI23" s="45">
        <v>0</v>
      </c>
      <c r="AJ23" s="45">
        <v>30</v>
      </c>
      <c r="AK23" s="45">
        <v>0</v>
      </c>
      <c r="AL23" s="4" t="s">
        <v>210</v>
      </c>
      <c r="AM23" s="4" t="s">
        <v>210</v>
      </c>
      <c r="AN23" s="4" t="s">
        <v>210</v>
      </c>
      <c r="AO23" s="4" t="s">
        <v>210</v>
      </c>
      <c r="AP23" s="4" t="s">
        <v>210</v>
      </c>
      <c r="AQ23" s="4" t="s">
        <v>210</v>
      </c>
      <c r="AR23" s="4" t="s">
        <v>210</v>
      </c>
      <c r="AS23" s="4" t="s">
        <v>210</v>
      </c>
      <c r="AT23" s="45">
        <v>121</v>
      </c>
      <c r="AU23" s="45">
        <v>298</v>
      </c>
      <c r="AV23" s="5">
        <v>44562</v>
      </c>
    </row>
    <row r="24" spans="1:48" ht="15.75" customHeight="1" x14ac:dyDescent="0.2">
      <c r="A24" s="125">
        <v>18</v>
      </c>
      <c r="B24" s="126" t="s">
        <v>99</v>
      </c>
      <c r="C24" s="45">
        <v>749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" t="s">
        <v>210</v>
      </c>
      <c r="AM24" s="4" t="s">
        <v>210</v>
      </c>
      <c r="AN24" s="4" t="s">
        <v>210</v>
      </c>
      <c r="AO24" s="4" t="s">
        <v>210</v>
      </c>
      <c r="AP24" s="4" t="s">
        <v>210</v>
      </c>
      <c r="AQ24" s="4" t="s">
        <v>210</v>
      </c>
      <c r="AR24" s="4" t="s">
        <v>210</v>
      </c>
      <c r="AS24" s="4" t="s">
        <v>210</v>
      </c>
      <c r="AT24" s="45">
        <v>4</v>
      </c>
      <c r="AU24" s="45">
        <v>0</v>
      </c>
      <c r="AV24" s="5">
        <v>753</v>
      </c>
    </row>
    <row r="25" spans="1:48" ht="15.75" customHeight="1" x14ac:dyDescent="0.2">
      <c r="A25" s="125">
        <v>19</v>
      </c>
      <c r="B25" s="126" t="s">
        <v>100</v>
      </c>
      <c r="C25" s="45">
        <v>1594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8</v>
      </c>
      <c r="N25" s="45">
        <v>0</v>
      </c>
      <c r="O25" s="45">
        <v>0</v>
      </c>
      <c r="P25" s="45">
        <v>0</v>
      </c>
      <c r="Q25" s="45">
        <v>0</v>
      </c>
      <c r="R25" s="45">
        <v>13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2</v>
      </c>
      <c r="AG25" s="45">
        <v>0</v>
      </c>
      <c r="AH25" s="45">
        <v>0</v>
      </c>
      <c r="AI25" s="45">
        <v>0</v>
      </c>
      <c r="AJ25" s="45">
        <v>1</v>
      </c>
      <c r="AK25" s="45">
        <v>0</v>
      </c>
      <c r="AL25" s="4" t="s">
        <v>210</v>
      </c>
      <c r="AM25" s="4" t="s">
        <v>210</v>
      </c>
      <c r="AN25" s="4" t="s">
        <v>210</v>
      </c>
      <c r="AO25" s="4" t="s">
        <v>210</v>
      </c>
      <c r="AP25" s="4" t="s">
        <v>210</v>
      </c>
      <c r="AQ25" s="4" t="s">
        <v>210</v>
      </c>
      <c r="AR25" s="4" t="s">
        <v>210</v>
      </c>
      <c r="AS25" s="4" t="s">
        <v>210</v>
      </c>
      <c r="AT25" s="45">
        <v>4</v>
      </c>
      <c r="AU25" s="45">
        <v>22</v>
      </c>
      <c r="AV25" s="5">
        <v>1644</v>
      </c>
    </row>
    <row r="26" spans="1:48" ht="15.75" customHeight="1" x14ac:dyDescent="0.2">
      <c r="A26" s="127">
        <v>20</v>
      </c>
      <c r="B26" s="128" t="s">
        <v>101</v>
      </c>
      <c r="C26" s="46">
        <v>5363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4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1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6" t="s">
        <v>210</v>
      </c>
      <c r="AM26" s="6" t="s">
        <v>210</v>
      </c>
      <c r="AN26" s="6" t="s">
        <v>210</v>
      </c>
      <c r="AO26" s="6" t="s">
        <v>210</v>
      </c>
      <c r="AP26" s="6" t="s">
        <v>210</v>
      </c>
      <c r="AQ26" s="6" t="s">
        <v>210</v>
      </c>
      <c r="AR26" s="6" t="s">
        <v>210</v>
      </c>
      <c r="AS26" s="6" t="s">
        <v>210</v>
      </c>
      <c r="AT26" s="46">
        <v>16</v>
      </c>
      <c r="AU26" s="46">
        <v>17</v>
      </c>
      <c r="AV26" s="7">
        <v>5401</v>
      </c>
    </row>
    <row r="27" spans="1:48" ht="15.75" customHeight="1" x14ac:dyDescent="0.2">
      <c r="A27" s="129">
        <v>21</v>
      </c>
      <c r="B27" s="130" t="s">
        <v>102</v>
      </c>
      <c r="C27" s="47">
        <v>2594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1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2" t="s">
        <v>210</v>
      </c>
      <c r="AM27" s="2" t="s">
        <v>210</v>
      </c>
      <c r="AN27" s="2" t="s">
        <v>210</v>
      </c>
      <c r="AO27" s="2" t="s">
        <v>210</v>
      </c>
      <c r="AP27" s="2" t="s">
        <v>210</v>
      </c>
      <c r="AQ27" s="2" t="s">
        <v>210</v>
      </c>
      <c r="AR27" s="2" t="s">
        <v>210</v>
      </c>
      <c r="AS27" s="2" t="s">
        <v>210</v>
      </c>
      <c r="AT27" s="47">
        <v>7</v>
      </c>
      <c r="AU27" s="47">
        <v>26</v>
      </c>
      <c r="AV27" s="3">
        <v>2628</v>
      </c>
    </row>
    <row r="28" spans="1:48" ht="15.75" customHeight="1" x14ac:dyDescent="0.2">
      <c r="A28" s="125">
        <v>22</v>
      </c>
      <c r="B28" s="126" t="s">
        <v>103</v>
      </c>
      <c r="C28" s="45">
        <v>2742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45">
        <v>0</v>
      </c>
      <c r="AL28" s="4" t="s">
        <v>210</v>
      </c>
      <c r="AM28" s="4" t="s">
        <v>210</v>
      </c>
      <c r="AN28" s="4" t="s">
        <v>210</v>
      </c>
      <c r="AO28" s="4" t="s">
        <v>210</v>
      </c>
      <c r="AP28" s="4" t="s">
        <v>210</v>
      </c>
      <c r="AQ28" s="4" t="s">
        <v>210</v>
      </c>
      <c r="AR28" s="4" t="s">
        <v>210</v>
      </c>
      <c r="AS28" s="4" t="s">
        <v>210</v>
      </c>
      <c r="AT28" s="45">
        <v>4</v>
      </c>
      <c r="AU28" s="45">
        <v>8</v>
      </c>
      <c r="AV28" s="5">
        <v>2754</v>
      </c>
    </row>
    <row r="29" spans="1:48" ht="15.75" customHeight="1" x14ac:dyDescent="0.2">
      <c r="A29" s="125">
        <v>23</v>
      </c>
      <c r="B29" s="126" t="s">
        <v>104</v>
      </c>
      <c r="C29" s="45">
        <v>10930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128</v>
      </c>
      <c r="W29" s="45">
        <v>3</v>
      </c>
      <c r="X29" s="45">
        <v>2</v>
      </c>
      <c r="Y29" s="45">
        <v>0</v>
      </c>
      <c r="Z29" s="45">
        <v>1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" t="s">
        <v>210</v>
      </c>
      <c r="AM29" s="4" t="s">
        <v>210</v>
      </c>
      <c r="AN29" s="4" t="s">
        <v>210</v>
      </c>
      <c r="AO29" s="4" t="s">
        <v>210</v>
      </c>
      <c r="AP29" s="4" t="s">
        <v>210</v>
      </c>
      <c r="AQ29" s="4" t="s">
        <v>210</v>
      </c>
      <c r="AR29" s="4" t="s">
        <v>210</v>
      </c>
      <c r="AS29" s="4" t="s">
        <v>210</v>
      </c>
      <c r="AT29" s="45">
        <v>37</v>
      </c>
      <c r="AU29" s="45">
        <v>45</v>
      </c>
      <c r="AV29" s="5">
        <v>11146</v>
      </c>
    </row>
    <row r="30" spans="1:48" ht="15.75" customHeight="1" x14ac:dyDescent="0.2">
      <c r="A30" s="125">
        <v>24</v>
      </c>
      <c r="B30" s="126" t="s">
        <v>105</v>
      </c>
      <c r="C30" s="45">
        <v>3927</v>
      </c>
      <c r="D30" s="45">
        <v>0</v>
      </c>
      <c r="E30" s="45">
        <v>3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7</v>
      </c>
      <c r="N30" s="45">
        <v>0</v>
      </c>
      <c r="O30" s="45">
        <v>2</v>
      </c>
      <c r="P30" s="45">
        <v>0</v>
      </c>
      <c r="Q30" s="45">
        <v>0</v>
      </c>
      <c r="R30" s="45">
        <v>0</v>
      </c>
      <c r="S30" s="45">
        <v>159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45">
        <v>0</v>
      </c>
      <c r="AL30" s="4" t="s">
        <v>210</v>
      </c>
      <c r="AM30" s="4" t="s">
        <v>210</v>
      </c>
      <c r="AN30" s="4" t="s">
        <v>210</v>
      </c>
      <c r="AO30" s="4" t="s">
        <v>210</v>
      </c>
      <c r="AP30" s="4" t="s">
        <v>210</v>
      </c>
      <c r="AQ30" s="4" t="s">
        <v>210</v>
      </c>
      <c r="AR30" s="4" t="s">
        <v>210</v>
      </c>
      <c r="AS30" s="4" t="s">
        <v>210</v>
      </c>
      <c r="AT30" s="45">
        <v>1</v>
      </c>
      <c r="AU30" s="45">
        <v>11</v>
      </c>
      <c r="AV30" s="5">
        <v>4110</v>
      </c>
    </row>
    <row r="31" spans="1:48" ht="15.75" customHeight="1" x14ac:dyDescent="0.2">
      <c r="A31" s="127">
        <v>25</v>
      </c>
      <c r="B31" s="128" t="s">
        <v>106</v>
      </c>
      <c r="C31" s="46">
        <v>2018</v>
      </c>
      <c r="D31" s="46">
        <v>0</v>
      </c>
      <c r="E31" s="46">
        <v>0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25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46">
        <v>0</v>
      </c>
      <c r="AL31" s="6" t="s">
        <v>210</v>
      </c>
      <c r="AM31" s="6" t="s">
        <v>210</v>
      </c>
      <c r="AN31" s="6" t="s">
        <v>210</v>
      </c>
      <c r="AO31" s="6" t="s">
        <v>210</v>
      </c>
      <c r="AP31" s="6" t="s">
        <v>210</v>
      </c>
      <c r="AQ31" s="6" t="s">
        <v>210</v>
      </c>
      <c r="AR31" s="6" t="s">
        <v>210</v>
      </c>
      <c r="AS31" s="6" t="s">
        <v>210</v>
      </c>
      <c r="AT31" s="46">
        <v>20</v>
      </c>
      <c r="AU31" s="46">
        <v>10</v>
      </c>
      <c r="AV31" s="7">
        <v>2074</v>
      </c>
    </row>
    <row r="32" spans="1:48" ht="15.75" customHeight="1" x14ac:dyDescent="0.2">
      <c r="A32" s="129">
        <v>26</v>
      </c>
      <c r="B32" s="130" t="s">
        <v>107</v>
      </c>
      <c r="C32" s="47">
        <v>45565</v>
      </c>
      <c r="D32" s="47">
        <v>0</v>
      </c>
      <c r="E32" s="47">
        <v>0</v>
      </c>
      <c r="F32" s="47">
        <v>0</v>
      </c>
      <c r="G32" s="47">
        <v>45</v>
      </c>
      <c r="H32" s="47">
        <v>671</v>
      </c>
      <c r="I32" s="47">
        <v>210</v>
      </c>
      <c r="J32" s="47">
        <v>0</v>
      </c>
      <c r="K32" s="47">
        <v>0</v>
      </c>
      <c r="L32" s="47">
        <v>0</v>
      </c>
      <c r="M32" s="47">
        <v>0</v>
      </c>
      <c r="N32" s="47">
        <v>110</v>
      </c>
      <c r="O32" s="47">
        <v>0</v>
      </c>
      <c r="P32" s="47">
        <v>0</v>
      </c>
      <c r="Q32" s="47">
        <v>0</v>
      </c>
      <c r="R32" s="47">
        <v>0</v>
      </c>
      <c r="S32" s="47">
        <v>14</v>
      </c>
      <c r="T32" s="47">
        <v>0</v>
      </c>
      <c r="U32" s="47">
        <v>0</v>
      </c>
      <c r="V32" s="47">
        <v>0</v>
      </c>
      <c r="W32" s="47">
        <v>5</v>
      </c>
      <c r="X32" s="47">
        <v>0</v>
      </c>
      <c r="Y32" s="47">
        <v>0</v>
      </c>
      <c r="Z32" s="47">
        <v>0</v>
      </c>
      <c r="AA32" s="47">
        <v>14</v>
      </c>
      <c r="AB32" s="47">
        <v>0</v>
      </c>
      <c r="AC32" s="47">
        <v>0</v>
      </c>
      <c r="AD32" s="47">
        <v>24</v>
      </c>
      <c r="AE32" s="47">
        <v>972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2" t="s">
        <v>210</v>
      </c>
      <c r="AM32" s="2" t="s">
        <v>210</v>
      </c>
      <c r="AN32" s="2" t="s">
        <v>210</v>
      </c>
      <c r="AO32" s="2" t="s">
        <v>210</v>
      </c>
      <c r="AP32" s="2" t="s">
        <v>210</v>
      </c>
      <c r="AQ32" s="2" t="s">
        <v>210</v>
      </c>
      <c r="AR32" s="2" t="s">
        <v>210</v>
      </c>
      <c r="AS32" s="2" t="s">
        <v>210</v>
      </c>
      <c r="AT32" s="47">
        <v>202</v>
      </c>
      <c r="AU32" s="47">
        <v>286</v>
      </c>
      <c r="AV32" s="3">
        <v>48118</v>
      </c>
    </row>
    <row r="33" spans="1:48" ht="15.75" customHeight="1" x14ac:dyDescent="0.2">
      <c r="A33" s="125">
        <v>27</v>
      </c>
      <c r="B33" s="126" t="s">
        <v>108</v>
      </c>
      <c r="C33" s="45">
        <v>5163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3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3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L33" s="4" t="s">
        <v>210</v>
      </c>
      <c r="AM33" s="4" t="s">
        <v>210</v>
      </c>
      <c r="AN33" s="4" t="s">
        <v>210</v>
      </c>
      <c r="AO33" s="4" t="s">
        <v>210</v>
      </c>
      <c r="AP33" s="4" t="s">
        <v>210</v>
      </c>
      <c r="AQ33" s="4" t="s">
        <v>210</v>
      </c>
      <c r="AR33" s="4" t="s">
        <v>210</v>
      </c>
      <c r="AS33" s="4" t="s">
        <v>210</v>
      </c>
      <c r="AT33" s="45">
        <v>12</v>
      </c>
      <c r="AU33" s="45">
        <v>11</v>
      </c>
      <c r="AV33" s="5">
        <v>5192</v>
      </c>
    </row>
    <row r="34" spans="1:48" ht="15.75" customHeight="1" x14ac:dyDescent="0.2">
      <c r="A34" s="125">
        <v>28</v>
      </c>
      <c r="B34" s="126" t="s">
        <v>109</v>
      </c>
      <c r="C34" s="45">
        <v>30387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1</v>
      </c>
      <c r="K34" s="45">
        <v>1</v>
      </c>
      <c r="L34" s="45">
        <v>1</v>
      </c>
      <c r="M34" s="45">
        <v>1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13</v>
      </c>
      <c r="T34" s="45">
        <v>0</v>
      </c>
      <c r="U34" s="45">
        <v>0</v>
      </c>
      <c r="V34" s="45">
        <v>1527</v>
      </c>
      <c r="W34" s="45">
        <v>989</v>
      </c>
      <c r="X34" s="45">
        <v>660</v>
      </c>
      <c r="Y34" s="45">
        <v>0</v>
      </c>
      <c r="Z34" s="45">
        <v>0</v>
      </c>
      <c r="AA34" s="45">
        <v>0</v>
      </c>
      <c r="AB34" s="45">
        <v>55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5">
        <v>1</v>
      </c>
      <c r="AJ34" s="45">
        <v>0</v>
      </c>
      <c r="AK34" s="45">
        <v>0</v>
      </c>
      <c r="AL34" s="4" t="s">
        <v>210</v>
      </c>
      <c r="AM34" s="4" t="s">
        <v>210</v>
      </c>
      <c r="AN34" s="4" t="s">
        <v>210</v>
      </c>
      <c r="AO34" s="4" t="s">
        <v>210</v>
      </c>
      <c r="AP34" s="4" t="s">
        <v>210</v>
      </c>
      <c r="AQ34" s="4" t="s">
        <v>210</v>
      </c>
      <c r="AR34" s="4" t="s">
        <v>210</v>
      </c>
      <c r="AS34" s="4" t="s">
        <v>210</v>
      </c>
      <c r="AT34" s="45">
        <v>84</v>
      </c>
      <c r="AU34" s="45">
        <v>175</v>
      </c>
      <c r="AV34" s="5">
        <v>33895</v>
      </c>
    </row>
    <row r="35" spans="1:48" ht="15.75" customHeight="1" x14ac:dyDescent="0.2">
      <c r="A35" s="125">
        <v>29</v>
      </c>
      <c r="B35" s="126" t="s">
        <v>110</v>
      </c>
      <c r="C35" s="45">
        <v>13164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1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60</v>
      </c>
      <c r="T35" s="45">
        <v>0</v>
      </c>
      <c r="U35" s="45">
        <v>0</v>
      </c>
      <c r="V35" s="45">
        <v>1</v>
      </c>
      <c r="W35" s="45">
        <v>7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5">
        <v>0</v>
      </c>
      <c r="AJ35" s="45">
        <v>0</v>
      </c>
      <c r="AK35" s="45">
        <v>0</v>
      </c>
      <c r="AL35" s="4" t="s">
        <v>210</v>
      </c>
      <c r="AM35" s="4" t="s">
        <v>210</v>
      </c>
      <c r="AN35" s="4" t="s">
        <v>210</v>
      </c>
      <c r="AO35" s="4" t="s">
        <v>210</v>
      </c>
      <c r="AP35" s="4" t="s">
        <v>210</v>
      </c>
      <c r="AQ35" s="4" t="s">
        <v>210</v>
      </c>
      <c r="AR35" s="4" t="s">
        <v>210</v>
      </c>
      <c r="AS35" s="4" t="s">
        <v>210</v>
      </c>
      <c r="AT35" s="45">
        <v>36</v>
      </c>
      <c r="AU35" s="45">
        <v>75</v>
      </c>
      <c r="AV35" s="5">
        <v>13344</v>
      </c>
    </row>
    <row r="36" spans="1:48" ht="15.75" customHeight="1" x14ac:dyDescent="0.2">
      <c r="A36" s="127">
        <v>30</v>
      </c>
      <c r="B36" s="128" t="s">
        <v>161</v>
      </c>
      <c r="C36" s="46">
        <v>2425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6" t="s">
        <v>210</v>
      </c>
      <c r="AM36" s="6" t="s">
        <v>210</v>
      </c>
      <c r="AN36" s="6" t="s">
        <v>210</v>
      </c>
      <c r="AO36" s="6" t="s">
        <v>210</v>
      </c>
      <c r="AP36" s="6" t="s">
        <v>210</v>
      </c>
      <c r="AQ36" s="6" t="s">
        <v>210</v>
      </c>
      <c r="AR36" s="6" t="s">
        <v>210</v>
      </c>
      <c r="AS36" s="6" t="s">
        <v>210</v>
      </c>
      <c r="AT36" s="46">
        <v>4</v>
      </c>
      <c r="AU36" s="46">
        <v>17</v>
      </c>
      <c r="AV36" s="7">
        <v>2446</v>
      </c>
    </row>
    <row r="37" spans="1:48" ht="15.75" customHeight="1" x14ac:dyDescent="0.2">
      <c r="A37" s="129">
        <v>31</v>
      </c>
      <c r="B37" s="130" t="s">
        <v>111</v>
      </c>
      <c r="C37" s="47">
        <v>5603</v>
      </c>
      <c r="D37" s="47">
        <v>0</v>
      </c>
      <c r="E37" s="47">
        <v>0</v>
      </c>
      <c r="F37" s="47">
        <v>59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3</v>
      </c>
      <c r="V37" s="47">
        <v>0</v>
      </c>
      <c r="W37" s="47">
        <v>0</v>
      </c>
      <c r="X37" s="47">
        <v>0</v>
      </c>
      <c r="Y37" s="47">
        <v>0</v>
      </c>
      <c r="Z37" s="47">
        <v>553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7">
        <v>0</v>
      </c>
      <c r="AG37" s="47">
        <v>1</v>
      </c>
      <c r="AH37" s="47">
        <v>0</v>
      </c>
      <c r="AI37" s="47">
        <v>0</v>
      </c>
      <c r="AJ37" s="47">
        <v>0</v>
      </c>
      <c r="AK37" s="47">
        <v>0</v>
      </c>
      <c r="AL37" s="2" t="s">
        <v>210</v>
      </c>
      <c r="AM37" s="2" t="s">
        <v>210</v>
      </c>
      <c r="AN37" s="2" t="s">
        <v>210</v>
      </c>
      <c r="AO37" s="2" t="s">
        <v>210</v>
      </c>
      <c r="AP37" s="2" t="s">
        <v>210</v>
      </c>
      <c r="AQ37" s="2" t="s">
        <v>210</v>
      </c>
      <c r="AR37" s="2" t="s">
        <v>210</v>
      </c>
      <c r="AS37" s="2" t="s">
        <v>210</v>
      </c>
      <c r="AT37" s="47">
        <v>19</v>
      </c>
      <c r="AU37" s="47">
        <v>19</v>
      </c>
      <c r="AV37" s="3">
        <v>6257</v>
      </c>
    </row>
    <row r="38" spans="1:48" ht="15.75" customHeight="1" x14ac:dyDescent="0.2">
      <c r="A38" s="125">
        <v>32</v>
      </c>
      <c r="B38" s="126" t="s">
        <v>112</v>
      </c>
      <c r="C38" s="45">
        <v>26378</v>
      </c>
      <c r="D38" s="45">
        <v>0</v>
      </c>
      <c r="E38" s="45">
        <v>10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1</v>
      </c>
      <c r="M38" s="45">
        <v>12</v>
      </c>
      <c r="N38" s="45">
        <v>0</v>
      </c>
      <c r="O38" s="45">
        <v>1</v>
      </c>
      <c r="P38" s="45">
        <v>0</v>
      </c>
      <c r="Q38" s="45">
        <v>1</v>
      </c>
      <c r="R38" s="45">
        <v>5</v>
      </c>
      <c r="S38" s="45">
        <v>5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13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3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" t="s">
        <v>210</v>
      </c>
      <c r="AM38" s="4" t="s">
        <v>210</v>
      </c>
      <c r="AN38" s="4" t="s">
        <v>210</v>
      </c>
      <c r="AO38" s="4" t="s">
        <v>210</v>
      </c>
      <c r="AP38" s="4" t="s">
        <v>210</v>
      </c>
      <c r="AQ38" s="4" t="s">
        <v>210</v>
      </c>
      <c r="AR38" s="4" t="s">
        <v>210</v>
      </c>
      <c r="AS38" s="4" t="s">
        <v>210</v>
      </c>
      <c r="AT38" s="45">
        <v>72</v>
      </c>
      <c r="AU38" s="45">
        <v>322</v>
      </c>
      <c r="AV38" s="5">
        <v>26823</v>
      </c>
    </row>
    <row r="39" spans="1:48" ht="15.75" customHeight="1" x14ac:dyDescent="0.2">
      <c r="A39" s="125">
        <v>33</v>
      </c>
      <c r="B39" s="126" t="s">
        <v>113</v>
      </c>
      <c r="C39" s="45">
        <v>1166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" t="s">
        <v>210</v>
      </c>
      <c r="AM39" s="4" t="s">
        <v>210</v>
      </c>
      <c r="AN39" s="4" t="s">
        <v>210</v>
      </c>
      <c r="AO39" s="4" t="s">
        <v>210</v>
      </c>
      <c r="AP39" s="4" t="s">
        <v>210</v>
      </c>
      <c r="AQ39" s="4" t="s">
        <v>210</v>
      </c>
      <c r="AR39" s="4" t="s">
        <v>210</v>
      </c>
      <c r="AS39" s="4" t="s">
        <v>210</v>
      </c>
      <c r="AT39" s="45">
        <v>1</v>
      </c>
      <c r="AU39" s="45">
        <v>39</v>
      </c>
      <c r="AV39" s="5">
        <v>1206</v>
      </c>
    </row>
    <row r="40" spans="1:48" ht="15.75" customHeight="1" x14ac:dyDescent="0.2">
      <c r="A40" s="125">
        <v>34</v>
      </c>
      <c r="B40" s="126" t="s">
        <v>114</v>
      </c>
      <c r="C40" s="45">
        <v>3121</v>
      </c>
      <c r="D40" s="45">
        <v>0</v>
      </c>
      <c r="E40" s="45">
        <v>0</v>
      </c>
      <c r="F40" s="45">
        <v>1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5">
        <v>0</v>
      </c>
      <c r="AJ40" s="45">
        <v>0</v>
      </c>
      <c r="AK40" s="45">
        <v>0</v>
      </c>
      <c r="AL40" s="4" t="s">
        <v>210</v>
      </c>
      <c r="AM40" s="4" t="s">
        <v>210</v>
      </c>
      <c r="AN40" s="4" t="s">
        <v>210</v>
      </c>
      <c r="AO40" s="4" t="s">
        <v>210</v>
      </c>
      <c r="AP40" s="4" t="s">
        <v>210</v>
      </c>
      <c r="AQ40" s="4" t="s">
        <v>210</v>
      </c>
      <c r="AR40" s="4" t="s">
        <v>210</v>
      </c>
      <c r="AS40" s="4" t="s">
        <v>210</v>
      </c>
      <c r="AT40" s="45">
        <v>30</v>
      </c>
      <c r="AU40" s="45">
        <v>45</v>
      </c>
      <c r="AV40" s="5">
        <v>3197</v>
      </c>
    </row>
    <row r="41" spans="1:48" ht="15.75" customHeight="1" x14ac:dyDescent="0.2">
      <c r="A41" s="127">
        <v>35</v>
      </c>
      <c r="B41" s="128" t="s">
        <v>115</v>
      </c>
      <c r="C41" s="46">
        <v>5051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6" t="s">
        <v>210</v>
      </c>
      <c r="AM41" s="6" t="s">
        <v>210</v>
      </c>
      <c r="AN41" s="6" t="s">
        <v>210</v>
      </c>
      <c r="AO41" s="6" t="s">
        <v>210</v>
      </c>
      <c r="AP41" s="6" t="s">
        <v>210</v>
      </c>
      <c r="AQ41" s="6" t="s">
        <v>210</v>
      </c>
      <c r="AR41" s="6" t="s">
        <v>210</v>
      </c>
      <c r="AS41" s="6" t="s">
        <v>210</v>
      </c>
      <c r="AT41" s="46">
        <v>16</v>
      </c>
      <c r="AU41" s="46">
        <v>8</v>
      </c>
      <c r="AV41" s="7">
        <v>5075</v>
      </c>
    </row>
    <row r="42" spans="1:48" ht="15.75" customHeight="1" x14ac:dyDescent="0.2">
      <c r="A42" s="129">
        <v>36</v>
      </c>
      <c r="B42" s="130" t="s">
        <v>157</v>
      </c>
      <c r="C42" s="47">
        <v>42609</v>
      </c>
      <c r="D42" s="47">
        <v>0</v>
      </c>
      <c r="E42" s="47">
        <v>0</v>
      </c>
      <c r="F42" s="47">
        <v>0</v>
      </c>
      <c r="G42" s="47">
        <v>335</v>
      </c>
      <c r="H42" s="47">
        <v>197</v>
      </c>
      <c r="I42" s="47">
        <v>685</v>
      </c>
      <c r="J42" s="47">
        <v>0</v>
      </c>
      <c r="K42" s="47">
        <v>0</v>
      </c>
      <c r="L42" s="47">
        <v>0</v>
      </c>
      <c r="M42" s="47">
        <v>0</v>
      </c>
      <c r="N42" s="47">
        <v>14</v>
      </c>
      <c r="O42" s="47">
        <v>0</v>
      </c>
      <c r="P42" s="47">
        <v>0</v>
      </c>
      <c r="Q42" s="47">
        <v>0</v>
      </c>
      <c r="R42" s="47">
        <v>0</v>
      </c>
      <c r="S42" s="47">
        <v>5</v>
      </c>
      <c r="T42" s="47">
        <v>0</v>
      </c>
      <c r="U42" s="47">
        <v>0</v>
      </c>
      <c r="V42" s="47">
        <v>0</v>
      </c>
      <c r="W42" s="47">
        <v>1</v>
      </c>
      <c r="X42" s="47">
        <v>0</v>
      </c>
      <c r="Y42" s="47">
        <v>0</v>
      </c>
      <c r="Z42" s="47">
        <v>0</v>
      </c>
      <c r="AA42" s="47">
        <v>124</v>
      </c>
      <c r="AB42" s="47">
        <v>0</v>
      </c>
      <c r="AC42" s="47">
        <v>0</v>
      </c>
      <c r="AD42" s="47">
        <v>260</v>
      </c>
      <c r="AE42" s="47">
        <v>98</v>
      </c>
      <c r="AF42" s="47">
        <v>0</v>
      </c>
      <c r="AG42" s="47">
        <v>0</v>
      </c>
      <c r="AH42" s="47">
        <v>0</v>
      </c>
      <c r="AI42" s="47">
        <v>0</v>
      </c>
      <c r="AJ42" s="47">
        <v>0</v>
      </c>
      <c r="AK42" s="47">
        <v>0</v>
      </c>
      <c r="AL42" s="2" t="s">
        <v>210</v>
      </c>
      <c r="AM42" s="2" t="s">
        <v>210</v>
      </c>
      <c r="AN42" s="2" t="s">
        <v>210</v>
      </c>
      <c r="AO42" s="2" t="s">
        <v>210</v>
      </c>
      <c r="AP42" s="2" t="s">
        <v>210</v>
      </c>
      <c r="AQ42" s="2" t="s">
        <v>210</v>
      </c>
      <c r="AR42" s="2" t="s">
        <v>210</v>
      </c>
      <c r="AS42" s="2" t="s">
        <v>210</v>
      </c>
      <c r="AT42" s="47">
        <v>98</v>
      </c>
      <c r="AU42" s="47">
        <v>96</v>
      </c>
      <c r="AV42" s="3">
        <v>44522</v>
      </c>
    </row>
    <row r="43" spans="1:48" ht="15.75" customHeight="1" x14ac:dyDescent="0.2">
      <c r="A43" s="125">
        <v>37</v>
      </c>
      <c r="B43" s="126" t="s">
        <v>116</v>
      </c>
      <c r="C43" s="45">
        <v>17582</v>
      </c>
      <c r="D43" s="45">
        <v>0</v>
      </c>
      <c r="E43" s="45">
        <v>0</v>
      </c>
      <c r="F43" s="45">
        <v>10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6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5">
        <v>0</v>
      </c>
      <c r="AJ43" s="45">
        <v>0</v>
      </c>
      <c r="AK43" s="45">
        <v>0</v>
      </c>
      <c r="AL43" s="4" t="s">
        <v>210</v>
      </c>
      <c r="AM43" s="4" t="s">
        <v>210</v>
      </c>
      <c r="AN43" s="4" t="s">
        <v>210</v>
      </c>
      <c r="AO43" s="4" t="s">
        <v>210</v>
      </c>
      <c r="AP43" s="4" t="s">
        <v>210</v>
      </c>
      <c r="AQ43" s="4" t="s">
        <v>210</v>
      </c>
      <c r="AR43" s="4" t="s">
        <v>210</v>
      </c>
      <c r="AS43" s="4" t="s">
        <v>210</v>
      </c>
      <c r="AT43" s="45">
        <v>26</v>
      </c>
      <c r="AU43" s="45">
        <v>59</v>
      </c>
      <c r="AV43" s="5">
        <v>17683</v>
      </c>
    </row>
    <row r="44" spans="1:48" ht="15.75" customHeight="1" x14ac:dyDescent="0.2">
      <c r="A44" s="125">
        <v>38</v>
      </c>
      <c r="B44" s="126" t="s">
        <v>117</v>
      </c>
      <c r="C44" s="45">
        <v>3601</v>
      </c>
      <c r="D44" s="45">
        <v>0</v>
      </c>
      <c r="E44" s="45">
        <v>0</v>
      </c>
      <c r="F44" s="45">
        <v>0</v>
      </c>
      <c r="G44" s="45">
        <v>0</v>
      </c>
      <c r="H44" s="45">
        <v>14</v>
      </c>
      <c r="I44" s="45">
        <v>2</v>
      </c>
      <c r="J44" s="45">
        <v>0</v>
      </c>
      <c r="K44" s="45">
        <v>0</v>
      </c>
      <c r="L44" s="45">
        <v>0</v>
      </c>
      <c r="M44" s="45">
        <v>0</v>
      </c>
      <c r="N44" s="45">
        <v>1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4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" t="s">
        <v>210</v>
      </c>
      <c r="AM44" s="4" t="s">
        <v>210</v>
      </c>
      <c r="AN44" s="4" t="s">
        <v>210</v>
      </c>
      <c r="AO44" s="4" t="s">
        <v>210</v>
      </c>
      <c r="AP44" s="4" t="s">
        <v>210</v>
      </c>
      <c r="AQ44" s="4" t="s">
        <v>210</v>
      </c>
      <c r="AR44" s="4" t="s">
        <v>210</v>
      </c>
      <c r="AS44" s="4" t="s">
        <v>210</v>
      </c>
      <c r="AT44" s="45">
        <v>7</v>
      </c>
      <c r="AU44" s="45">
        <v>17</v>
      </c>
      <c r="AV44" s="5">
        <v>3646</v>
      </c>
    </row>
    <row r="45" spans="1:48" ht="15.75" customHeight="1" x14ac:dyDescent="0.2">
      <c r="A45" s="125">
        <v>39</v>
      </c>
      <c r="B45" s="126" t="s">
        <v>118</v>
      </c>
      <c r="C45" s="45">
        <v>2386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6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1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" t="s">
        <v>210</v>
      </c>
      <c r="AM45" s="4" t="s">
        <v>210</v>
      </c>
      <c r="AN45" s="4" t="s">
        <v>210</v>
      </c>
      <c r="AO45" s="4" t="s">
        <v>210</v>
      </c>
      <c r="AP45" s="4" t="s">
        <v>210</v>
      </c>
      <c r="AQ45" s="4" t="s">
        <v>210</v>
      </c>
      <c r="AR45" s="4" t="s">
        <v>210</v>
      </c>
      <c r="AS45" s="4" t="s">
        <v>210</v>
      </c>
      <c r="AT45" s="45">
        <v>13</v>
      </c>
      <c r="AU45" s="45">
        <v>17</v>
      </c>
      <c r="AV45" s="5">
        <v>2423</v>
      </c>
    </row>
    <row r="46" spans="1:48" ht="15.75" customHeight="1" x14ac:dyDescent="0.2">
      <c r="A46" s="127">
        <v>40</v>
      </c>
      <c r="B46" s="128" t="s">
        <v>119</v>
      </c>
      <c r="C46" s="46">
        <v>20525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3</v>
      </c>
      <c r="AH46" s="46">
        <v>0</v>
      </c>
      <c r="AI46" s="46">
        <v>0</v>
      </c>
      <c r="AJ46" s="46">
        <v>0</v>
      </c>
      <c r="AK46" s="46">
        <v>0</v>
      </c>
      <c r="AL46" s="6" t="s">
        <v>210</v>
      </c>
      <c r="AM46" s="6" t="s">
        <v>210</v>
      </c>
      <c r="AN46" s="6" t="s">
        <v>210</v>
      </c>
      <c r="AO46" s="6" t="s">
        <v>210</v>
      </c>
      <c r="AP46" s="6" t="s">
        <v>210</v>
      </c>
      <c r="AQ46" s="6" t="s">
        <v>210</v>
      </c>
      <c r="AR46" s="6" t="s">
        <v>210</v>
      </c>
      <c r="AS46" s="6" t="s">
        <v>210</v>
      </c>
      <c r="AT46" s="46">
        <v>47</v>
      </c>
      <c r="AU46" s="46">
        <v>54</v>
      </c>
      <c r="AV46" s="7">
        <v>20629</v>
      </c>
    </row>
    <row r="47" spans="1:48" ht="15.75" customHeight="1" x14ac:dyDescent="0.2">
      <c r="A47" s="129">
        <v>41</v>
      </c>
      <c r="B47" s="130" t="s">
        <v>120</v>
      </c>
      <c r="C47" s="47">
        <v>1188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7">
        <v>0</v>
      </c>
      <c r="AF47" s="47">
        <v>0</v>
      </c>
      <c r="AG47" s="47">
        <v>0</v>
      </c>
      <c r="AH47" s="47">
        <v>0</v>
      </c>
      <c r="AI47" s="47">
        <v>0</v>
      </c>
      <c r="AJ47" s="47">
        <v>0</v>
      </c>
      <c r="AK47" s="47">
        <v>0</v>
      </c>
      <c r="AL47" s="2" t="s">
        <v>210</v>
      </c>
      <c r="AM47" s="2" t="s">
        <v>210</v>
      </c>
      <c r="AN47" s="2" t="s">
        <v>210</v>
      </c>
      <c r="AO47" s="2" t="s">
        <v>210</v>
      </c>
      <c r="AP47" s="2" t="s">
        <v>210</v>
      </c>
      <c r="AQ47" s="2" t="s">
        <v>210</v>
      </c>
      <c r="AR47" s="2" t="s">
        <v>210</v>
      </c>
      <c r="AS47" s="2" t="s">
        <v>210</v>
      </c>
      <c r="AT47" s="47">
        <v>6</v>
      </c>
      <c r="AU47" s="47">
        <v>2</v>
      </c>
      <c r="AV47" s="3">
        <v>1196</v>
      </c>
    </row>
    <row r="48" spans="1:48" ht="15.75" customHeight="1" x14ac:dyDescent="0.2">
      <c r="A48" s="125">
        <v>42</v>
      </c>
      <c r="B48" s="126" t="s">
        <v>121</v>
      </c>
      <c r="C48" s="45">
        <v>2687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" t="s">
        <v>210</v>
      </c>
      <c r="AM48" s="4" t="s">
        <v>210</v>
      </c>
      <c r="AN48" s="4" t="s">
        <v>210</v>
      </c>
      <c r="AO48" s="4" t="s">
        <v>210</v>
      </c>
      <c r="AP48" s="4" t="s">
        <v>210</v>
      </c>
      <c r="AQ48" s="4" t="s">
        <v>210</v>
      </c>
      <c r="AR48" s="4" t="s">
        <v>210</v>
      </c>
      <c r="AS48" s="4" t="s">
        <v>210</v>
      </c>
      <c r="AT48" s="45">
        <v>4</v>
      </c>
      <c r="AU48" s="45">
        <v>14</v>
      </c>
      <c r="AV48" s="5">
        <v>2705</v>
      </c>
    </row>
    <row r="49" spans="1:48" ht="15.75" customHeight="1" x14ac:dyDescent="0.2">
      <c r="A49" s="125">
        <v>43</v>
      </c>
      <c r="B49" s="126" t="s">
        <v>122</v>
      </c>
      <c r="C49" s="45">
        <v>3698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5">
        <v>0</v>
      </c>
      <c r="AJ49" s="45">
        <v>0</v>
      </c>
      <c r="AK49" s="45">
        <v>0</v>
      </c>
      <c r="AL49" s="4" t="s">
        <v>210</v>
      </c>
      <c r="AM49" s="4" t="s">
        <v>210</v>
      </c>
      <c r="AN49" s="4" t="s">
        <v>210</v>
      </c>
      <c r="AO49" s="4" t="s">
        <v>210</v>
      </c>
      <c r="AP49" s="4" t="s">
        <v>210</v>
      </c>
      <c r="AQ49" s="4" t="s">
        <v>210</v>
      </c>
      <c r="AR49" s="4" t="s">
        <v>210</v>
      </c>
      <c r="AS49" s="4" t="s">
        <v>210</v>
      </c>
      <c r="AT49" s="45">
        <v>6</v>
      </c>
      <c r="AU49" s="45">
        <v>11</v>
      </c>
      <c r="AV49" s="5">
        <v>3715</v>
      </c>
    </row>
    <row r="50" spans="1:48" ht="15.75" customHeight="1" x14ac:dyDescent="0.2">
      <c r="A50" s="125">
        <v>44</v>
      </c>
      <c r="B50" s="126" t="s">
        <v>123</v>
      </c>
      <c r="C50" s="45">
        <v>7556</v>
      </c>
      <c r="D50" s="45">
        <v>0</v>
      </c>
      <c r="E50" s="45">
        <v>0</v>
      </c>
      <c r="F50" s="45">
        <v>0</v>
      </c>
      <c r="G50" s="45">
        <v>4</v>
      </c>
      <c r="H50" s="45">
        <v>4</v>
      </c>
      <c r="I50" s="45">
        <v>5</v>
      </c>
      <c r="J50" s="45">
        <v>0</v>
      </c>
      <c r="K50" s="45">
        <v>0</v>
      </c>
      <c r="L50" s="45">
        <v>0</v>
      </c>
      <c r="M50" s="45">
        <v>0</v>
      </c>
      <c r="N50" s="45">
        <v>2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1</v>
      </c>
      <c r="AB50" s="45">
        <v>0</v>
      </c>
      <c r="AC50" s="45">
        <v>0</v>
      </c>
      <c r="AD50" s="45">
        <v>0</v>
      </c>
      <c r="AE50" s="45">
        <v>3</v>
      </c>
      <c r="AF50" s="45">
        <v>0</v>
      </c>
      <c r="AG50" s="45">
        <v>0</v>
      </c>
      <c r="AH50" s="45">
        <v>0</v>
      </c>
      <c r="AI50" s="45">
        <v>0</v>
      </c>
      <c r="AJ50" s="45">
        <v>0</v>
      </c>
      <c r="AK50" s="45">
        <v>0</v>
      </c>
      <c r="AL50" s="4" t="s">
        <v>210</v>
      </c>
      <c r="AM50" s="4" t="s">
        <v>210</v>
      </c>
      <c r="AN50" s="4" t="s">
        <v>210</v>
      </c>
      <c r="AO50" s="4" t="s">
        <v>210</v>
      </c>
      <c r="AP50" s="4" t="s">
        <v>210</v>
      </c>
      <c r="AQ50" s="4" t="s">
        <v>210</v>
      </c>
      <c r="AR50" s="4" t="s">
        <v>210</v>
      </c>
      <c r="AS50" s="4" t="s">
        <v>210</v>
      </c>
      <c r="AT50" s="45">
        <v>27</v>
      </c>
      <c r="AU50" s="45">
        <v>15</v>
      </c>
      <c r="AV50" s="5">
        <v>7617</v>
      </c>
    </row>
    <row r="51" spans="1:48" ht="15.75" customHeight="1" x14ac:dyDescent="0.2">
      <c r="A51" s="127">
        <v>45</v>
      </c>
      <c r="B51" s="128" t="s">
        <v>124</v>
      </c>
      <c r="C51" s="46">
        <v>9085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</v>
      </c>
      <c r="J51" s="46">
        <v>0</v>
      </c>
      <c r="K51" s="46">
        <v>0</v>
      </c>
      <c r="L51" s="46">
        <v>0</v>
      </c>
      <c r="M51" s="46">
        <v>0</v>
      </c>
      <c r="N51" s="46">
        <v>1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1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6" t="s">
        <v>210</v>
      </c>
      <c r="AM51" s="6" t="s">
        <v>210</v>
      </c>
      <c r="AN51" s="6" t="s">
        <v>210</v>
      </c>
      <c r="AO51" s="6" t="s">
        <v>210</v>
      </c>
      <c r="AP51" s="6" t="s">
        <v>210</v>
      </c>
      <c r="AQ51" s="6" t="s">
        <v>210</v>
      </c>
      <c r="AR51" s="6" t="s">
        <v>210</v>
      </c>
      <c r="AS51" s="6" t="s">
        <v>210</v>
      </c>
      <c r="AT51" s="46">
        <v>16</v>
      </c>
      <c r="AU51" s="46">
        <v>20</v>
      </c>
      <c r="AV51" s="7">
        <v>9129</v>
      </c>
    </row>
    <row r="52" spans="1:48" ht="15.75" customHeight="1" x14ac:dyDescent="0.2">
      <c r="A52" s="129">
        <v>46</v>
      </c>
      <c r="B52" s="130" t="s">
        <v>125</v>
      </c>
      <c r="C52" s="47">
        <v>1024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47">
        <v>0</v>
      </c>
      <c r="AK52" s="47">
        <v>0</v>
      </c>
      <c r="AL52" s="2" t="s">
        <v>210</v>
      </c>
      <c r="AM52" s="2" t="s">
        <v>210</v>
      </c>
      <c r="AN52" s="2" t="s">
        <v>210</v>
      </c>
      <c r="AO52" s="2" t="s">
        <v>210</v>
      </c>
      <c r="AP52" s="2" t="s">
        <v>210</v>
      </c>
      <c r="AQ52" s="2" t="s">
        <v>210</v>
      </c>
      <c r="AR52" s="2" t="s">
        <v>210</v>
      </c>
      <c r="AS52" s="2" t="s">
        <v>210</v>
      </c>
      <c r="AT52" s="47">
        <v>9</v>
      </c>
      <c r="AU52" s="47">
        <v>22</v>
      </c>
      <c r="AV52" s="3">
        <v>1055</v>
      </c>
    </row>
    <row r="53" spans="1:48" ht="15.75" customHeight="1" x14ac:dyDescent="0.2">
      <c r="A53" s="125">
        <v>47</v>
      </c>
      <c r="B53" s="126" t="s">
        <v>126</v>
      </c>
      <c r="C53" s="45">
        <v>3164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45">
        <v>0</v>
      </c>
      <c r="AE53" s="45">
        <v>0</v>
      </c>
      <c r="AF53" s="45">
        <v>0</v>
      </c>
      <c r="AG53" s="45">
        <v>0</v>
      </c>
      <c r="AH53" s="45">
        <v>0</v>
      </c>
      <c r="AI53" s="45">
        <v>0</v>
      </c>
      <c r="AJ53" s="45">
        <v>0</v>
      </c>
      <c r="AK53" s="45">
        <v>0</v>
      </c>
      <c r="AL53" s="4" t="s">
        <v>210</v>
      </c>
      <c r="AM53" s="4" t="s">
        <v>210</v>
      </c>
      <c r="AN53" s="4" t="s">
        <v>210</v>
      </c>
      <c r="AO53" s="4" t="s">
        <v>210</v>
      </c>
      <c r="AP53" s="4" t="s">
        <v>210</v>
      </c>
      <c r="AQ53" s="4" t="s">
        <v>210</v>
      </c>
      <c r="AR53" s="4" t="s">
        <v>210</v>
      </c>
      <c r="AS53" s="4" t="s">
        <v>210</v>
      </c>
      <c r="AT53" s="45">
        <v>3</v>
      </c>
      <c r="AU53" s="45">
        <v>5</v>
      </c>
      <c r="AV53" s="5">
        <v>3172</v>
      </c>
    </row>
    <row r="54" spans="1:48" ht="15.75" customHeight="1" x14ac:dyDescent="0.2">
      <c r="A54" s="125">
        <v>48</v>
      </c>
      <c r="B54" s="126" t="s">
        <v>183</v>
      </c>
      <c r="C54" s="45">
        <v>4686</v>
      </c>
      <c r="D54" s="45">
        <v>0</v>
      </c>
      <c r="E54" s="45">
        <v>0</v>
      </c>
      <c r="F54" s="45">
        <v>0</v>
      </c>
      <c r="G54" s="45">
        <v>1</v>
      </c>
      <c r="H54" s="45">
        <v>0</v>
      </c>
      <c r="I54" s="45">
        <v>1</v>
      </c>
      <c r="J54" s="45">
        <v>0</v>
      </c>
      <c r="K54" s="45">
        <v>0</v>
      </c>
      <c r="L54" s="45">
        <v>0</v>
      </c>
      <c r="M54" s="45">
        <v>1</v>
      </c>
      <c r="N54" s="45">
        <v>2</v>
      </c>
      <c r="O54" s="45">
        <v>0</v>
      </c>
      <c r="P54" s="45">
        <v>0</v>
      </c>
      <c r="Q54" s="45">
        <v>0</v>
      </c>
      <c r="R54" s="45">
        <v>2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3</v>
      </c>
      <c r="AB54" s="45">
        <v>0</v>
      </c>
      <c r="AC54" s="45">
        <v>0</v>
      </c>
      <c r="AD54" s="45">
        <v>0</v>
      </c>
      <c r="AE54" s="45">
        <v>0</v>
      </c>
      <c r="AF54" s="45">
        <v>0</v>
      </c>
      <c r="AG54" s="45">
        <v>0</v>
      </c>
      <c r="AH54" s="45">
        <v>0</v>
      </c>
      <c r="AI54" s="45">
        <v>0</v>
      </c>
      <c r="AJ54" s="45">
        <v>0</v>
      </c>
      <c r="AK54" s="45">
        <v>0</v>
      </c>
      <c r="AL54" s="4" t="s">
        <v>210</v>
      </c>
      <c r="AM54" s="4" t="s">
        <v>210</v>
      </c>
      <c r="AN54" s="4" t="s">
        <v>210</v>
      </c>
      <c r="AO54" s="4" t="s">
        <v>210</v>
      </c>
      <c r="AP54" s="4" t="s">
        <v>210</v>
      </c>
      <c r="AQ54" s="4" t="s">
        <v>210</v>
      </c>
      <c r="AR54" s="4" t="s">
        <v>210</v>
      </c>
      <c r="AS54" s="4" t="s">
        <v>210</v>
      </c>
      <c r="AT54" s="45">
        <v>17</v>
      </c>
      <c r="AU54" s="45">
        <v>48</v>
      </c>
      <c r="AV54" s="5">
        <v>4761</v>
      </c>
    </row>
    <row r="55" spans="1:48" ht="15.75" customHeight="1" x14ac:dyDescent="0.2">
      <c r="A55" s="125">
        <v>49</v>
      </c>
      <c r="B55" s="126" t="s">
        <v>128</v>
      </c>
      <c r="C55" s="45">
        <v>11402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313</v>
      </c>
      <c r="L55" s="45">
        <v>0</v>
      </c>
      <c r="M55" s="45">
        <v>3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1</v>
      </c>
      <c r="T55" s="45">
        <v>0</v>
      </c>
      <c r="U55" s="45">
        <v>0</v>
      </c>
      <c r="V55" s="45">
        <v>10</v>
      </c>
      <c r="W55" s="45">
        <v>125</v>
      </c>
      <c r="X55" s="45">
        <v>24</v>
      </c>
      <c r="Y55" s="45">
        <v>0</v>
      </c>
      <c r="Z55" s="45">
        <v>1</v>
      </c>
      <c r="AA55" s="45">
        <v>0</v>
      </c>
      <c r="AB55" s="45">
        <v>1</v>
      </c>
      <c r="AC55" s="45">
        <v>0</v>
      </c>
      <c r="AD55" s="45">
        <v>0</v>
      </c>
      <c r="AE55" s="45">
        <v>0</v>
      </c>
      <c r="AF55" s="45">
        <v>0</v>
      </c>
      <c r="AG55" s="45">
        <v>1</v>
      </c>
      <c r="AH55" s="45">
        <v>0</v>
      </c>
      <c r="AI55" s="45">
        <v>270</v>
      </c>
      <c r="AJ55" s="45">
        <v>0</v>
      </c>
      <c r="AK55" s="45">
        <v>0</v>
      </c>
      <c r="AL55" s="4" t="s">
        <v>210</v>
      </c>
      <c r="AM55" s="4" t="s">
        <v>210</v>
      </c>
      <c r="AN55" s="4" t="s">
        <v>210</v>
      </c>
      <c r="AO55" s="4" t="s">
        <v>210</v>
      </c>
      <c r="AP55" s="4" t="s">
        <v>210</v>
      </c>
      <c r="AQ55" s="4" t="s">
        <v>210</v>
      </c>
      <c r="AR55" s="4" t="s">
        <v>210</v>
      </c>
      <c r="AS55" s="4" t="s">
        <v>210</v>
      </c>
      <c r="AT55" s="45">
        <v>82</v>
      </c>
      <c r="AU55" s="45">
        <v>114</v>
      </c>
      <c r="AV55" s="5">
        <v>12347</v>
      </c>
    </row>
    <row r="56" spans="1:48" ht="15.75" customHeight="1" x14ac:dyDescent="0.2">
      <c r="A56" s="127">
        <v>50</v>
      </c>
      <c r="B56" s="128" t="s">
        <v>129</v>
      </c>
      <c r="C56" s="46">
        <v>6886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46</v>
      </c>
      <c r="T56" s="46">
        <v>0</v>
      </c>
      <c r="U56" s="46">
        <v>0</v>
      </c>
      <c r="V56" s="46">
        <v>98</v>
      </c>
      <c r="W56" s="46">
        <v>57</v>
      </c>
      <c r="X56" s="46">
        <v>17</v>
      </c>
      <c r="Y56" s="46">
        <v>0</v>
      </c>
      <c r="Z56" s="46">
        <v>0</v>
      </c>
      <c r="AA56" s="46">
        <v>0</v>
      </c>
      <c r="AB56" s="46">
        <v>1</v>
      </c>
      <c r="AC56" s="46">
        <v>0</v>
      </c>
      <c r="AD56" s="46">
        <v>0</v>
      </c>
      <c r="AE56" s="46">
        <v>0</v>
      </c>
      <c r="AF56" s="46">
        <v>0</v>
      </c>
      <c r="AG56" s="46">
        <v>0</v>
      </c>
      <c r="AH56" s="46">
        <v>0</v>
      </c>
      <c r="AI56" s="46">
        <v>0</v>
      </c>
      <c r="AJ56" s="46">
        <v>0</v>
      </c>
      <c r="AK56" s="46">
        <v>0</v>
      </c>
      <c r="AL56" s="6" t="s">
        <v>210</v>
      </c>
      <c r="AM56" s="6" t="s">
        <v>210</v>
      </c>
      <c r="AN56" s="6" t="s">
        <v>210</v>
      </c>
      <c r="AO56" s="6" t="s">
        <v>210</v>
      </c>
      <c r="AP56" s="6" t="s">
        <v>210</v>
      </c>
      <c r="AQ56" s="6" t="s">
        <v>210</v>
      </c>
      <c r="AR56" s="6" t="s">
        <v>210</v>
      </c>
      <c r="AS56" s="6" t="s">
        <v>210</v>
      </c>
      <c r="AT56" s="46">
        <v>33</v>
      </c>
      <c r="AU56" s="46">
        <v>44</v>
      </c>
      <c r="AV56" s="7">
        <v>7184</v>
      </c>
    </row>
    <row r="57" spans="1:48" ht="15.75" customHeight="1" x14ac:dyDescent="0.2">
      <c r="A57" s="129">
        <v>51</v>
      </c>
      <c r="B57" s="130" t="s">
        <v>130</v>
      </c>
      <c r="C57" s="47">
        <v>7485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2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7">
        <v>0</v>
      </c>
      <c r="AE57" s="47">
        <v>0</v>
      </c>
      <c r="AF57" s="47">
        <v>0</v>
      </c>
      <c r="AG57" s="47">
        <v>0</v>
      </c>
      <c r="AH57" s="47">
        <v>0</v>
      </c>
      <c r="AI57" s="47">
        <v>0</v>
      </c>
      <c r="AJ57" s="47">
        <v>0</v>
      </c>
      <c r="AK57" s="47">
        <v>0</v>
      </c>
      <c r="AL57" s="2" t="s">
        <v>210</v>
      </c>
      <c r="AM57" s="2" t="s">
        <v>210</v>
      </c>
      <c r="AN57" s="2" t="s">
        <v>210</v>
      </c>
      <c r="AO57" s="2" t="s">
        <v>210</v>
      </c>
      <c r="AP57" s="2" t="s">
        <v>210</v>
      </c>
      <c r="AQ57" s="2" t="s">
        <v>210</v>
      </c>
      <c r="AR57" s="2" t="s">
        <v>210</v>
      </c>
      <c r="AS57" s="2" t="s">
        <v>210</v>
      </c>
      <c r="AT57" s="47">
        <v>12</v>
      </c>
      <c r="AU57" s="47">
        <v>42</v>
      </c>
      <c r="AV57" s="3">
        <v>7541</v>
      </c>
    </row>
    <row r="58" spans="1:48" ht="15.75" customHeight="1" x14ac:dyDescent="0.2">
      <c r="A58" s="125">
        <v>52</v>
      </c>
      <c r="B58" s="126" t="s">
        <v>131</v>
      </c>
      <c r="C58" s="45">
        <v>36124</v>
      </c>
      <c r="D58" s="45">
        <v>0</v>
      </c>
      <c r="E58" s="45">
        <v>0</v>
      </c>
      <c r="F58" s="45">
        <v>0</v>
      </c>
      <c r="G58" s="45">
        <v>0</v>
      </c>
      <c r="H58" s="45">
        <v>2</v>
      </c>
      <c r="I58" s="45">
        <v>9</v>
      </c>
      <c r="J58" s="45">
        <v>0</v>
      </c>
      <c r="K58" s="45">
        <v>0</v>
      </c>
      <c r="L58" s="45">
        <v>0</v>
      </c>
      <c r="M58" s="45">
        <v>1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45">
        <v>0</v>
      </c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0</v>
      </c>
      <c r="AA58" s="45">
        <v>1</v>
      </c>
      <c r="AB58" s="45">
        <v>0</v>
      </c>
      <c r="AC58" s="45">
        <v>0</v>
      </c>
      <c r="AD58" s="45">
        <v>3</v>
      </c>
      <c r="AE58" s="45">
        <v>1</v>
      </c>
      <c r="AF58" s="45">
        <v>0</v>
      </c>
      <c r="AG58" s="45">
        <v>0</v>
      </c>
      <c r="AH58" s="45">
        <v>0</v>
      </c>
      <c r="AI58" s="45">
        <v>0</v>
      </c>
      <c r="AJ58" s="45">
        <v>0</v>
      </c>
      <c r="AK58" s="45">
        <v>108</v>
      </c>
      <c r="AL58" s="4" t="s">
        <v>210</v>
      </c>
      <c r="AM58" s="4" t="s">
        <v>210</v>
      </c>
      <c r="AN58" s="4" t="s">
        <v>210</v>
      </c>
      <c r="AO58" s="4" t="s">
        <v>210</v>
      </c>
      <c r="AP58" s="4" t="s">
        <v>210</v>
      </c>
      <c r="AQ58" s="4" t="s">
        <v>210</v>
      </c>
      <c r="AR58" s="4" t="s">
        <v>210</v>
      </c>
      <c r="AS58" s="4" t="s">
        <v>210</v>
      </c>
      <c r="AT58" s="45">
        <v>121</v>
      </c>
      <c r="AU58" s="45">
        <v>344</v>
      </c>
      <c r="AV58" s="5">
        <v>36714</v>
      </c>
    </row>
    <row r="59" spans="1:48" ht="15.75" customHeight="1" x14ac:dyDescent="0.2">
      <c r="A59" s="125">
        <v>53</v>
      </c>
      <c r="B59" s="126" t="s">
        <v>132</v>
      </c>
      <c r="C59" s="45">
        <v>18752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2</v>
      </c>
      <c r="N59" s="45">
        <v>0</v>
      </c>
      <c r="O59" s="45">
        <v>0</v>
      </c>
      <c r="P59" s="45">
        <v>0</v>
      </c>
      <c r="Q59" s="45">
        <v>2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0</v>
      </c>
      <c r="AF59" s="45">
        <v>0</v>
      </c>
      <c r="AG59" s="45">
        <v>0</v>
      </c>
      <c r="AH59" s="45">
        <v>0</v>
      </c>
      <c r="AI59" s="45">
        <v>0</v>
      </c>
      <c r="AJ59" s="45">
        <v>0</v>
      </c>
      <c r="AK59" s="45">
        <v>0</v>
      </c>
      <c r="AL59" s="4" t="s">
        <v>210</v>
      </c>
      <c r="AM59" s="4" t="s">
        <v>210</v>
      </c>
      <c r="AN59" s="4" t="s">
        <v>210</v>
      </c>
      <c r="AO59" s="4" t="s">
        <v>210</v>
      </c>
      <c r="AP59" s="4" t="s">
        <v>210</v>
      </c>
      <c r="AQ59" s="4" t="s">
        <v>210</v>
      </c>
      <c r="AR59" s="4" t="s">
        <v>210</v>
      </c>
      <c r="AS59" s="4" t="s">
        <v>210</v>
      </c>
      <c r="AT59" s="45">
        <v>61</v>
      </c>
      <c r="AU59" s="45">
        <v>232</v>
      </c>
      <c r="AV59" s="5">
        <v>19049</v>
      </c>
    </row>
    <row r="60" spans="1:48" ht="15.75" customHeight="1" x14ac:dyDescent="0.2">
      <c r="A60" s="125">
        <v>54</v>
      </c>
      <c r="B60" s="126" t="s">
        <v>133</v>
      </c>
      <c r="C60" s="45">
        <v>321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39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  <c r="AK60" s="45">
        <v>0</v>
      </c>
      <c r="AL60" s="4" t="s">
        <v>210</v>
      </c>
      <c r="AM60" s="4" t="s">
        <v>210</v>
      </c>
      <c r="AN60" s="4" t="s">
        <v>210</v>
      </c>
      <c r="AO60" s="4" t="s">
        <v>210</v>
      </c>
      <c r="AP60" s="4" t="s">
        <v>210</v>
      </c>
      <c r="AQ60" s="4" t="s">
        <v>210</v>
      </c>
      <c r="AR60" s="4" t="s">
        <v>210</v>
      </c>
      <c r="AS60" s="4" t="s">
        <v>210</v>
      </c>
      <c r="AT60" s="45">
        <v>0</v>
      </c>
      <c r="AU60" s="45">
        <v>2</v>
      </c>
      <c r="AV60" s="5">
        <v>362</v>
      </c>
    </row>
    <row r="61" spans="1:48" ht="15.75" customHeight="1" x14ac:dyDescent="0.2">
      <c r="A61" s="127">
        <v>55</v>
      </c>
      <c r="B61" s="128" t="s">
        <v>134</v>
      </c>
      <c r="C61" s="46">
        <v>14512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53</v>
      </c>
      <c r="T61" s="46">
        <v>0</v>
      </c>
      <c r="U61" s="46">
        <v>0</v>
      </c>
      <c r="V61" s="46">
        <v>3</v>
      </c>
      <c r="W61" s="46">
        <v>3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6">
        <v>0</v>
      </c>
      <c r="AD61" s="46">
        <v>0</v>
      </c>
      <c r="AE61" s="46">
        <v>0</v>
      </c>
      <c r="AF61" s="46">
        <v>0</v>
      </c>
      <c r="AG61" s="46">
        <v>0</v>
      </c>
      <c r="AH61" s="46">
        <v>0</v>
      </c>
      <c r="AI61" s="46">
        <v>0</v>
      </c>
      <c r="AJ61" s="46">
        <v>0</v>
      </c>
      <c r="AK61" s="46">
        <v>0</v>
      </c>
      <c r="AL61" s="6" t="s">
        <v>210</v>
      </c>
      <c r="AM61" s="6" t="s">
        <v>210</v>
      </c>
      <c r="AN61" s="6" t="s">
        <v>210</v>
      </c>
      <c r="AO61" s="6" t="s">
        <v>210</v>
      </c>
      <c r="AP61" s="6" t="s">
        <v>210</v>
      </c>
      <c r="AQ61" s="6" t="s">
        <v>210</v>
      </c>
      <c r="AR61" s="6" t="s">
        <v>210</v>
      </c>
      <c r="AS61" s="6" t="s">
        <v>210</v>
      </c>
      <c r="AT61" s="46">
        <v>68</v>
      </c>
      <c r="AU61" s="46">
        <v>129</v>
      </c>
      <c r="AV61" s="7">
        <v>14768</v>
      </c>
    </row>
    <row r="62" spans="1:48" ht="15.75" customHeight="1" x14ac:dyDescent="0.2">
      <c r="A62" s="129">
        <v>56</v>
      </c>
      <c r="B62" s="130" t="s">
        <v>135</v>
      </c>
      <c r="C62" s="47">
        <v>1712</v>
      </c>
      <c r="D62" s="47">
        <v>0</v>
      </c>
      <c r="E62" s="47">
        <v>0</v>
      </c>
      <c r="F62" s="47">
        <v>895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156</v>
      </c>
      <c r="V62" s="47">
        <v>0</v>
      </c>
      <c r="W62" s="47">
        <v>0</v>
      </c>
      <c r="X62" s="47">
        <v>0</v>
      </c>
      <c r="Y62" s="47">
        <v>0</v>
      </c>
      <c r="Z62" s="47">
        <v>68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2" t="s">
        <v>210</v>
      </c>
      <c r="AM62" s="2" t="s">
        <v>210</v>
      </c>
      <c r="AN62" s="2" t="s">
        <v>210</v>
      </c>
      <c r="AO62" s="2" t="s">
        <v>210</v>
      </c>
      <c r="AP62" s="2" t="s">
        <v>210</v>
      </c>
      <c r="AQ62" s="2" t="s">
        <v>210</v>
      </c>
      <c r="AR62" s="2" t="s">
        <v>210</v>
      </c>
      <c r="AS62" s="2" t="s">
        <v>210</v>
      </c>
      <c r="AT62" s="47">
        <v>9</v>
      </c>
      <c r="AU62" s="47">
        <v>7</v>
      </c>
      <c r="AV62" s="3">
        <v>2847</v>
      </c>
    </row>
    <row r="63" spans="1:48" ht="15.75" customHeight="1" x14ac:dyDescent="0.2">
      <c r="A63" s="125">
        <v>57</v>
      </c>
      <c r="B63" s="126" t="s">
        <v>136</v>
      </c>
      <c r="C63" s="45">
        <v>9000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73</v>
      </c>
      <c r="W63" s="45">
        <v>3</v>
      </c>
      <c r="X63" s="45">
        <v>0</v>
      </c>
      <c r="Y63" s="45">
        <v>0</v>
      </c>
      <c r="Z63" s="45">
        <v>0</v>
      </c>
      <c r="AA63" s="45">
        <v>0</v>
      </c>
      <c r="AB63" s="45">
        <v>1</v>
      </c>
      <c r="AC63" s="45">
        <v>0</v>
      </c>
      <c r="AD63" s="45">
        <v>0</v>
      </c>
      <c r="AE63" s="45">
        <v>0</v>
      </c>
      <c r="AF63" s="45">
        <v>0</v>
      </c>
      <c r="AG63" s="45">
        <v>0</v>
      </c>
      <c r="AH63" s="45">
        <v>86</v>
      </c>
      <c r="AI63" s="45">
        <v>0</v>
      </c>
      <c r="AJ63" s="45">
        <v>0</v>
      </c>
      <c r="AK63" s="45">
        <v>0</v>
      </c>
      <c r="AL63" s="4" t="s">
        <v>210</v>
      </c>
      <c r="AM63" s="4" t="s">
        <v>210</v>
      </c>
      <c r="AN63" s="4" t="s">
        <v>210</v>
      </c>
      <c r="AO63" s="4" t="s">
        <v>210</v>
      </c>
      <c r="AP63" s="4" t="s">
        <v>210</v>
      </c>
      <c r="AQ63" s="4" t="s">
        <v>210</v>
      </c>
      <c r="AR63" s="4" t="s">
        <v>210</v>
      </c>
      <c r="AS63" s="4" t="s">
        <v>210</v>
      </c>
      <c r="AT63" s="45">
        <v>31</v>
      </c>
      <c r="AU63" s="45">
        <v>26</v>
      </c>
      <c r="AV63" s="5">
        <v>9220</v>
      </c>
    </row>
    <row r="64" spans="1:48" ht="15.75" customHeight="1" x14ac:dyDescent="0.2">
      <c r="A64" s="125">
        <v>58</v>
      </c>
      <c r="B64" s="126" t="s">
        <v>137</v>
      </c>
      <c r="C64" s="45">
        <v>7626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0</v>
      </c>
      <c r="Z64" s="45">
        <v>0</v>
      </c>
      <c r="AA64" s="45">
        <v>0</v>
      </c>
      <c r="AB64" s="45">
        <v>0</v>
      </c>
      <c r="AC64" s="45">
        <v>0</v>
      </c>
      <c r="AD64" s="45">
        <v>0</v>
      </c>
      <c r="AE64" s="45">
        <v>0</v>
      </c>
      <c r="AF64" s="45">
        <v>0</v>
      </c>
      <c r="AG64" s="45">
        <v>0</v>
      </c>
      <c r="AH64" s="45">
        <v>0</v>
      </c>
      <c r="AI64" s="45">
        <v>0</v>
      </c>
      <c r="AJ64" s="45">
        <v>0</v>
      </c>
      <c r="AK64" s="45">
        <v>0</v>
      </c>
      <c r="AL64" s="4" t="s">
        <v>210</v>
      </c>
      <c r="AM64" s="4" t="s">
        <v>210</v>
      </c>
      <c r="AN64" s="4" t="s">
        <v>210</v>
      </c>
      <c r="AO64" s="4" t="s">
        <v>210</v>
      </c>
      <c r="AP64" s="4" t="s">
        <v>210</v>
      </c>
      <c r="AQ64" s="4" t="s">
        <v>210</v>
      </c>
      <c r="AR64" s="4" t="s">
        <v>210</v>
      </c>
      <c r="AS64" s="4" t="s">
        <v>210</v>
      </c>
      <c r="AT64" s="45">
        <v>29</v>
      </c>
      <c r="AU64" s="45">
        <v>25</v>
      </c>
      <c r="AV64" s="5">
        <v>7680</v>
      </c>
    </row>
    <row r="65" spans="1:48" ht="15.75" customHeight="1" x14ac:dyDescent="0.2">
      <c r="A65" s="125">
        <v>59</v>
      </c>
      <c r="B65" s="126" t="s">
        <v>138</v>
      </c>
      <c r="C65" s="45">
        <v>4600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0</v>
      </c>
      <c r="Z65" s="45">
        <v>0</v>
      </c>
      <c r="AA65" s="45">
        <v>0</v>
      </c>
      <c r="AB65" s="45">
        <v>0</v>
      </c>
      <c r="AC65" s="45">
        <v>0</v>
      </c>
      <c r="AD65" s="45">
        <v>0</v>
      </c>
      <c r="AE65" s="45">
        <v>0</v>
      </c>
      <c r="AF65" s="45">
        <v>0</v>
      </c>
      <c r="AG65" s="45">
        <v>0</v>
      </c>
      <c r="AH65" s="45">
        <v>0</v>
      </c>
      <c r="AI65" s="45">
        <v>0</v>
      </c>
      <c r="AJ65" s="45">
        <v>0</v>
      </c>
      <c r="AK65" s="45">
        <v>0</v>
      </c>
      <c r="AL65" s="4" t="s">
        <v>210</v>
      </c>
      <c r="AM65" s="4" t="s">
        <v>210</v>
      </c>
      <c r="AN65" s="4" t="s">
        <v>210</v>
      </c>
      <c r="AO65" s="4" t="s">
        <v>210</v>
      </c>
      <c r="AP65" s="4" t="s">
        <v>210</v>
      </c>
      <c r="AQ65" s="4" t="s">
        <v>210</v>
      </c>
      <c r="AR65" s="4" t="s">
        <v>210</v>
      </c>
      <c r="AS65" s="4" t="s">
        <v>210</v>
      </c>
      <c r="AT65" s="45">
        <v>13</v>
      </c>
      <c r="AU65" s="45">
        <v>39</v>
      </c>
      <c r="AV65" s="5">
        <v>4652</v>
      </c>
    </row>
    <row r="66" spans="1:48" ht="15.75" customHeight="1" x14ac:dyDescent="0.2">
      <c r="A66" s="127">
        <v>60</v>
      </c>
      <c r="B66" s="128" t="s">
        <v>139</v>
      </c>
      <c r="C66" s="46">
        <v>5114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4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0</v>
      </c>
      <c r="AK66" s="46">
        <v>0</v>
      </c>
      <c r="AL66" s="6" t="s">
        <v>210</v>
      </c>
      <c r="AM66" s="6" t="s">
        <v>210</v>
      </c>
      <c r="AN66" s="6" t="s">
        <v>210</v>
      </c>
      <c r="AO66" s="6" t="s">
        <v>210</v>
      </c>
      <c r="AP66" s="6" t="s">
        <v>210</v>
      </c>
      <c r="AQ66" s="6" t="s">
        <v>210</v>
      </c>
      <c r="AR66" s="6" t="s">
        <v>210</v>
      </c>
      <c r="AS66" s="6" t="s">
        <v>210</v>
      </c>
      <c r="AT66" s="46">
        <v>5</v>
      </c>
      <c r="AU66" s="46">
        <v>22</v>
      </c>
      <c r="AV66" s="7">
        <v>5145</v>
      </c>
    </row>
    <row r="67" spans="1:48" ht="15.75" customHeight="1" x14ac:dyDescent="0.2">
      <c r="A67" s="129">
        <v>61</v>
      </c>
      <c r="B67" s="130" t="s">
        <v>140</v>
      </c>
      <c r="C67" s="47">
        <v>3899</v>
      </c>
      <c r="D67" s="47">
        <v>0</v>
      </c>
      <c r="E67" s="47">
        <v>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18</v>
      </c>
      <c r="N67" s="47">
        <v>0</v>
      </c>
      <c r="O67" s="47">
        <v>1</v>
      </c>
      <c r="P67" s="47">
        <v>0</v>
      </c>
      <c r="Q67" s="47">
        <v>0</v>
      </c>
      <c r="R67" s="47">
        <v>0</v>
      </c>
      <c r="S67" s="47">
        <v>34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1</v>
      </c>
      <c r="Z67" s="47">
        <v>0</v>
      </c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1</v>
      </c>
      <c r="AK67" s="47">
        <v>0</v>
      </c>
      <c r="AL67" s="2" t="s">
        <v>210</v>
      </c>
      <c r="AM67" s="2" t="s">
        <v>210</v>
      </c>
      <c r="AN67" s="2" t="s">
        <v>210</v>
      </c>
      <c r="AO67" s="2" t="s">
        <v>210</v>
      </c>
      <c r="AP67" s="2" t="s">
        <v>210</v>
      </c>
      <c r="AQ67" s="2" t="s">
        <v>210</v>
      </c>
      <c r="AR67" s="2" t="s">
        <v>210</v>
      </c>
      <c r="AS67" s="2" t="s">
        <v>210</v>
      </c>
      <c r="AT67" s="47">
        <v>9</v>
      </c>
      <c r="AU67" s="47">
        <v>33</v>
      </c>
      <c r="AV67" s="3">
        <v>3998</v>
      </c>
    </row>
    <row r="68" spans="1:48" ht="15.75" customHeight="1" x14ac:dyDescent="0.2">
      <c r="A68" s="125">
        <v>62</v>
      </c>
      <c r="B68" s="126" t="s">
        <v>141</v>
      </c>
      <c r="C68" s="45">
        <v>1649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0</v>
      </c>
      <c r="Z68" s="45">
        <v>0</v>
      </c>
      <c r="AA68" s="45">
        <v>0</v>
      </c>
      <c r="AB68" s="45">
        <v>0</v>
      </c>
      <c r="AC68" s="45">
        <v>0</v>
      </c>
      <c r="AD68" s="45">
        <v>0</v>
      </c>
      <c r="AE68" s="45">
        <v>0</v>
      </c>
      <c r="AF68" s="45">
        <v>0</v>
      </c>
      <c r="AG68" s="45">
        <v>0</v>
      </c>
      <c r="AH68" s="45">
        <v>0</v>
      </c>
      <c r="AI68" s="45">
        <v>0</v>
      </c>
      <c r="AJ68" s="45">
        <v>0</v>
      </c>
      <c r="AK68" s="45">
        <v>0</v>
      </c>
      <c r="AL68" s="4" t="s">
        <v>210</v>
      </c>
      <c r="AM68" s="4" t="s">
        <v>210</v>
      </c>
      <c r="AN68" s="4" t="s">
        <v>210</v>
      </c>
      <c r="AO68" s="4" t="s">
        <v>210</v>
      </c>
      <c r="AP68" s="4" t="s">
        <v>210</v>
      </c>
      <c r="AQ68" s="4" t="s">
        <v>210</v>
      </c>
      <c r="AR68" s="4" t="s">
        <v>210</v>
      </c>
      <c r="AS68" s="4" t="s">
        <v>210</v>
      </c>
      <c r="AT68" s="45">
        <v>2</v>
      </c>
      <c r="AU68" s="45">
        <v>12</v>
      </c>
      <c r="AV68" s="5">
        <v>1663</v>
      </c>
    </row>
    <row r="69" spans="1:48" ht="15.75" customHeight="1" x14ac:dyDescent="0.2">
      <c r="A69" s="125">
        <v>63</v>
      </c>
      <c r="B69" s="126" t="s">
        <v>142</v>
      </c>
      <c r="C69" s="45">
        <v>2064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1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  <c r="AK69" s="45">
        <v>0</v>
      </c>
      <c r="AL69" s="4" t="s">
        <v>210</v>
      </c>
      <c r="AM69" s="4" t="s">
        <v>210</v>
      </c>
      <c r="AN69" s="4" t="s">
        <v>210</v>
      </c>
      <c r="AO69" s="4" t="s">
        <v>210</v>
      </c>
      <c r="AP69" s="4" t="s">
        <v>210</v>
      </c>
      <c r="AQ69" s="4" t="s">
        <v>210</v>
      </c>
      <c r="AR69" s="4" t="s">
        <v>210</v>
      </c>
      <c r="AS69" s="4" t="s">
        <v>210</v>
      </c>
      <c r="AT69" s="45">
        <v>4</v>
      </c>
      <c r="AU69" s="45">
        <v>16</v>
      </c>
      <c r="AV69" s="5">
        <v>2085</v>
      </c>
    </row>
    <row r="70" spans="1:48" ht="15.75" customHeight="1" x14ac:dyDescent="0.2">
      <c r="A70" s="125">
        <v>64</v>
      </c>
      <c r="B70" s="126" t="s">
        <v>143</v>
      </c>
      <c r="C70" s="45">
        <v>1854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45">
        <v>0</v>
      </c>
      <c r="W70" s="45">
        <v>0</v>
      </c>
      <c r="X70" s="45">
        <v>0</v>
      </c>
      <c r="Y70" s="45">
        <v>0</v>
      </c>
      <c r="Z70" s="45">
        <v>1</v>
      </c>
      <c r="AA70" s="45">
        <v>0</v>
      </c>
      <c r="AB70" s="45">
        <v>0</v>
      </c>
      <c r="AC70" s="45">
        <v>0</v>
      </c>
      <c r="AD70" s="45">
        <v>0</v>
      </c>
      <c r="AE70" s="45">
        <v>0</v>
      </c>
      <c r="AF70" s="45">
        <v>0</v>
      </c>
      <c r="AG70" s="45">
        <v>0</v>
      </c>
      <c r="AH70" s="45">
        <v>0</v>
      </c>
      <c r="AI70" s="45">
        <v>0</v>
      </c>
      <c r="AJ70" s="45">
        <v>0</v>
      </c>
      <c r="AK70" s="45">
        <v>0</v>
      </c>
      <c r="AL70" s="4" t="s">
        <v>210</v>
      </c>
      <c r="AM70" s="4" t="s">
        <v>210</v>
      </c>
      <c r="AN70" s="4" t="s">
        <v>210</v>
      </c>
      <c r="AO70" s="4" t="s">
        <v>210</v>
      </c>
      <c r="AP70" s="4" t="s">
        <v>210</v>
      </c>
      <c r="AQ70" s="4" t="s">
        <v>210</v>
      </c>
      <c r="AR70" s="4" t="s">
        <v>210</v>
      </c>
      <c r="AS70" s="4" t="s">
        <v>210</v>
      </c>
      <c r="AT70" s="45">
        <v>7</v>
      </c>
      <c r="AU70" s="45">
        <v>4</v>
      </c>
      <c r="AV70" s="5">
        <v>1866</v>
      </c>
    </row>
    <row r="71" spans="1:48" ht="15.75" customHeight="1" x14ac:dyDescent="0.2">
      <c r="A71" s="127">
        <v>65</v>
      </c>
      <c r="B71" s="128" t="s">
        <v>158</v>
      </c>
      <c r="C71" s="46">
        <v>7803</v>
      </c>
      <c r="D71" s="46">
        <v>0</v>
      </c>
      <c r="E71" s="46">
        <v>0</v>
      </c>
      <c r="F71" s="46">
        <v>2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2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2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6" t="s">
        <v>210</v>
      </c>
      <c r="AM71" s="6" t="s">
        <v>210</v>
      </c>
      <c r="AN71" s="6" t="s">
        <v>210</v>
      </c>
      <c r="AO71" s="6" t="s">
        <v>210</v>
      </c>
      <c r="AP71" s="6" t="s">
        <v>210</v>
      </c>
      <c r="AQ71" s="6" t="s">
        <v>210</v>
      </c>
      <c r="AR71" s="6" t="s">
        <v>210</v>
      </c>
      <c r="AS71" s="6" t="s">
        <v>210</v>
      </c>
      <c r="AT71" s="46">
        <v>13</v>
      </c>
      <c r="AU71" s="46">
        <v>15</v>
      </c>
      <c r="AV71" s="7">
        <v>7837</v>
      </c>
    </row>
    <row r="72" spans="1:48" ht="15.75" customHeight="1" x14ac:dyDescent="0.2">
      <c r="A72" s="129">
        <v>66</v>
      </c>
      <c r="B72" s="130" t="s">
        <v>159</v>
      </c>
      <c r="C72" s="47">
        <v>1800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2" t="s">
        <v>210</v>
      </c>
      <c r="AM72" s="2" t="s">
        <v>210</v>
      </c>
      <c r="AN72" s="2" t="s">
        <v>210</v>
      </c>
      <c r="AO72" s="2" t="s">
        <v>210</v>
      </c>
      <c r="AP72" s="2" t="s">
        <v>210</v>
      </c>
      <c r="AQ72" s="2" t="s">
        <v>210</v>
      </c>
      <c r="AR72" s="2" t="s">
        <v>210</v>
      </c>
      <c r="AS72" s="2" t="s">
        <v>210</v>
      </c>
      <c r="AT72" s="47">
        <v>14</v>
      </c>
      <c r="AU72" s="47">
        <v>38</v>
      </c>
      <c r="AV72" s="3">
        <v>1852</v>
      </c>
    </row>
    <row r="73" spans="1:48" ht="15.75" customHeight="1" x14ac:dyDescent="0.2">
      <c r="A73" s="125">
        <v>67</v>
      </c>
      <c r="B73" s="126" t="s">
        <v>146</v>
      </c>
      <c r="C73" s="167">
        <v>5397</v>
      </c>
      <c r="D73" s="45">
        <v>0</v>
      </c>
      <c r="E73" s="45">
        <v>3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24</v>
      </c>
      <c r="N73" s="45">
        <v>0</v>
      </c>
      <c r="O73" s="45">
        <v>0</v>
      </c>
      <c r="P73" s="45">
        <v>0</v>
      </c>
      <c r="Q73" s="45">
        <v>8</v>
      </c>
      <c r="R73" s="45">
        <v>5</v>
      </c>
      <c r="S73" s="45">
        <v>0</v>
      </c>
      <c r="T73" s="45">
        <v>0</v>
      </c>
      <c r="U73" s="45">
        <v>0</v>
      </c>
      <c r="V73" s="45">
        <v>0</v>
      </c>
      <c r="W73" s="45">
        <v>0</v>
      </c>
      <c r="X73" s="45">
        <v>0</v>
      </c>
      <c r="Y73" s="45">
        <v>5</v>
      </c>
      <c r="Z73" s="45">
        <v>0</v>
      </c>
      <c r="AA73" s="45">
        <v>0</v>
      </c>
      <c r="AB73" s="45">
        <v>0</v>
      </c>
      <c r="AC73" s="45">
        <v>0</v>
      </c>
      <c r="AD73" s="45">
        <v>0</v>
      </c>
      <c r="AE73" s="45">
        <v>0</v>
      </c>
      <c r="AF73" s="45">
        <v>3</v>
      </c>
      <c r="AG73" s="45">
        <v>0</v>
      </c>
      <c r="AH73" s="45">
        <v>0</v>
      </c>
      <c r="AI73" s="45">
        <v>0</v>
      </c>
      <c r="AJ73" s="45">
        <v>2</v>
      </c>
      <c r="AK73" s="45">
        <v>0</v>
      </c>
      <c r="AL73" s="4" t="s">
        <v>210</v>
      </c>
      <c r="AM73" s="4" t="s">
        <v>210</v>
      </c>
      <c r="AN73" s="4" t="s">
        <v>210</v>
      </c>
      <c r="AO73" s="4" t="s">
        <v>210</v>
      </c>
      <c r="AP73" s="4" t="s">
        <v>210</v>
      </c>
      <c r="AQ73" s="4" t="s">
        <v>210</v>
      </c>
      <c r="AR73" s="4" t="s">
        <v>210</v>
      </c>
      <c r="AS73" s="4" t="s">
        <v>210</v>
      </c>
      <c r="AT73" s="45">
        <v>18</v>
      </c>
      <c r="AU73" s="45">
        <v>51</v>
      </c>
      <c r="AV73" s="5">
        <v>5516</v>
      </c>
    </row>
    <row r="74" spans="1:48" ht="15.75" customHeight="1" x14ac:dyDescent="0.2">
      <c r="A74" s="125">
        <v>68</v>
      </c>
      <c r="B74" s="126" t="s">
        <v>160</v>
      </c>
      <c r="C74" s="45">
        <v>905</v>
      </c>
      <c r="D74" s="45">
        <v>0</v>
      </c>
      <c r="E74" s="45">
        <v>14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13</v>
      </c>
      <c r="N74" s="45">
        <v>0</v>
      </c>
      <c r="O74" s="45">
        <v>4</v>
      </c>
      <c r="P74" s="45">
        <v>0</v>
      </c>
      <c r="Q74" s="45">
        <v>225</v>
      </c>
      <c r="R74" s="45">
        <v>226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15</v>
      </c>
      <c r="Z74" s="45">
        <v>0</v>
      </c>
      <c r="AA74" s="45">
        <v>0</v>
      </c>
      <c r="AB74" s="45">
        <v>0</v>
      </c>
      <c r="AC74" s="45">
        <v>22</v>
      </c>
      <c r="AD74" s="45">
        <v>0</v>
      </c>
      <c r="AE74" s="45">
        <v>0</v>
      </c>
      <c r="AF74" s="45">
        <v>11</v>
      </c>
      <c r="AG74" s="45">
        <v>0</v>
      </c>
      <c r="AH74" s="45">
        <v>0</v>
      </c>
      <c r="AI74" s="45">
        <v>0</v>
      </c>
      <c r="AJ74" s="45">
        <v>27</v>
      </c>
      <c r="AK74" s="45">
        <v>0</v>
      </c>
      <c r="AL74" s="4" t="s">
        <v>210</v>
      </c>
      <c r="AM74" s="4" t="s">
        <v>210</v>
      </c>
      <c r="AN74" s="4" t="s">
        <v>210</v>
      </c>
      <c r="AO74" s="4" t="s">
        <v>210</v>
      </c>
      <c r="AP74" s="4" t="s">
        <v>210</v>
      </c>
      <c r="AQ74" s="4" t="s">
        <v>210</v>
      </c>
      <c r="AR74" s="4" t="s">
        <v>210</v>
      </c>
      <c r="AS74" s="4" t="s">
        <v>210</v>
      </c>
      <c r="AT74" s="45">
        <v>12</v>
      </c>
      <c r="AU74" s="45">
        <v>25</v>
      </c>
      <c r="AV74" s="5">
        <v>1499</v>
      </c>
    </row>
    <row r="75" spans="1:48" ht="15.75" customHeight="1" thickBot="1" x14ac:dyDescent="0.25">
      <c r="A75" s="131">
        <v>69</v>
      </c>
      <c r="B75" s="132" t="s">
        <v>148</v>
      </c>
      <c r="C75" s="124">
        <v>4718</v>
      </c>
      <c r="D75" s="124">
        <v>0</v>
      </c>
      <c r="E75" s="124">
        <v>6</v>
      </c>
      <c r="F75" s="124">
        <v>0</v>
      </c>
      <c r="G75" s="124">
        <v>0</v>
      </c>
      <c r="H75" s="124">
        <v>0</v>
      </c>
      <c r="I75" s="124">
        <v>0</v>
      </c>
      <c r="J75" s="124">
        <v>0</v>
      </c>
      <c r="K75" s="124">
        <v>0</v>
      </c>
      <c r="L75" s="124">
        <v>0</v>
      </c>
      <c r="M75" s="124">
        <v>22</v>
      </c>
      <c r="N75" s="124">
        <v>0</v>
      </c>
      <c r="O75" s="124">
        <v>3</v>
      </c>
      <c r="P75" s="124">
        <v>0</v>
      </c>
      <c r="Q75" s="124">
        <v>1</v>
      </c>
      <c r="R75" s="124">
        <v>30</v>
      </c>
      <c r="S75" s="124">
        <v>3</v>
      </c>
      <c r="T75" s="124">
        <v>0</v>
      </c>
      <c r="U75" s="124">
        <v>0</v>
      </c>
      <c r="V75" s="124">
        <v>0</v>
      </c>
      <c r="W75" s="124">
        <v>0</v>
      </c>
      <c r="X75" s="124">
        <v>0</v>
      </c>
      <c r="Y75" s="124">
        <v>10</v>
      </c>
      <c r="Z75" s="124">
        <v>0</v>
      </c>
      <c r="AA75" s="124">
        <v>0</v>
      </c>
      <c r="AB75" s="124">
        <v>0</v>
      </c>
      <c r="AC75" s="124">
        <v>4</v>
      </c>
      <c r="AD75" s="124">
        <v>0</v>
      </c>
      <c r="AE75" s="124">
        <v>0</v>
      </c>
      <c r="AF75" s="124">
        <v>2</v>
      </c>
      <c r="AG75" s="124">
        <v>0</v>
      </c>
      <c r="AH75" s="124">
        <v>0</v>
      </c>
      <c r="AI75" s="124">
        <v>0</v>
      </c>
      <c r="AJ75" s="124">
        <v>2</v>
      </c>
      <c r="AK75" s="124">
        <v>0</v>
      </c>
      <c r="AL75" s="42" t="s">
        <v>210</v>
      </c>
      <c r="AM75" s="42" t="s">
        <v>210</v>
      </c>
      <c r="AN75" s="42" t="s">
        <v>210</v>
      </c>
      <c r="AO75" s="42" t="s">
        <v>210</v>
      </c>
      <c r="AP75" s="42" t="s">
        <v>210</v>
      </c>
      <c r="AQ75" s="42" t="s">
        <v>210</v>
      </c>
      <c r="AR75" s="42" t="s">
        <v>210</v>
      </c>
      <c r="AS75" s="42" t="s">
        <v>210</v>
      </c>
      <c r="AT75" s="124">
        <v>7</v>
      </c>
      <c r="AU75" s="124">
        <v>50</v>
      </c>
      <c r="AV75" s="43">
        <v>4858</v>
      </c>
    </row>
    <row r="76" spans="1:48" ht="15.75" thickBot="1" x14ac:dyDescent="0.25">
      <c r="A76" s="218" t="s">
        <v>2</v>
      </c>
      <c r="B76" s="219"/>
      <c r="C76" s="44">
        <v>625721</v>
      </c>
      <c r="D76" s="44">
        <v>2677</v>
      </c>
      <c r="E76" s="44">
        <v>576</v>
      </c>
      <c r="F76" s="44">
        <v>970</v>
      </c>
      <c r="G76" s="44">
        <v>385</v>
      </c>
      <c r="H76" s="44">
        <v>888</v>
      </c>
      <c r="I76" s="44">
        <v>918</v>
      </c>
      <c r="J76" s="44">
        <v>968</v>
      </c>
      <c r="K76" s="44">
        <v>322</v>
      </c>
      <c r="L76" s="44">
        <v>762</v>
      </c>
      <c r="M76" s="44">
        <v>418</v>
      </c>
      <c r="N76" s="44">
        <v>130</v>
      </c>
      <c r="O76" s="44">
        <v>661</v>
      </c>
      <c r="P76" s="44">
        <v>479</v>
      </c>
      <c r="Q76" s="44">
        <v>427</v>
      </c>
      <c r="R76" s="44">
        <v>544</v>
      </c>
      <c r="S76" s="44">
        <v>571</v>
      </c>
      <c r="T76" s="44">
        <v>586</v>
      </c>
      <c r="U76" s="44">
        <v>200</v>
      </c>
      <c r="V76" s="44">
        <v>1842</v>
      </c>
      <c r="W76" s="44">
        <v>1230</v>
      </c>
      <c r="X76" s="44">
        <v>712</v>
      </c>
      <c r="Y76" s="44">
        <v>753</v>
      </c>
      <c r="Z76" s="44">
        <v>711</v>
      </c>
      <c r="AA76" s="44">
        <v>143</v>
      </c>
      <c r="AB76" s="44">
        <v>61</v>
      </c>
      <c r="AC76" s="44">
        <v>462</v>
      </c>
      <c r="AD76" s="44">
        <v>287</v>
      </c>
      <c r="AE76" s="44">
        <v>1078</v>
      </c>
      <c r="AF76" s="44">
        <v>386</v>
      </c>
      <c r="AG76" s="44">
        <v>188</v>
      </c>
      <c r="AH76" s="44">
        <v>86</v>
      </c>
      <c r="AI76" s="44">
        <v>271</v>
      </c>
      <c r="AJ76" s="44">
        <v>63</v>
      </c>
      <c r="AK76" s="44">
        <v>108</v>
      </c>
      <c r="AL76" s="44">
        <v>0</v>
      </c>
      <c r="AM76" s="44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0</v>
      </c>
      <c r="AS76" s="44">
        <v>0</v>
      </c>
      <c r="AT76" s="44">
        <v>1919</v>
      </c>
      <c r="AU76" s="44">
        <v>3567</v>
      </c>
      <c r="AV76" s="123">
        <v>652070</v>
      </c>
    </row>
    <row r="77" spans="1:48" x14ac:dyDescent="0.2">
      <c r="A77" s="136"/>
      <c r="B77" s="134"/>
      <c r="C77" s="142"/>
    </row>
    <row r="78" spans="1:48" x14ac:dyDescent="0.2">
      <c r="A78" s="136"/>
      <c r="B78" s="134"/>
    </row>
    <row r="79" spans="1:48" x14ac:dyDescent="0.2">
      <c r="A79" s="136"/>
      <c r="B79" s="134"/>
    </row>
    <row r="80" spans="1:48" x14ac:dyDescent="0.2">
      <c r="A80" s="136"/>
      <c r="B80" s="134"/>
    </row>
    <row r="81" spans="1:48" s="1" customFormat="1" ht="18" customHeight="1" x14ac:dyDescent="0.2">
      <c r="A81" s="168"/>
      <c r="B81" s="168"/>
      <c r="AV81" s="8"/>
    </row>
    <row r="82" spans="1:48" x14ac:dyDescent="0.2">
      <c r="B82" s="169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</row>
    <row r="87" spans="1:48" x14ac:dyDescent="0.2">
      <c r="B87" s="142"/>
      <c r="C87" s="159"/>
    </row>
    <row r="88" spans="1:48" x14ac:dyDescent="0.2">
      <c r="C88" s="142"/>
    </row>
  </sheetData>
  <mergeCells count="2">
    <mergeCell ref="A1:B1"/>
    <mergeCell ref="A76:B76"/>
  </mergeCells>
  <printOptions horizontalCentered="1"/>
  <pageMargins left="0.4" right="0.4" top="0.5" bottom="0.5" header="0.35" footer="0.3"/>
  <pageSetup paperSize="5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22-23 Final_Type1,1B,2,3,3B,4</vt:lpstr>
      <vt:lpstr>FY22-23 Final Type 5</vt:lpstr>
      <vt:lpstr>Detail Calculation exclude debt</vt:lpstr>
      <vt:lpstr>Detail Calculation for debt</vt:lpstr>
      <vt:lpstr>10.1.22</vt:lpstr>
      <vt:lpstr>'22-23 Final_Type1,1B,2,3,3B,4'!Print_Area</vt:lpstr>
      <vt:lpstr>'Detail Calculation exclude debt'!Print_Area</vt:lpstr>
      <vt:lpstr>'Detail Calculation for debt'!Print_Area</vt:lpstr>
      <vt:lpstr>'FY22-23 Final Type 5'!Print_Area</vt:lpstr>
      <vt:lpstr>'10.1.22'!Print_Titles</vt:lpstr>
      <vt:lpstr>'22-23 Final_Type1,1B,2,3,3B,4'!Print_Titles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Sarah Wade (DOE)</cp:lastModifiedBy>
  <cp:lastPrinted>2023-03-24T12:59:24Z</cp:lastPrinted>
  <dcterms:created xsi:type="dcterms:W3CDTF">2002-01-31T14:19:47Z</dcterms:created>
  <dcterms:modified xsi:type="dcterms:W3CDTF">2023-03-24T13:14:33Z</dcterms:modified>
</cp:coreProperties>
</file>