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6980" yWindow="390" windowWidth="11250" windowHeight="6015"/>
  </bookViews>
  <sheets>
    <sheet name="Public Appropriations" sheetId="1" r:id="rId1"/>
    <sheet name="Investment Appropriations " sheetId="4" r:id="rId2"/>
    <sheet name="Charters Appropriations" sheetId="2" r:id="rId3"/>
    <sheet name="Non Public appropriations" sheetId="3" r:id="rId4"/>
  </sheets>
  <definedNames>
    <definedName name="_xlnm.Print_Titles" localSheetId="2">'Charters Appropriations'!$1:$5</definedName>
    <definedName name="_xlnm.Print_Titles" localSheetId="1">'Investment Appropriations '!$1:$4</definedName>
    <definedName name="_xlnm.Print_Titles" localSheetId="3">'Non Public appropriations'!$1:$5</definedName>
    <definedName name="_xlnm.Print_Titles" localSheetId="0">'Public Appropriations'!$1:$5</definedName>
  </definedNames>
  <calcPr calcId="145621"/>
</workbook>
</file>

<file path=xl/calcChain.xml><?xml version="1.0" encoding="utf-8"?>
<calcChain xmlns="http://schemas.openxmlformats.org/spreadsheetml/2006/main">
  <c r="D8" i="1" l="1"/>
  <c r="F8" i="1"/>
  <c r="D48" i="4" l="1"/>
  <c r="E175" i="3" l="1"/>
  <c r="E174" i="3"/>
  <c r="E173" i="3"/>
  <c r="E172" i="3"/>
  <c r="E171" i="3"/>
  <c r="E170" i="3"/>
  <c r="E169" i="3"/>
  <c r="E168" i="3"/>
  <c r="E167" i="3"/>
  <c r="E166" i="3"/>
  <c r="E165" i="3"/>
  <c r="E164" i="3"/>
  <c r="E163" i="3"/>
  <c r="E162" i="3"/>
  <c r="E161" i="3"/>
  <c r="E160" i="3"/>
  <c r="E159" i="3"/>
  <c r="E158" i="3"/>
  <c r="E157" i="3"/>
  <c r="E156" i="3"/>
  <c r="E155" i="3"/>
  <c r="E154" i="3"/>
  <c r="E153" i="3"/>
  <c r="E152" i="3"/>
  <c r="E151" i="3"/>
  <c r="E150" i="3"/>
  <c r="E149" i="3"/>
  <c r="E148" i="3"/>
  <c r="E147" i="3"/>
  <c r="E146" i="3"/>
  <c r="E145" i="3"/>
  <c r="E144" i="3"/>
  <c r="E143" i="3"/>
  <c r="E142" i="3"/>
  <c r="E141" i="3"/>
  <c r="E140" i="3"/>
  <c r="E139" i="3"/>
  <c r="E138" i="3"/>
  <c r="E137" i="3"/>
  <c r="E136" i="3"/>
  <c r="E135" i="3"/>
  <c r="E134" i="3"/>
  <c r="E133" i="3"/>
  <c r="E132" i="3"/>
  <c r="E131" i="3"/>
  <c r="E130" i="3"/>
  <c r="E129" i="3"/>
  <c r="E128" i="3"/>
  <c r="E127" i="3"/>
  <c r="E126" i="3"/>
  <c r="E125" i="3"/>
  <c r="E124" i="3"/>
  <c r="E123" i="3"/>
  <c r="E122" i="3"/>
  <c r="E121" i="3"/>
  <c r="E120" i="3"/>
  <c r="E119" i="3"/>
  <c r="E118" i="3"/>
  <c r="E117" i="3"/>
  <c r="E116" i="3"/>
  <c r="E115" i="3"/>
  <c r="E114" i="3"/>
  <c r="E113" i="3"/>
  <c r="E112" i="3"/>
  <c r="E111" i="3"/>
  <c r="E110" i="3"/>
  <c r="E109" i="3"/>
  <c r="E108" i="3"/>
  <c r="E107" i="3"/>
  <c r="E106" i="3"/>
  <c r="E105" i="3"/>
  <c r="E104" i="3"/>
  <c r="E103" i="3"/>
  <c r="E102" i="3"/>
  <c r="E101" i="3"/>
  <c r="E100" i="3"/>
  <c r="E99" i="3"/>
  <c r="E98" i="3"/>
  <c r="E97" i="3"/>
  <c r="E96" i="3"/>
  <c r="E95" i="3"/>
  <c r="E94" i="3"/>
  <c r="E93" i="3"/>
  <c r="E92" i="3"/>
  <c r="E91" i="3"/>
  <c r="E90" i="3"/>
  <c r="E89" i="3"/>
  <c r="E88" i="3"/>
  <c r="E87" i="3"/>
  <c r="E86" i="3"/>
  <c r="E85" i="3"/>
  <c r="E84" i="3"/>
  <c r="E83" i="3"/>
  <c r="E82" i="3"/>
  <c r="E81" i="3"/>
  <c r="E80" i="3"/>
  <c r="E79" i="3"/>
  <c r="E78" i="3"/>
  <c r="E77" i="3"/>
  <c r="E76" i="3"/>
  <c r="E75" i="3"/>
  <c r="E74" i="3"/>
  <c r="E73" i="3"/>
  <c r="E72" i="3"/>
  <c r="E71" i="3"/>
  <c r="E70" i="3"/>
  <c r="E69" i="3"/>
  <c r="E68" i="3"/>
  <c r="E67" i="3"/>
  <c r="E66" i="3"/>
  <c r="E65" i="3"/>
  <c r="E64" i="3"/>
  <c r="E63" i="3"/>
  <c r="E62" i="3"/>
  <c r="E61" i="3"/>
  <c r="E60" i="3"/>
  <c r="E59" i="3"/>
  <c r="E58" i="3"/>
  <c r="E57" i="3"/>
  <c r="E56" i="3"/>
  <c r="E55" i="3"/>
  <c r="E54" i="3"/>
  <c r="E53" i="3"/>
  <c r="E52" i="3"/>
  <c r="E51" i="3"/>
  <c r="E50" i="3"/>
  <c r="E49" i="3"/>
  <c r="E48" i="3"/>
  <c r="E47" i="3"/>
  <c r="E46" i="3"/>
  <c r="E45" i="3"/>
  <c r="E44" i="3"/>
  <c r="E43" i="3"/>
  <c r="E42" i="3"/>
  <c r="E41" i="3"/>
  <c r="E40" i="3"/>
  <c r="E39" i="3"/>
  <c r="E38" i="3"/>
  <c r="E37" i="3"/>
  <c r="E36" i="3"/>
  <c r="E35" i="3"/>
  <c r="E34" i="3"/>
  <c r="E33" i="3"/>
  <c r="E32" i="3"/>
  <c r="E31" i="3"/>
  <c r="E30" i="3"/>
  <c r="E29" i="3"/>
  <c r="E28" i="3"/>
  <c r="E27" i="3"/>
  <c r="E26" i="3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E12" i="3"/>
  <c r="E11" i="3"/>
  <c r="E10" i="3"/>
  <c r="E9" i="3"/>
  <c r="E8" i="3"/>
  <c r="E7" i="3"/>
  <c r="E6" i="3"/>
  <c r="C87" i="2" l="1"/>
  <c r="D78" i="2"/>
  <c r="D77" i="2"/>
  <c r="D76" i="2"/>
  <c r="D75" i="2"/>
  <c r="D74" i="2"/>
  <c r="D73" i="2"/>
  <c r="D72" i="2"/>
  <c r="D71" i="2"/>
  <c r="D70" i="2"/>
  <c r="D69" i="2"/>
  <c r="D68" i="2"/>
  <c r="D67" i="2"/>
  <c r="D66" i="2"/>
  <c r="D65" i="2"/>
  <c r="D64" i="2"/>
  <c r="D63" i="2"/>
  <c r="D62" i="2"/>
  <c r="D61" i="2"/>
  <c r="D60" i="2"/>
  <c r="D59" i="2"/>
  <c r="D58" i="2"/>
  <c r="D57" i="2"/>
  <c r="D56" i="2"/>
  <c r="D55" i="2"/>
  <c r="D54" i="2"/>
  <c r="D53" i="2"/>
  <c r="D52" i="2"/>
  <c r="D51" i="2"/>
  <c r="D50" i="2"/>
  <c r="D49" i="2"/>
  <c r="D48" i="2"/>
  <c r="D47" i="2"/>
  <c r="D46" i="2"/>
  <c r="D45" i="2"/>
  <c r="D44" i="2"/>
  <c r="D43" i="2"/>
  <c r="D42" i="2"/>
  <c r="D41" i="2"/>
  <c r="D40" i="2"/>
  <c r="D39" i="2"/>
  <c r="D38" i="2"/>
  <c r="D37" i="2"/>
  <c r="D36" i="2"/>
  <c r="D35" i="2"/>
  <c r="D34" i="2"/>
  <c r="D33" i="2"/>
  <c r="D32" i="2"/>
  <c r="D31" i="2"/>
  <c r="D30" i="2"/>
  <c r="D29" i="2"/>
  <c r="D28" i="2"/>
  <c r="D27" i="2"/>
  <c r="C25" i="2"/>
  <c r="D23" i="2"/>
  <c r="D22" i="2"/>
  <c r="D21" i="2"/>
  <c r="D20" i="2"/>
  <c r="D19" i="2"/>
  <c r="D18" i="2"/>
  <c r="D17" i="2"/>
  <c r="D16" i="2"/>
  <c r="D15" i="2"/>
  <c r="D14" i="2"/>
  <c r="D13" i="2"/>
  <c r="D12" i="2"/>
  <c r="D11" i="2"/>
  <c r="D10" i="2"/>
  <c r="D9" i="2"/>
  <c r="D8" i="2"/>
  <c r="D7" i="2"/>
  <c r="D6" i="2"/>
  <c r="E25" i="2"/>
  <c r="E76" i="1"/>
  <c r="D76" i="1"/>
  <c r="F177" i="3"/>
  <c r="D177" i="3"/>
  <c r="E177" i="3"/>
  <c r="E87" i="2"/>
  <c r="F76" i="1"/>
  <c r="C89" i="2" l="1"/>
  <c r="D87" i="2"/>
  <c r="D25" i="2"/>
  <c r="E89" i="2"/>
  <c r="D89" i="2" l="1"/>
</calcChain>
</file>

<file path=xl/sharedStrings.xml><?xml version="1.0" encoding="utf-8"?>
<sst xmlns="http://schemas.openxmlformats.org/spreadsheetml/2006/main" count="644" uniqueCount="585">
  <si>
    <t>Appropriations + Interest Payments</t>
  </si>
  <si>
    <t>Public School Systems</t>
  </si>
  <si>
    <t>LEA</t>
  </si>
  <si>
    <t>District</t>
  </si>
  <si>
    <t>Total Allocation</t>
  </si>
  <si>
    <t>Acadia</t>
  </si>
  <si>
    <t>Allen</t>
  </si>
  <si>
    <t>Ascension</t>
  </si>
  <si>
    <t>Assumption</t>
  </si>
  <si>
    <t>Avoyelles</t>
  </si>
  <si>
    <t>Beauregard</t>
  </si>
  <si>
    <t>Bienville</t>
  </si>
  <si>
    <t>Bossier</t>
  </si>
  <si>
    <t>Caddo</t>
  </si>
  <si>
    <t>Calcasieu</t>
  </si>
  <si>
    <t>Caldwell</t>
  </si>
  <si>
    <t>Cameron</t>
  </si>
  <si>
    <t>Catahoula</t>
  </si>
  <si>
    <t>Claiborne</t>
  </si>
  <si>
    <t>Concordia</t>
  </si>
  <si>
    <t>DeSoto</t>
  </si>
  <si>
    <t>East Baton Rouge</t>
  </si>
  <si>
    <t>East Carroll</t>
  </si>
  <si>
    <t>East Feliciana</t>
  </si>
  <si>
    <t>Evangeline</t>
  </si>
  <si>
    <t>Franklin</t>
  </si>
  <si>
    <t>Grant</t>
  </si>
  <si>
    <t>Iberia</t>
  </si>
  <si>
    <t>Iberville</t>
  </si>
  <si>
    <t>Jackson</t>
  </si>
  <si>
    <t>Jefferson</t>
  </si>
  <si>
    <t>Jefferson Davis</t>
  </si>
  <si>
    <t>Lafayette</t>
  </si>
  <si>
    <t>Lafourche</t>
  </si>
  <si>
    <t>LaSalle</t>
  </si>
  <si>
    <t>Lincoln</t>
  </si>
  <si>
    <t>Livingston</t>
  </si>
  <si>
    <t>Madison</t>
  </si>
  <si>
    <t>Morehouse</t>
  </si>
  <si>
    <t>Natchitoches</t>
  </si>
  <si>
    <t>Orleans</t>
  </si>
  <si>
    <t>Ouachita</t>
  </si>
  <si>
    <t>Plaquemines</t>
  </si>
  <si>
    <t>Pointe Coupee</t>
  </si>
  <si>
    <t>Rapides</t>
  </si>
  <si>
    <t>Red River</t>
  </si>
  <si>
    <t>Richland</t>
  </si>
  <si>
    <t>Sabine</t>
  </si>
  <si>
    <t>St. Bernard</t>
  </si>
  <si>
    <t>St. Charles</t>
  </si>
  <si>
    <t>St. Helena</t>
  </si>
  <si>
    <t>St. James</t>
  </si>
  <si>
    <t>St. John</t>
  </si>
  <si>
    <t>St. Landry</t>
  </si>
  <si>
    <t>St. Martin</t>
  </si>
  <si>
    <t>St. Mary</t>
  </si>
  <si>
    <t>St. Tammany</t>
  </si>
  <si>
    <t>Tangipahoa</t>
  </si>
  <si>
    <t>Tensas</t>
  </si>
  <si>
    <t>Terrebonne</t>
  </si>
  <si>
    <t>Union</t>
  </si>
  <si>
    <t>Vermilion</t>
  </si>
  <si>
    <t>Vernon</t>
  </si>
  <si>
    <t>Washington</t>
  </si>
  <si>
    <t>Webster</t>
  </si>
  <si>
    <t>West Baton Rouge</t>
  </si>
  <si>
    <t>West Carroll</t>
  </si>
  <si>
    <t>West Feliciana</t>
  </si>
  <si>
    <t>Winn</t>
  </si>
  <si>
    <t>City of Monroe</t>
  </si>
  <si>
    <t>City of Bogalusa</t>
  </si>
  <si>
    <t>Zachary Community</t>
  </si>
  <si>
    <t>City of Baker</t>
  </si>
  <si>
    <t>Central Community</t>
  </si>
  <si>
    <t>DISTRICT TOTALS</t>
  </si>
  <si>
    <t>2013-2014 Education Excellence Fund</t>
  </si>
  <si>
    <t>(based on 2012-2013 MFP Budget Letter)</t>
  </si>
  <si>
    <t>Carryforward of FY 11/12 Funds</t>
  </si>
  <si>
    <t>FY 12/13 Annual Allocation</t>
  </si>
  <si>
    <t>Charter Schools</t>
  </si>
  <si>
    <t>Org. #</t>
  </si>
  <si>
    <t>Recipient</t>
  </si>
  <si>
    <t>Z067</t>
  </si>
  <si>
    <t>Avoyelles Public Charter School</t>
  </si>
  <si>
    <t>Z080</t>
  </si>
  <si>
    <t>Belle Chasse Charter School</t>
  </si>
  <si>
    <t>Z129</t>
  </si>
  <si>
    <t>D'Arbonne Woods Charter</t>
  </si>
  <si>
    <t>Z078</t>
  </si>
  <si>
    <t>Delhi Charter School</t>
  </si>
  <si>
    <t>Z068</t>
  </si>
  <si>
    <t>Glencoe Charter School</t>
  </si>
  <si>
    <t>Z142</t>
  </si>
  <si>
    <t>International High School of New Orleans</t>
  </si>
  <si>
    <t>Z069</t>
  </si>
  <si>
    <t>International School of Louisiana</t>
  </si>
  <si>
    <t>Z493</t>
  </si>
  <si>
    <t>Lake Charles Charter Academy</t>
  </si>
  <si>
    <t>Z494</t>
  </si>
  <si>
    <t>LA Virtual Charter Academy</t>
  </si>
  <si>
    <t>Z495</t>
  </si>
  <si>
    <t>Louisiana Connections Academy</t>
  </si>
  <si>
    <t>Z496</t>
  </si>
  <si>
    <t>Lycee Francois de la Nouvelle Orleans</t>
  </si>
  <si>
    <t>Z130</t>
  </si>
  <si>
    <t>Madison Prep Academy (CSAL)</t>
  </si>
  <si>
    <t>Z089</t>
  </si>
  <si>
    <t>Maxine Giardina Charter School</t>
  </si>
  <si>
    <t>Z082</t>
  </si>
  <si>
    <t>Milestone/SABIS Academy</t>
  </si>
  <si>
    <t>Z497</t>
  </si>
  <si>
    <t>New Orleans Military/Maritime Academy</t>
  </si>
  <si>
    <t>Z071</t>
  </si>
  <si>
    <t>New Vision Learning</t>
  </si>
  <si>
    <t>Type 2 Subtotals</t>
  </si>
  <si>
    <t>Z090</t>
  </si>
  <si>
    <t>ACSA - Dwight Eisenhower</t>
  </si>
  <si>
    <t>Z092</t>
  </si>
  <si>
    <t>ACSA - Martin Behrman</t>
  </si>
  <si>
    <t>Z093</t>
  </si>
  <si>
    <t>ACSA - McDonogh #32</t>
  </si>
  <si>
    <t>Z094</t>
  </si>
  <si>
    <t>ACSA - O.P. Walker</t>
  </si>
  <si>
    <t>Z095</t>
  </si>
  <si>
    <t>ACSA - Technology High @ Rosenwald</t>
  </si>
  <si>
    <t>Z096</t>
  </si>
  <si>
    <t>ACSA - William Fischer</t>
  </si>
  <si>
    <t>Z115</t>
  </si>
  <si>
    <t>Advocates for Arts and Tech - Crocker Arts</t>
  </si>
  <si>
    <t>Z116</t>
  </si>
  <si>
    <t>Advocates for Science &amp; Math - NO Charter Science</t>
  </si>
  <si>
    <t>Z117</t>
  </si>
  <si>
    <t>Akili Academy of New Orleans - Akili Academy</t>
  </si>
  <si>
    <t>Z133</t>
  </si>
  <si>
    <t xml:space="preserve">Arise Academy </t>
  </si>
  <si>
    <t>Z134</t>
  </si>
  <si>
    <t>Benjamin Mays Schools</t>
  </si>
  <si>
    <t>Z097</t>
  </si>
  <si>
    <t>Broadmoor Charter Board - Andrew Wilson</t>
  </si>
  <si>
    <t>Z100</t>
  </si>
  <si>
    <t>Choice Foundation - Esperanza/Crossman</t>
  </si>
  <si>
    <t>Z098</t>
  </si>
  <si>
    <t>Choice Foundation - Lafayette</t>
  </si>
  <si>
    <t>Z091</t>
  </si>
  <si>
    <t>Crescent City Schools - Tubman</t>
  </si>
  <si>
    <t>Z498</t>
  </si>
  <si>
    <t>Community Leaders Advance Student Success</t>
  </si>
  <si>
    <t>Z099</t>
  </si>
  <si>
    <t>Dryades YMCA - James Singleton Charter</t>
  </si>
  <si>
    <t>Z106</t>
  </si>
  <si>
    <t>First Line Schools - Ashe</t>
  </si>
  <si>
    <t>Z499</t>
  </si>
  <si>
    <t>First Line Schools - Clark</t>
  </si>
  <si>
    <t>Z483</t>
  </si>
  <si>
    <t>First Line Schools - Dibert</t>
  </si>
  <si>
    <t>Z088</t>
  </si>
  <si>
    <t>First Line Schools - Green</t>
  </si>
  <si>
    <t>Z101</t>
  </si>
  <si>
    <t>Friends of King - MLK Elementary</t>
  </si>
  <si>
    <t>Z122</t>
  </si>
  <si>
    <t>Intercultural Charter School Brd. - Intercultural Charter</t>
  </si>
  <si>
    <t>Z102</t>
  </si>
  <si>
    <t>KIPP - Central City Academy</t>
  </si>
  <si>
    <t>Z123</t>
  </si>
  <si>
    <t>KIPP - Central City Primary</t>
  </si>
  <si>
    <t>Z103</t>
  </si>
  <si>
    <t>KIPP - KIPP Phillips Academy</t>
  </si>
  <si>
    <t>Z104</t>
  </si>
  <si>
    <t>KIPP - McDonogh #15</t>
  </si>
  <si>
    <t>Z482</t>
  </si>
  <si>
    <t>KIPP - NO Leadership Academy</t>
  </si>
  <si>
    <t>Z481</t>
  </si>
  <si>
    <t>KIPP - Renaissance High School</t>
  </si>
  <si>
    <t>Z480</t>
  </si>
  <si>
    <t>Lagniappe Academies</t>
  </si>
  <si>
    <t>Z105</t>
  </si>
  <si>
    <t>Langston Hughes Academy - NOLA 180</t>
  </si>
  <si>
    <t>Z124</t>
  </si>
  <si>
    <t>Miller-McCoy Academy</t>
  </si>
  <si>
    <t>Z478</t>
  </si>
  <si>
    <t>Morris Jefferson Community School</t>
  </si>
  <si>
    <t>Z107</t>
  </si>
  <si>
    <t>N.O. College Prep Charter School</t>
  </si>
  <si>
    <t>Z108</t>
  </si>
  <si>
    <t>NOCSF - McDonogh #28</t>
  </si>
  <si>
    <t>Z138</t>
  </si>
  <si>
    <t>Pelican Educational - Kenilworth Middle</t>
  </si>
  <si>
    <t>Z139</t>
  </si>
  <si>
    <t>Pride College Prep Academy</t>
  </si>
  <si>
    <t>Z500</t>
  </si>
  <si>
    <t>Renew School - Alternative HS #2</t>
  </si>
  <si>
    <t>Z501</t>
  </si>
  <si>
    <t>Renew School - Cohen</t>
  </si>
  <si>
    <t>Z477</t>
  </si>
  <si>
    <t>ReNew School - Laurel</t>
  </si>
  <si>
    <t>Z476</t>
  </si>
  <si>
    <t>ReNew School - Live Oak</t>
  </si>
  <si>
    <t>Z502</t>
  </si>
  <si>
    <t>Renew School - Sarah</t>
  </si>
  <si>
    <t>Z137</t>
  </si>
  <si>
    <t>Linwood Middle (Caddo)</t>
  </si>
  <si>
    <t>Z126</t>
  </si>
  <si>
    <t>Sojourner Truth Academy</t>
  </si>
  <si>
    <t>Z479</t>
  </si>
  <si>
    <t>Spirit of Excellence Academy - Harney</t>
  </si>
  <si>
    <t>Z140</t>
  </si>
  <si>
    <t>Success Preparatory Academy</t>
  </si>
  <si>
    <t>Z087</t>
  </si>
  <si>
    <t>SUNO - Institute for Academic Excellence</t>
  </si>
  <si>
    <t>Z111</t>
  </si>
  <si>
    <t>Treme Charter Association - McDonogh #42</t>
  </si>
  <si>
    <t>Z085</t>
  </si>
  <si>
    <t>UNO - New Beginnings - Capdau</t>
  </si>
  <si>
    <t>Z484</t>
  </si>
  <si>
    <t>UNO - New Beginnings - Gentilly Terrace</t>
  </si>
  <si>
    <t>Z127</t>
  </si>
  <si>
    <t>UNO - New Beginnings - Nelson</t>
  </si>
  <si>
    <t>Z141</t>
  </si>
  <si>
    <t>UNO - New Beginnings - Lake View HS</t>
  </si>
  <si>
    <t>Type 5 Subtotals</t>
  </si>
  <si>
    <t>Total Charters</t>
  </si>
  <si>
    <t>NonPublic School Systems</t>
  </si>
  <si>
    <t>Z200</t>
  </si>
  <si>
    <t>Alexandria Diocese</t>
  </si>
  <si>
    <t>Z201</t>
  </si>
  <si>
    <t>Baton Rouge Diocese</t>
  </si>
  <si>
    <t>Z202</t>
  </si>
  <si>
    <t>Houma-Thibodaux Diocese</t>
  </si>
  <si>
    <t>Z203</t>
  </si>
  <si>
    <t>Lafayette Diocese</t>
  </si>
  <si>
    <t>Z204</t>
  </si>
  <si>
    <t>Lake Charles Diocese</t>
  </si>
  <si>
    <t>Z205</t>
  </si>
  <si>
    <t>New Orleans Diocese</t>
  </si>
  <si>
    <t>Z206</t>
  </si>
  <si>
    <t>Shreveport Diocese</t>
  </si>
  <si>
    <t>Z207</t>
  </si>
  <si>
    <t>Northside Christian</t>
  </si>
  <si>
    <t>Z208</t>
  </si>
  <si>
    <t>Ascension Christian High School</t>
  </si>
  <si>
    <t>Z213</t>
  </si>
  <si>
    <t>Evangel Christian Academy</t>
  </si>
  <si>
    <t>Z214</t>
  </si>
  <si>
    <t>First Baptist Church School-Caddo</t>
  </si>
  <si>
    <t>Z216</t>
  </si>
  <si>
    <t>Southfield School</t>
  </si>
  <si>
    <t>Z218</t>
  </si>
  <si>
    <t>Bishop Noland Episcopal Day</t>
  </si>
  <si>
    <t>Z219</t>
  </si>
  <si>
    <t>Hamilton Christian Academy</t>
  </si>
  <si>
    <t>Z220</t>
  </si>
  <si>
    <t>Grace Episcopal</t>
  </si>
  <si>
    <t>Z221</t>
  </si>
  <si>
    <t>Claiborne Academy</t>
  </si>
  <si>
    <t>Z222</t>
  </si>
  <si>
    <t>Mount Olive Christian School</t>
  </si>
  <si>
    <t>Z223</t>
  </si>
  <si>
    <t>Central School Corporation</t>
  </si>
  <si>
    <t>Z224</t>
  </si>
  <si>
    <t>Briarfield Academy</t>
  </si>
  <si>
    <t>Z226</t>
  </si>
  <si>
    <t>Baton Rouge Lutheran School</t>
  </si>
  <si>
    <t>Z227</t>
  </si>
  <si>
    <t>Bethany Christian School</t>
  </si>
  <si>
    <t>Z228</t>
  </si>
  <si>
    <t>Brighter Horizon</t>
  </si>
  <si>
    <t>Z229</t>
  </si>
  <si>
    <t>Brighton School</t>
  </si>
  <si>
    <t>Z230</t>
  </si>
  <si>
    <t>Central Private School</t>
  </si>
  <si>
    <t>Z232</t>
  </si>
  <si>
    <t>Christian Life Academy</t>
  </si>
  <si>
    <t>Z234</t>
  </si>
  <si>
    <t>Country Day of Baton Rouge</t>
  </si>
  <si>
    <t>Z235</t>
  </si>
  <si>
    <t>Episcopal High School, B. R.</t>
  </si>
  <si>
    <t>Z236</t>
  </si>
  <si>
    <t>Family Christian Academy</t>
  </si>
  <si>
    <t>Z238</t>
  </si>
  <si>
    <t>Hosanna Christian Academy</t>
  </si>
  <si>
    <t>Z239</t>
  </si>
  <si>
    <t>Jehovah-Jireh Christian</t>
  </si>
  <si>
    <t>Z240</t>
  </si>
  <si>
    <t>La New School Alternative</t>
  </si>
  <si>
    <t>Z243</t>
  </si>
  <si>
    <t>Parkview Baptist School</t>
  </si>
  <si>
    <t>Z244</t>
  </si>
  <si>
    <t>Runnels School</t>
  </si>
  <si>
    <t>Z246</t>
  </si>
  <si>
    <t>St. James Episcopal Day School</t>
  </si>
  <si>
    <t>Z247</t>
  </si>
  <si>
    <t>St. Luke's Episcopal School</t>
  </si>
  <si>
    <t>Z249</t>
  </si>
  <si>
    <t>The Dunham School</t>
  </si>
  <si>
    <t>Z250</t>
  </si>
  <si>
    <t>Trinity Episcopal School, N. O.</t>
  </si>
  <si>
    <t>Z251</t>
  </si>
  <si>
    <t>Victory Academy</t>
  </si>
  <si>
    <t>Z252</t>
  </si>
  <si>
    <t>Franklin Academy</t>
  </si>
  <si>
    <t>Z253</t>
  </si>
  <si>
    <t>Assembly Christian</t>
  </si>
  <si>
    <t>Z254</t>
  </si>
  <si>
    <t>Ephiphany Day School</t>
  </si>
  <si>
    <t>Z255</t>
  </si>
  <si>
    <t>Highland Baptist Christian School</t>
  </si>
  <si>
    <t>Z256</t>
  </si>
  <si>
    <t>Arden Cahill Academy</t>
  </si>
  <si>
    <t>Z257</t>
  </si>
  <si>
    <t>Atonement Lutheran</t>
  </si>
  <si>
    <t>Z260</t>
  </si>
  <si>
    <t>Crescent City Baptist High School</t>
  </si>
  <si>
    <t>Z261</t>
  </si>
  <si>
    <t>Ecole Classique</t>
  </si>
  <si>
    <t>Z262</t>
  </si>
  <si>
    <t>Faith Lutheran</t>
  </si>
  <si>
    <t>Z263</t>
  </si>
  <si>
    <t>Heritage Academy</t>
  </si>
  <si>
    <t>Z265</t>
  </si>
  <si>
    <t>John Curtis Christian School</t>
  </si>
  <si>
    <t>Z266</t>
  </si>
  <si>
    <t>Kehoe-France School</t>
  </si>
  <si>
    <t>Z267</t>
  </si>
  <si>
    <t>Lutheran High School</t>
  </si>
  <si>
    <t>Z269</t>
  </si>
  <si>
    <t>Memorial Baptist Christian School</t>
  </si>
  <si>
    <t>Z270</t>
  </si>
  <si>
    <t>Metairie Park Country Day School</t>
  </si>
  <si>
    <t>Z271</t>
  </si>
  <si>
    <t>New Orleans Jewish Day School</t>
  </si>
  <si>
    <t>Z272</t>
  </si>
  <si>
    <t>Ridgewood Prep School</t>
  </si>
  <si>
    <t>Z275</t>
  </si>
  <si>
    <t>St. Martin's Episcopal School</t>
  </si>
  <si>
    <t>Z276</t>
  </si>
  <si>
    <t>Torah Academy</t>
  </si>
  <si>
    <t>Z278</t>
  </si>
  <si>
    <t>Ascension Day School</t>
  </si>
  <si>
    <t>Z280</t>
  </si>
  <si>
    <t>Gethsemane Christian Academy</t>
  </si>
  <si>
    <t>Z283</t>
  </si>
  <si>
    <t>Bethel Christian School</t>
  </si>
  <si>
    <t>Z284</t>
  </si>
  <si>
    <t>Cedar Creek School</t>
  </si>
  <si>
    <t>Z286</t>
  </si>
  <si>
    <t>Community Christian Academy</t>
  </si>
  <si>
    <t>Z287</t>
  </si>
  <si>
    <t>Tallulah Academy-Delta Christian School</t>
  </si>
  <si>
    <t>Z288</t>
  </si>
  <si>
    <t>Calvary Baptist School</t>
  </si>
  <si>
    <t>Z292</t>
  </si>
  <si>
    <t>Isidore Newman School</t>
  </si>
  <si>
    <t>Z293</t>
  </si>
  <si>
    <t>The Louise S. McGehee</t>
  </si>
  <si>
    <t>Z297</t>
  </si>
  <si>
    <t>St. Andrew's Episcopal School</t>
  </si>
  <si>
    <t>Z298</t>
  </si>
  <si>
    <t>St. George's Episcopal School</t>
  </si>
  <si>
    <t>Z300</t>
  </si>
  <si>
    <t>St. Paul Lutheran</t>
  </si>
  <si>
    <t>Z301</t>
  </si>
  <si>
    <t>St. Paul's Episcopal School</t>
  </si>
  <si>
    <t>Z304</t>
  </si>
  <si>
    <t>Trinity Episcopal Day School, B. R.</t>
  </si>
  <si>
    <t>Z305</t>
  </si>
  <si>
    <t>Claiborne Christian School</t>
  </si>
  <si>
    <t>Z306</t>
  </si>
  <si>
    <t>Northeast Louisiana Baptist</t>
  </si>
  <si>
    <t>Z307</t>
  </si>
  <si>
    <t>Ouachita Christian School, Inc.</t>
  </si>
  <si>
    <t>Z308</t>
  </si>
  <si>
    <t>Quest</t>
  </si>
  <si>
    <t>Z309</t>
  </si>
  <si>
    <t>River Oaks School</t>
  </si>
  <si>
    <t>Z312</t>
  </si>
  <si>
    <t>False River Academy</t>
  </si>
  <si>
    <t>Z313</t>
  </si>
  <si>
    <t>Alexandria Country Day School</t>
  </si>
  <si>
    <t>Z315</t>
  </si>
  <si>
    <t>Grace Christian High</t>
  </si>
  <si>
    <t>Z317</t>
  </si>
  <si>
    <t>Youth Challenge Program Gilles Long</t>
  </si>
  <si>
    <t>Z318</t>
  </si>
  <si>
    <t>Riverfield Academy</t>
  </si>
  <si>
    <t>Z319</t>
  </si>
  <si>
    <t>Lynn Oaks School</t>
  </si>
  <si>
    <t>Z320</t>
  </si>
  <si>
    <t>Boutte Christian Academy</t>
  </si>
  <si>
    <t>Z323</t>
  </si>
  <si>
    <t>Riverside Academy</t>
  </si>
  <si>
    <t>Z325</t>
  </si>
  <si>
    <t>Westminster Christian Academy</t>
  </si>
  <si>
    <t>Z326</t>
  </si>
  <si>
    <t>Episcopal School of Acadiana</t>
  </si>
  <si>
    <t>Z327</t>
  </si>
  <si>
    <t>Chitimacha School</t>
  </si>
  <si>
    <t>Z328</t>
  </si>
  <si>
    <t>Cedarwood School</t>
  </si>
  <si>
    <t>Z330</t>
  </si>
  <si>
    <t>Christ Episcopal School</t>
  </si>
  <si>
    <t>Z332</t>
  </si>
  <si>
    <t>Kehoe France Northshore</t>
  </si>
  <si>
    <t>Z333</t>
  </si>
  <si>
    <t>Northlake Christian Elementary</t>
  </si>
  <si>
    <t>Z334</t>
  </si>
  <si>
    <t>Oak Forest Academy</t>
  </si>
  <si>
    <t>Z335</t>
  </si>
  <si>
    <t>Trafton Academy at Hammond</t>
  </si>
  <si>
    <t>Z336</t>
  </si>
  <si>
    <t>Tensas Academy</t>
  </si>
  <si>
    <t>Z337</t>
  </si>
  <si>
    <t>Houma Christian High</t>
  </si>
  <si>
    <t>Z339</t>
  </si>
  <si>
    <t>St. Matthew's Episcopal School</t>
  </si>
  <si>
    <t>Z341</t>
  </si>
  <si>
    <t>Glenbrook School, Minden</t>
  </si>
  <si>
    <t>Z342</t>
  </si>
  <si>
    <t>The Montessori School of Shreveport</t>
  </si>
  <si>
    <t>Z343</t>
  </si>
  <si>
    <t>La Printaniere Montessori</t>
  </si>
  <si>
    <t>Z345</t>
  </si>
  <si>
    <t>Montessori School of Baton Rouge</t>
  </si>
  <si>
    <t>Z346</t>
  </si>
  <si>
    <t>Wildflower Montessori</t>
  </si>
  <si>
    <t>Z347</t>
  </si>
  <si>
    <t>Montessori Educational Center, Inc</t>
  </si>
  <si>
    <t>Z361</t>
  </si>
  <si>
    <t>Concordia Lutheran</t>
  </si>
  <si>
    <t>Z364</t>
  </si>
  <si>
    <t>Faith Academy</t>
  </si>
  <si>
    <t>Z366</t>
  </si>
  <si>
    <t>St. Mark's Cathedral School</t>
  </si>
  <si>
    <t>Z383</t>
  </si>
  <si>
    <t>Life of Christ Christian Academy</t>
  </si>
  <si>
    <t>Z385</t>
  </si>
  <si>
    <t>St. John Lutheran</t>
  </si>
  <si>
    <t>Z388</t>
  </si>
  <si>
    <t>The Upper Room Bible Church</t>
  </si>
  <si>
    <t>Z391</t>
  </si>
  <si>
    <t>First Baptist Christian-Lafayette</t>
  </si>
  <si>
    <t>Z396</t>
  </si>
  <si>
    <t>Bowling Green School</t>
  </si>
  <si>
    <t>Z404</t>
  </si>
  <si>
    <t>Good Shepherd Montessori</t>
  </si>
  <si>
    <t>Z412</t>
  </si>
  <si>
    <t>Youth Challenge Program Camp Beauregard</t>
  </si>
  <si>
    <t>Z417</t>
  </si>
  <si>
    <t>Ben Ford's Christian Academy</t>
  </si>
  <si>
    <t>Z418</t>
  </si>
  <si>
    <t>Bishop McManus Academy</t>
  </si>
  <si>
    <t>Z422</t>
  </si>
  <si>
    <t>New Orleans Adventist</t>
  </si>
  <si>
    <t>Z428</t>
  </si>
  <si>
    <t>Prairie View School</t>
  </si>
  <si>
    <t>Z429</t>
  </si>
  <si>
    <t>Shiloh Baptist Early Learning Center</t>
  </si>
  <si>
    <t>Z430</t>
  </si>
  <si>
    <t>Silliman Institute</t>
  </si>
  <si>
    <t>Z431</t>
  </si>
  <si>
    <t>Bethel Christian</t>
  </si>
  <si>
    <t>Z432</t>
  </si>
  <si>
    <t>Calvary Baptist Academy</t>
  </si>
  <si>
    <t>Z433</t>
  </si>
  <si>
    <t>First Baptist Christian School-St. Tammany</t>
  </si>
  <si>
    <t>Z436</t>
  </si>
  <si>
    <t>Knights High School</t>
  </si>
  <si>
    <t>Z439</t>
  </si>
  <si>
    <t>Northlake Christian High</t>
  </si>
  <si>
    <t>Z441</t>
  </si>
  <si>
    <t>Riverdale Academy</t>
  </si>
  <si>
    <t>Z446</t>
  </si>
  <si>
    <t>Conquering the Word Christain Academy</t>
  </si>
  <si>
    <t>Z449</t>
  </si>
  <si>
    <t>Faith Academy (alt)</t>
  </si>
  <si>
    <t>Z450</t>
  </si>
  <si>
    <t>Gordon-Richardson Christain Academy</t>
  </si>
  <si>
    <t>Z451</t>
  </si>
  <si>
    <t>Light City Christain Academy</t>
  </si>
  <si>
    <t>Z453</t>
  </si>
  <si>
    <t>Youth Challenge Program Camp Minden</t>
  </si>
  <si>
    <t>Z454</t>
  </si>
  <si>
    <t>Cypress Heights Academy</t>
  </si>
  <si>
    <t>Z455</t>
  </si>
  <si>
    <t>Ecole Bilingue de la Nouvelle-Orleans</t>
  </si>
  <si>
    <t>Z456</t>
  </si>
  <si>
    <t>Lighthouse Christian High School</t>
  </si>
  <si>
    <t>Z457</t>
  </si>
  <si>
    <t>BeauVer' Christian Academy</t>
  </si>
  <si>
    <t>Z458</t>
  </si>
  <si>
    <t>Cenla Christian Academy</t>
  </si>
  <si>
    <t>Z459</t>
  </si>
  <si>
    <t>Family Worship Christian Academy</t>
  </si>
  <si>
    <t>Z461</t>
  </si>
  <si>
    <t>Red River Academy</t>
  </si>
  <si>
    <t>Z462</t>
  </si>
  <si>
    <t>Covenant Christian Academy</t>
  </si>
  <si>
    <t>Z463</t>
  </si>
  <si>
    <t>Union Christian Academy</t>
  </si>
  <si>
    <t>Z464</t>
  </si>
  <si>
    <t>Lafayette Christian Academy</t>
  </si>
  <si>
    <t>Z466</t>
  </si>
  <si>
    <t>Family Community Christian School</t>
  </si>
  <si>
    <t>Z467</t>
  </si>
  <si>
    <t>Greater Baton Rouge Hope Academy</t>
  </si>
  <si>
    <t>Z469</t>
  </si>
  <si>
    <t>Muslim Academy</t>
  </si>
  <si>
    <t>Z471</t>
  </si>
  <si>
    <t>Riverdale Christian Academy</t>
  </si>
  <si>
    <t>Z472</t>
  </si>
  <si>
    <t>Trinity Christian Academy</t>
  </si>
  <si>
    <t>Z475</t>
  </si>
  <si>
    <t>Conquering the Word Christain Academy - East</t>
  </si>
  <si>
    <t>Z485</t>
  </si>
  <si>
    <t>Angles Academy</t>
  </si>
  <si>
    <t>Z486</t>
  </si>
  <si>
    <t>Family Training Christian Academy</t>
  </si>
  <si>
    <t>Z490</t>
  </si>
  <si>
    <t>McMillian's first steps CCDC</t>
  </si>
  <si>
    <t>Z491</t>
  </si>
  <si>
    <t>New Living Word</t>
  </si>
  <si>
    <t>Z492</t>
  </si>
  <si>
    <t>Old Bethel Christian School, Inc.</t>
  </si>
  <si>
    <t>Z510</t>
  </si>
  <si>
    <t>Elan Vital Montessori School</t>
  </si>
  <si>
    <t>Z513</t>
  </si>
  <si>
    <t>Evangel House Christian Academy</t>
  </si>
  <si>
    <t>Z514</t>
  </si>
  <si>
    <t>Z516</t>
  </si>
  <si>
    <t>Z521</t>
  </si>
  <si>
    <t>Messiah Montessori</t>
  </si>
  <si>
    <t>Z524</t>
  </si>
  <si>
    <t>Oaks Montessori School</t>
  </si>
  <si>
    <t>Z527</t>
  </si>
  <si>
    <t>Providence Classical Academy</t>
  </si>
  <si>
    <t>Z532</t>
  </si>
  <si>
    <t>Stepping Stones Montessori</t>
  </si>
  <si>
    <t>Z535</t>
  </si>
  <si>
    <t>Victory Christian Academy</t>
  </si>
  <si>
    <t>Z536</t>
  </si>
  <si>
    <t>Word of God Academy</t>
  </si>
  <si>
    <t>Z537</t>
  </si>
  <si>
    <t>Baton Rouge International School</t>
  </si>
  <si>
    <t>NONPUBLIC TOTALS</t>
  </si>
  <si>
    <t>Z541</t>
  </si>
  <si>
    <t>Z542</t>
  </si>
  <si>
    <t>Z543</t>
  </si>
  <si>
    <t>Z544</t>
  </si>
  <si>
    <t>Z545</t>
  </si>
  <si>
    <t>Z546</t>
  </si>
  <si>
    <t>Z547</t>
  </si>
  <si>
    <t>Z548</t>
  </si>
  <si>
    <t>Z549</t>
  </si>
  <si>
    <t>J.S. Clark Leardership Academy</t>
  </si>
  <si>
    <t>Southwest LA Charter School</t>
  </si>
  <si>
    <t>Educators for Quality Alternatives  (The NET Charter School)</t>
  </si>
  <si>
    <t>Crescent Leadership Academy (Crescent Leadership Acad./Schwarz)</t>
  </si>
  <si>
    <t>Future is Now (John McDonogh Senior H.S.)</t>
  </si>
  <si>
    <t>Collegiate Academies (G.W. Carver Collegiate Academy)</t>
  </si>
  <si>
    <t>Collegiate Academies (G.W. Preparatory Academy)</t>
  </si>
  <si>
    <t>N. O. College Prep (Cohen College Prep)</t>
  </si>
  <si>
    <t>Friends of King (Joseph A. Craig)</t>
  </si>
  <si>
    <t>Z443</t>
  </si>
  <si>
    <t>Z506</t>
  </si>
  <si>
    <t>Z509</t>
  </si>
  <si>
    <t>Z512</t>
  </si>
  <si>
    <t>Z520</t>
  </si>
  <si>
    <t>Z530</t>
  </si>
  <si>
    <t>Z531</t>
  </si>
  <si>
    <t>Z538</t>
  </si>
  <si>
    <t>Z539</t>
  </si>
  <si>
    <t>Gardere Community Christian School</t>
  </si>
  <si>
    <t>John Paul the Great Academy</t>
  </si>
  <si>
    <t>(based on 2012-2013 Enrollment)</t>
  </si>
  <si>
    <t>Auntie B Preschool and Kindergarten</t>
  </si>
  <si>
    <t>Cathedral Montessori School</t>
  </si>
  <si>
    <t>Dreamkeepers Academy</t>
  </si>
  <si>
    <t>Eternity Christian Academy &amp; Learning Institute</t>
  </si>
  <si>
    <t>Greater M. Olive Christian Academy</t>
  </si>
  <si>
    <t>Islamic School of Greater New Orleans</t>
  </si>
  <si>
    <t>Living Word Academy</t>
  </si>
  <si>
    <t>Alfred Booker Jr. Academy</t>
  </si>
  <si>
    <t>Southland Christian Academy</t>
  </si>
  <si>
    <t>Investment Accounts</t>
  </si>
  <si>
    <t>Balance</t>
  </si>
  <si>
    <t>Initial Investment + Interest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</si>
</sst>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$&quot;#,##0.00_);[Red]\(&quot;$&quot;#,##0.00\)"/>
    <numFmt numFmtId="43" formatCode="_(* #,##0.00_);_(* \(#,##0.00\);_(* &quot;-&quot;??_);_(@_)"/>
    <numFmt numFmtId="164" formatCode="&quot;$&quot;#,##0.00"/>
  </numFmts>
  <fonts count="16">
    <font>
      <sz val="11"/>
      <color theme="1"/>
      <name val="Calibri"/>
      <family val="2"/>
      <scheme val="minor"/>
    </font>
    <font>
      <sz val="10"/>
      <name val="Arial"/>
      <family val="2"/>
    </font>
    <font>
      <sz val="14"/>
      <name val="Arial Narrow"/>
      <family val="2"/>
    </font>
    <font>
      <sz val="11"/>
      <name val="Arial Narrow"/>
      <family val="2"/>
    </font>
    <font>
      <i/>
      <sz val="11"/>
      <name val="Arial Narrow"/>
      <family val="2"/>
    </font>
    <font>
      <sz val="10"/>
      <name val="Arial Narrow"/>
      <family val="2"/>
    </font>
    <font>
      <sz val="10"/>
      <color theme="1"/>
      <name val="Arial Narrow"/>
      <family val="2"/>
    </font>
    <font>
      <b/>
      <sz val="10"/>
      <name val="Arial Narrow"/>
      <family val="2"/>
    </font>
    <font>
      <b/>
      <sz val="12"/>
      <name val="Arial Narrow"/>
      <family val="2"/>
    </font>
    <font>
      <b/>
      <sz val="12"/>
      <color theme="1"/>
      <name val="Arial Narrow"/>
      <family val="2"/>
    </font>
    <font>
      <sz val="12"/>
      <name val="Arial MT"/>
    </font>
    <font>
      <sz val="8"/>
      <name val="Arial Narrow"/>
      <family val="2"/>
    </font>
    <font>
      <sz val="10"/>
      <color indexed="8"/>
      <name val="Arial"/>
      <family val="2"/>
    </font>
    <font>
      <sz val="10"/>
      <color indexed="8"/>
      <name val="Arial Narrow"/>
      <family val="2"/>
    </font>
    <font>
      <sz val="11"/>
      <color theme="1"/>
      <name val="Arial Narrow"/>
      <family val="2"/>
    </font>
    <font>
      <strike/>
      <sz val="10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22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indexed="65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0" fillId="0" borderId="0"/>
    <xf numFmtId="0" fontId="12" fillId="0" borderId="0"/>
  </cellStyleXfs>
  <cellXfs count="141">
    <xf numFmtId="0" fontId="0" fillId="0" borderId="0" xfId="0"/>
    <xf numFmtId="49" fontId="5" fillId="0" borderId="1" xfId="1" applyNumberFormat="1" applyFont="1" applyFill="1" applyBorder="1" applyAlignment="1">
      <alignment horizontal="center" vertical="center" wrapText="1"/>
    </xf>
    <xf numFmtId="49" fontId="5" fillId="0" borderId="9" xfId="1" applyNumberFormat="1" applyFont="1" applyFill="1" applyBorder="1" applyAlignment="1">
      <alignment horizontal="left" vertical="center" wrapText="1"/>
    </xf>
    <xf numFmtId="0" fontId="6" fillId="0" borderId="10" xfId="0" applyFont="1" applyBorder="1" applyAlignment="1">
      <alignment horizontal="center" vertical="center" wrapText="1"/>
    </xf>
    <xf numFmtId="0" fontId="5" fillId="0" borderId="1" xfId="1" applyFont="1" applyBorder="1" applyProtection="1"/>
    <xf numFmtId="0" fontId="5" fillId="0" borderId="11" xfId="1" applyFont="1" applyBorder="1" applyProtection="1"/>
    <xf numFmtId="164" fontId="6" fillId="0" borderId="3" xfId="0" applyNumberFormat="1" applyFont="1" applyBorder="1"/>
    <xf numFmtId="0" fontId="5" fillId="0" borderId="4" xfId="1" applyFont="1" applyBorder="1" applyProtection="1"/>
    <xf numFmtId="0" fontId="5" fillId="0" borderId="13" xfId="1" applyFont="1" applyBorder="1" applyProtection="1"/>
    <xf numFmtId="164" fontId="6" fillId="0" borderId="5" xfId="0" applyNumberFormat="1" applyFont="1" applyBorder="1"/>
    <xf numFmtId="0" fontId="5" fillId="0" borderId="14" xfId="1" applyFont="1" applyBorder="1" applyProtection="1"/>
    <xf numFmtId="0" fontId="5" fillId="3" borderId="15" xfId="1" applyFont="1" applyFill="1" applyBorder="1" applyProtection="1"/>
    <xf numFmtId="164" fontId="6" fillId="0" borderId="16" xfId="0" applyNumberFormat="1" applyFont="1" applyBorder="1"/>
    <xf numFmtId="0" fontId="5" fillId="0" borderId="4" xfId="1" applyFont="1" applyFill="1" applyBorder="1" applyProtection="1"/>
    <xf numFmtId="0" fontId="5" fillId="0" borderId="13" xfId="1" applyFont="1" applyFill="1" applyBorder="1" applyProtection="1"/>
    <xf numFmtId="164" fontId="6" fillId="0" borderId="5" xfId="0" applyNumberFormat="1" applyFont="1" applyFill="1" applyBorder="1"/>
    <xf numFmtId="0" fontId="0" fillId="0" borderId="0" xfId="0" applyFill="1"/>
    <xf numFmtId="0" fontId="5" fillId="0" borderId="17" xfId="1" applyFont="1" applyBorder="1" applyProtection="1"/>
    <xf numFmtId="0" fontId="5" fillId="0" borderId="6" xfId="1" applyFont="1" applyBorder="1" applyProtection="1"/>
    <xf numFmtId="0" fontId="5" fillId="3" borderId="18" xfId="1" applyFont="1" applyFill="1" applyBorder="1" applyProtection="1"/>
    <xf numFmtId="164" fontId="6" fillId="0" borderId="8" xfId="0" applyNumberFormat="1" applyFont="1" applyBorder="1"/>
    <xf numFmtId="0" fontId="5" fillId="0" borderId="15" xfId="1" applyFont="1" applyBorder="1" applyProtection="1"/>
    <xf numFmtId="0" fontId="5" fillId="3" borderId="13" xfId="1" applyFont="1" applyFill="1" applyBorder="1" applyProtection="1"/>
    <xf numFmtId="0" fontId="7" fillId="4" borderId="19" xfId="1" applyFont="1" applyFill="1" applyBorder="1" applyAlignment="1" applyProtection="1"/>
    <xf numFmtId="0" fontId="7" fillId="5" borderId="20" xfId="1" applyFont="1" applyFill="1" applyBorder="1" applyAlignment="1" applyProtection="1"/>
    <xf numFmtId="0" fontId="6" fillId="5" borderId="20" xfId="0" applyFont="1" applyFill="1" applyBorder="1"/>
    <xf numFmtId="0" fontId="6" fillId="5" borderId="21" xfId="0" applyFont="1" applyFill="1" applyBorder="1"/>
    <xf numFmtId="0" fontId="7" fillId="6" borderId="19" xfId="1" applyFont="1" applyFill="1" applyBorder="1" applyProtection="1"/>
    <xf numFmtId="0" fontId="8" fillId="6" borderId="20" xfId="1" applyFont="1" applyFill="1" applyBorder="1" applyAlignment="1" applyProtection="1">
      <alignment horizontal="center"/>
    </xf>
    <xf numFmtId="0" fontId="7" fillId="4" borderId="20" xfId="1" applyFont="1" applyFill="1" applyBorder="1" applyAlignment="1" applyProtection="1"/>
    <xf numFmtId="0" fontId="6" fillId="0" borderId="0" xfId="0" applyFont="1"/>
    <xf numFmtId="164" fontId="9" fillId="0" borderId="21" xfId="0" applyNumberFormat="1" applyFont="1" applyBorder="1" applyAlignment="1">
      <alignment horizontal="center" vertical="center"/>
    </xf>
    <xf numFmtId="49" fontId="5" fillId="0" borderId="23" xfId="1" applyNumberFormat="1" applyFont="1" applyFill="1" applyBorder="1" applyAlignment="1">
      <alignment horizontal="center" vertical="center" wrapText="1"/>
    </xf>
    <xf numFmtId="49" fontId="5" fillId="0" borderId="24" xfId="1" applyNumberFormat="1" applyFont="1" applyFill="1" applyBorder="1" applyAlignment="1">
      <alignment horizontal="left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164" fontId="5" fillId="0" borderId="18" xfId="1" applyNumberFormat="1" applyFont="1" applyFill="1" applyBorder="1" applyProtection="1"/>
    <xf numFmtId="164" fontId="5" fillId="0" borderId="18" xfId="1" applyNumberFormat="1" applyFont="1" applyBorder="1"/>
    <xf numFmtId="164" fontId="5" fillId="0" borderId="8" xfId="1" applyNumberFormat="1" applyFont="1" applyFill="1" applyBorder="1" applyProtection="1"/>
    <xf numFmtId="0" fontId="7" fillId="5" borderId="19" xfId="1" applyFont="1" applyFill="1" applyBorder="1" applyProtection="1"/>
    <xf numFmtId="164" fontId="8" fillId="6" borderId="20" xfId="1" applyNumberFormat="1" applyFont="1" applyFill="1" applyBorder="1" applyAlignment="1" applyProtection="1">
      <alignment horizontal="center"/>
    </xf>
    <xf numFmtId="0" fontId="7" fillId="4" borderId="19" xfId="1" applyFont="1" applyFill="1" applyBorder="1" applyProtection="1"/>
    <xf numFmtId="0" fontId="5" fillId="0" borderId="27" xfId="1" applyFont="1" applyBorder="1" applyAlignment="1" applyProtection="1">
      <alignment horizontal="right"/>
    </xf>
    <xf numFmtId="0" fontId="5" fillId="0" borderId="18" xfId="1" applyFont="1" applyBorder="1" applyProtection="1"/>
    <xf numFmtId="164" fontId="5" fillId="0" borderId="30" xfId="1" applyNumberFormat="1" applyFont="1" applyFill="1" applyBorder="1" applyProtection="1"/>
    <xf numFmtId="0" fontId="7" fillId="5" borderId="19" xfId="1" applyFont="1" applyFill="1" applyBorder="1" applyAlignment="1" applyProtection="1"/>
    <xf numFmtId="0" fontId="7" fillId="6" borderId="4" xfId="1" applyFont="1" applyFill="1" applyBorder="1" applyAlignment="1" applyProtection="1"/>
    <xf numFmtId="0" fontId="8" fillId="6" borderId="0" xfId="1" applyFont="1" applyFill="1" applyBorder="1" applyAlignment="1" applyProtection="1">
      <alignment horizontal="center"/>
    </xf>
    <xf numFmtId="164" fontId="8" fillId="6" borderId="5" xfId="1" applyNumberFormat="1" applyFont="1" applyFill="1" applyBorder="1" applyAlignment="1" applyProtection="1">
      <alignment horizontal="center"/>
    </xf>
    <xf numFmtId="0" fontId="11" fillId="0" borderId="0" xfId="1" applyFont="1" applyBorder="1"/>
    <xf numFmtId="0" fontId="5" fillId="0" borderId="0" xfId="1" applyFont="1" applyFill="1" applyBorder="1"/>
    <xf numFmtId="0" fontId="7" fillId="0" borderId="0" xfId="1" applyFont="1" applyFill="1" applyBorder="1" applyAlignment="1" applyProtection="1"/>
    <xf numFmtId="8" fontId="5" fillId="0" borderId="23" xfId="2" applyNumberFormat="1" applyFont="1" applyFill="1" applyBorder="1" applyAlignment="1">
      <alignment horizontal="left" vertical="center" wrapText="1"/>
    </xf>
    <xf numFmtId="8" fontId="5" fillId="0" borderId="24" xfId="2" applyNumberFormat="1" applyFont="1" applyFill="1" applyBorder="1" applyAlignment="1">
      <alignment horizontal="left" vertical="center" wrapText="1"/>
    </xf>
    <xf numFmtId="8" fontId="5" fillId="0" borderId="29" xfId="2" applyNumberFormat="1" applyFont="1" applyFill="1" applyBorder="1" applyAlignment="1">
      <alignment horizontal="left" vertical="center"/>
    </xf>
    <xf numFmtId="8" fontId="5" fillId="0" borderId="2" xfId="2" applyNumberFormat="1" applyFont="1" applyFill="1" applyBorder="1" applyAlignment="1">
      <alignment horizontal="left" vertical="center"/>
    </xf>
    <xf numFmtId="164" fontId="5" fillId="0" borderId="3" xfId="2" applyNumberFormat="1" applyFont="1" applyFill="1" applyBorder="1" applyAlignment="1" applyProtection="1"/>
    <xf numFmtId="8" fontId="5" fillId="0" borderId="26" xfId="2" applyNumberFormat="1" applyFont="1" applyFill="1" applyBorder="1" applyAlignment="1">
      <alignment horizontal="left" vertical="center"/>
    </xf>
    <xf numFmtId="8" fontId="5" fillId="0" borderId="0" xfId="2" applyNumberFormat="1" applyFont="1" applyFill="1" applyBorder="1" applyAlignment="1">
      <alignment horizontal="left" vertical="center"/>
    </xf>
    <xf numFmtId="164" fontId="5" fillId="0" borderId="13" xfId="2" applyNumberFormat="1" applyFont="1" applyFill="1" applyBorder="1" applyAlignment="1" applyProtection="1"/>
    <xf numFmtId="164" fontId="5" fillId="0" borderId="5" xfId="2" applyNumberFormat="1" applyFont="1" applyFill="1" applyBorder="1" applyAlignment="1" applyProtection="1"/>
    <xf numFmtId="8" fontId="5" fillId="0" borderId="17" xfId="2" applyNumberFormat="1" applyFont="1" applyFill="1" applyBorder="1" applyAlignment="1">
      <alignment horizontal="left" vertical="center"/>
    </xf>
    <xf numFmtId="8" fontId="5" fillId="0" borderId="22" xfId="2" applyNumberFormat="1" applyFont="1" applyFill="1" applyBorder="1" applyAlignment="1">
      <alignment horizontal="left" vertical="center"/>
    </xf>
    <xf numFmtId="164" fontId="5" fillId="0" borderId="16" xfId="2" applyNumberFormat="1" applyFont="1" applyFill="1" applyBorder="1" applyAlignment="1" applyProtection="1"/>
    <xf numFmtId="0" fontId="13" fillId="0" borderId="26" xfId="4" applyFont="1" applyFill="1" applyBorder="1" applyAlignment="1">
      <alignment horizontal="left" vertical="center" wrapText="1"/>
    </xf>
    <xf numFmtId="0" fontId="13" fillId="0" borderId="0" xfId="4" applyFont="1" applyFill="1" applyBorder="1" applyAlignment="1">
      <alignment horizontal="left" vertical="center" wrapText="1"/>
    </xf>
    <xf numFmtId="0" fontId="13" fillId="0" borderId="17" xfId="4" applyFont="1" applyFill="1" applyBorder="1" applyAlignment="1">
      <alignment horizontal="left" vertical="center" wrapText="1"/>
    </xf>
    <xf numFmtId="0" fontId="13" fillId="0" borderId="22" xfId="4" applyFont="1" applyFill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/>
    </xf>
    <xf numFmtId="164" fontId="6" fillId="0" borderId="13" xfId="0" applyNumberFormat="1" applyFont="1" applyBorder="1" applyAlignment="1"/>
    <xf numFmtId="0" fontId="5" fillId="4" borderId="19" xfId="2" applyFont="1" applyFill="1" applyBorder="1" applyAlignment="1">
      <alignment horizontal="left" vertical="center"/>
    </xf>
    <xf numFmtId="0" fontId="5" fillId="4" borderId="20" xfId="2" applyFont="1" applyFill="1" applyBorder="1" applyAlignment="1">
      <alignment horizontal="left" vertical="center"/>
    </xf>
    <xf numFmtId="0" fontId="5" fillId="5" borderId="20" xfId="2" applyFont="1" applyFill="1" applyBorder="1" applyAlignment="1">
      <alignment horizontal="left" vertical="center"/>
    </xf>
    <xf numFmtId="0" fontId="5" fillId="4" borderId="21" xfId="2" applyFont="1" applyFill="1" applyBorder="1" applyAlignment="1">
      <alignment horizontal="left" vertical="center"/>
    </xf>
    <xf numFmtId="0" fontId="8" fillId="0" borderId="19" xfId="2" applyFont="1" applyFill="1" applyBorder="1" applyAlignment="1">
      <alignment horizontal="left" vertical="center"/>
    </xf>
    <xf numFmtId="0" fontId="8" fillId="0" borderId="20" xfId="2" applyFont="1" applyFill="1" applyBorder="1" applyAlignment="1">
      <alignment horizontal="left" vertical="center"/>
    </xf>
    <xf numFmtId="164" fontId="8" fillId="0" borderId="20" xfId="2" applyNumberFormat="1" applyFont="1" applyFill="1" applyBorder="1" applyAlignment="1">
      <alignment horizontal="center"/>
    </xf>
    <xf numFmtId="164" fontId="8" fillId="0" borderId="21" xfId="2" applyNumberFormat="1" applyFont="1" applyFill="1" applyBorder="1" applyAlignment="1">
      <alignment horizontal="center"/>
    </xf>
    <xf numFmtId="0" fontId="5" fillId="3" borderId="28" xfId="1" applyFont="1" applyFill="1" applyBorder="1" applyProtection="1"/>
    <xf numFmtId="0" fontId="14" fillId="0" borderId="0" xfId="0" applyFont="1"/>
    <xf numFmtId="0" fontId="14" fillId="0" borderId="0" xfId="0" applyFont="1" applyBorder="1"/>
    <xf numFmtId="0" fontId="15" fillId="5" borderId="20" xfId="1" applyFont="1" applyFill="1" applyBorder="1" applyAlignment="1"/>
    <xf numFmtId="0" fontId="5" fillId="5" borderId="21" xfId="1" applyFont="1" applyFill="1" applyBorder="1" applyAlignment="1"/>
    <xf numFmtId="0" fontId="5" fillId="5" borderId="20" xfId="1" applyFont="1" applyFill="1" applyBorder="1" applyAlignment="1"/>
    <xf numFmtId="0" fontId="14" fillId="0" borderId="0" xfId="0" applyFont="1" applyFill="1" applyBorder="1"/>
    <xf numFmtId="0" fontId="5" fillId="0" borderId="0" xfId="1" applyFont="1" applyBorder="1"/>
    <xf numFmtId="0" fontId="5" fillId="0" borderId="0" xfId="1" applyFont="1" applyFill="1" applyBorder="1" applyAlignment="1"/>
    <xf numFmtId="0" fontId="14" fillId="0" borderId="0" xfId="0" applyFont="1" applyBorder="1" applyAlignment="1">
      <alignment horizontal="left" vertical="center"/>
    </xf>
    <xf numFmtId="0" fontId="6" fillId="0" borderId="26" xfId="0" applyFont="1" applyBorder="1" applyAlignment="1">
      <alignment horizontal="left" vertical="center"/>
    </xf>
    <xf numFmtId="164" fontId="5" fillId="0" borderId="11" xfId="2" applyNumberFormat="1" applyFont="1" applyFill="1" applyBorder="1" applyAlignment="1" applyProtection="1"/>
    <xf numFmtId="164" fontId="5" fillId="0" borderId="15" xfId="2" applyNumberFormat="1" applyFont="1" applyFill="1" applyBorder="1" applyAlignment="1" applyProtection="1"/>
    <xf numFmtId="0" fontId="13" fillId="0" borderId="26" xfId="4" applyFont="1" applyFill="1" applyBorder="1" applyAlignment="1">
      <alignment horizontal="center" vertical="center" wrapText="1"/>
    </xf>
    <xf numFmtId="0" fontId="13" fillId="0" borderId="17" xfId="4" applyFont="1" applyFill="1" applyBorder="1" applyAlignment="1">
      <alignment horizontal="center" vertical="center" wrapText="1"/>
    </xf>
    <xf numFmtId="0" fontId="5" fillId="0" borderId="27" xfId="1" applyFont="1" applyFill="1" applyBorder="1" applyAlignment="1" applyProtection="1">
      <alignment horizontal="center"/>
    </xf>
    <xf numFmtId="164" fontId="8" fillId="6" borderId="0" xfId="1" applyNumberFormat="1" applyFont="1" applyFill="1" applyBorder="1" applyAlignment="1" applyProtection="1">
      <alignment horizontal="center"/>
    </xf>
    <xf numFmtId="164" fontId="5" fillId="0" borderId="12" xfId="0" applyNumberFormat="1" applyFont="1" applyBorder="1"/>
    <xf numFmtId="164" fontId="5" fillId="0" borderId="11" xfId="0" applyNumberFormat="1" applyFont="1" applyBorder="1"/>
    <xf numFmtId="164" fontId="5" fillId="0" borderId="13" xfId="0" applyNumberFormat="1" applyFont="1" applyBorder="1"/>
    <xf numFmtId="164" fontId="5" fillId="0" borderId="15" xfId="0" applyNumberFormat="1" applyFont="1" applyBorder="1"/>
    <xf numFmtId="164" fontId="5" fillId="0" borderId="13" xfId="0" applyNumberFormat="1" applyFont="1" applyFill="1" applyBorder="1"/>
    <xf numFmtId="164" fontId="5" fillId="0" borderId="18" xfId="0" applyNumberFormat="1" applyFont="1" applyBorder="1"/>
    <xf numFmtId="0" fontId="5" fillId="5" borderId="20" xfId="0" applyFont="1" applyFill="1" applyBorder="1"/>
    <xf numFmtId="164" fontId="8" fillId="0" borderId="20" xfId="0" applyNumberFormat="1" applyFont="1" applyBorder="1" applyAlignment="1">
      <alignment horizontal="center" vertical="center"/>
    </xf>
    <xf numFmtId="0" fontId="2" fillId="0" borderId="1" xfId="1" applyFont="1" applyFill="1" applyBorder="1" applyAlignment="1">
      <alignment horizontal="center" wrapText="1"/>
    </xf>
    <xf numFmtId="0" fontId="2" fillId="0" borderId="2" xfId="1" applyFont="1" applyFill="1" applyBorder="1" applyAlignment="1">
      <alignment horizontal="center" wrapText="1"/>
    </xf>
    <xf numFmtId="0" fontId="2" fillId="0" borderId="3" xfId="1" applyFont="1" applyFill="1" applyBorder="1" applyAlignment="1">
      <alignment horizontal="center" wrapText="1"/>
    </xf>
    <xf numFmtId="0" fontId="3" fillId="0" borderId="4" xfId="1" applyFont="1" applyBorder="1" applyAlignment="1">
      <alignment horizontal="center" vertical="center" wrapText="1"/>
    </xf>
    <xf numFmtId="0" fontId="3" fillId="0" borderId="0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17" fontId="4" fillId="2" borderId="4" xfId="1" applyNumberFormat="1" applyFont="1" applyFill="1" applyBorder="1" applyAlignment="1">
      <alignment horizontal="center" vertical="center" wrapText="1"/>
    </xf>
    <xf numFmtId="17" fontId="4" fillId="2" borderId="0" xfId="1" applyNumberFormat="1" applyFont="1" applyFill="1" applyBorder="1" applyAlignment="1">
      <alignment horizontal="center" vertical="center" wrapText="1"/>
    </xf>
    <xf numFmtId="17" fontId="4" fillId="2" borderId="5" xfId="1" applyNumberFormat="1" applyFont="1" applyFill="1" applyBorder="1" applyAlignment="1">
      <alignment horizontal="center" vertical="center" wrapText="1"/>
    </xf>
    <xf numFmtId="17" fontId="4" fillId="0" borderId="6" xfId="1" applyNumberFormat="1" applyFont="1" applyFill="1" applyBorder="1" applyAlignment="1">
      <alignment horizontal="center" vertical="center" wrapText="1"/>
    </xf>
    <xf numFmtId="17" fontId="4" fillId="0" borderId="7" xfId="1" applyNumberFormat="1" applyFont="1" applyFill="1" applyBorder="1" applyAlignment="1">
      <alignment horizontal="center" vertical="center" wrapText="1"/>
    </xf>
    <xf numFmtId="17" fontId="4" fillId="0" borderId="8" xfId="1" applyNumberFormat="1" applyFont="1" applyFill="1" applyBorder="1" applyAlignment="1">
      <alignment horizontal="center" vertical="center" wrapText="1"/>
    </xf>
    <xf numFmtId="17" fontId="4" fillId="0" borderId="4" xfId="1" applyNumberFormat="1" applyFont="1" applyFill="1" applyBorder="1" applyAlignment="1">
      <alignment horizontal="center" vertical="center" wrapText="1"/>
    </xf>
    <xf numFmtId="17" fontId="4" fillId="0" borderId="0" xfId="1" applyNumberFormat="1" applyFont="1" applyFill="1" applyBorder="1" applyAlignment="1">
      <alignment horizontal="center" vertical="center" wrapText="1"/>
    </xf>
    <xf numFmtId="17" fontId="4" fillId="0" borderId="5" xfId="1" applyNumberFormat="1" applyFont="1" applyFill="1" applyBorder="1" applyAlignment="1">
      <alignment horizontal="center" vertical="center" wrapText="1"/>
    </xf>
    <xf numFmtId="17" fontId="4" fillId="2" borderId="4" xfId="2" applyNumberFormat="1" applyFont="1" applyFill="1" applyBorder="1" applyAlignment="1">
      <alignment horizontal="center" vertical="center" wrapText="1"/>
    </xf>
    <xf numFmtId="17" fontId="4" fillId="2" borderId="0" xfId="2" applyNumberFormat="1" applyFont="1" applyFill="1" applyBorder="1" applyAlignment="1">
      <alignment horizontal="center" vertical="center" wrapText="1"/>
    </xf>
    <xf numFmtId="17" fontId="4" fillId="2" borderId="5" xfId="2" applyNumberFormat="1" applyFont="1" applyFill="1" applyBorder="1" applyAlignment="1">
      <alignment horizontal="center" vertical="center" wrapText="1"/>
    </xf>
    <xf numFmtId="17" fontId="4" fillId="0" borderId="6" xfId="2" applyNumberFormat="1" applyFont="1" applyFill="1" applyBorder="1" applyAlignment="1">
      <alignment horizontal="center" vertical="center" wrapText="1"/>
    </xf>
    <xf numFmtId="17" fontId="4" fillId="0" borderId="7" xfId="2" applyNumberFormat="1" applyFont="1" applyFill="1" applyBorder="1" applyAlignment="1">
      <alignment horizontal="center" vertical="center" wrapText="1"/>
    </xf>
    <xf numFmtId="17" fontId="4" fillId="0" borderId="8" xfId="2" applyNumberFormat="1" applyFont="1" applyFill="1" applyBorder="1" applyAlignment="1">
      <alignment horizontal="center" vertical="center" wrapText="1"/>
    </xf>
    <xf numFmtId="49" fontId="5" fillId="0" borderId="19" xfId="1" applyNumberFormat="1" applyFont="1" applyFill="1" applyBorder="1" applyAlignment="1">
      <alignment horizontal="center" vertical="center" wrapText="1"/>
    </xf>
    <xf numFmtId="49" fontId="5" fillId="0" borderId="20" xfId="1" applyNumberFormat="1" applyFont="1" applyFill="1" applyBorder="1" applyAlignment="1">
      <alignment horizontal="left" vertical="center" wrapText="1"/>
    </xf>
    <xf numFmtId="0" fontId="5" fillId="0" borderId="29" xfId="1" applyFont="1" applyBorder="1" applyProtection="1"/>
    <xf numFmtId="4" fontId="6" fillId="0" borderId="3" xfId="0" applyNumberFormat="1" applyFont="1" applyBorder="1"/>
    <xf numFmtId="0" fontId="5" fillId="0" borderId="26" xfId="1" applyFont="1" applyBorder="1" applyProtection="1"/>
    <xf numFmtId="4" fontId="6" fillId="0" borderId="5" xfId="0" applyNumberFormat="1" applyFont="1" applyBorder="1"/>
    <xf numFmtId="4" fontId="6" fillId="0" borderId="16" xfId="0" applyNumberFormat="1" applyFont="1" applyBorder="1"/>
    <xf numFmtId="43" fontId="0" fillId="0" borderId="0" xfId="0" applyNumberFormat="1"/>
    <xf numFmtId="0" fontId="5" fillId="0" borderId="26" xfId="1" applyFont="1" applyFill="1" applyBorder="1" applyProtection="1"/>
    <xf numFmtId="4" fontId="6" fillId="0" borderId="5" xfId="0" applyNumberFormat="1" applyFont="1" applyFill="1" applyBorder="1"/>
    <xf numFmtId="0" fontId="5" fillId="0" borderId="27" xfId="1" applyFont="1" applyBorder="1" applyProtection="1"/>
    <xf numFmtId="4" fontId="6" fillId="0" borderId="8" xfId="0" applyNumberFormat="1" applyFont="1" applyBorder="1"/>
    <xf numFmtId="43" fontId="6" fillId="5" borderId="21" xfId="0" applyNumberFormat="1" applyFont="1" applyFill="1" applyBorder="1"/>
    <xf numFmtId="0" fontId="8" fillId="6" borderId="19" xfId="1" applyFont="1" applyFill="1" applyBorder="1" applyAlignment="1" applyProtection="1">
      <alignment horizontal="center" vertical="center"/>
    </xf>
    <xf numFmtId="0" fontId="8" fillId="6" borderId="20" xfId="1" applyFont="1" applyFill="1" applyBorder="1" applyAlignment="1" applyProtection="1">
      <alignment horizontal="center" vertical="center"/>
    </xf>
    <xf numFmtId="164" fontId="0" fillId="0" borderId="0" xfId="0" applyNumberFormat="1"/>
  </cellXfs>
  <cellStyles count="5">
    <cellStyle name="Normal" xfId="0" builtinId="0"/>
    <cellStyle name="Normal 2" xfId="2"/>
    <cellStyle name="Normal 2 2" xfId="3"/>
    <cellStyle name="Normal 3" xfId="1"/>
    <cellStyle name="Normal_Sheet1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77"/>
  <sheetViews>
    <sheetView tabSelected="1" topLeftCell="A28" workbookViewId="0">
      <selection activeCell="F49" sqref="F49"/>
    </sheetView>
  </sheetViews>
  <sheetFormatPr defaultRowHeight="15"/>
  <cols>
    <col min="3" max="3" width="19.5703125" customWidth="1"/>
    <col min="4" max="4" width="16.7109375" style="30" bestFit="1" customWidth="1"/>
    <col min="5" max="5" width="15" style="30" bestFit="1" customWidth="1"/>
    <col min="6" max="6" width="13.85546875" style="30" bestFit="1" customWidth="1"/>
    <col min="7" max="7" width="11.140625" bestFit="1" customWidth="1"/>
  </cols>
  <sheetData>
    <row r="1" spans="2:7" ht="18" customHeight="1">
      <c r="B1" s="104" t="s">
        <v>75</v>
      </c>
      <c r="C1" s="105"/>
      <c r="D1" s="105"/>
      <c r="E1" s="105"/>
      <c r="F1" s="106"/>
    </row>
    <row r="2" spans="2:7" ht="16.5" customHeight="1">
      <c r="B2" s="107" t="s">
        <v>76</v>
      </c>
      <c r="C2" s="108"/>
      <c r="D2" s="108"/>
      <c r="E2" s="108"/>
      <c r="F2" s="109"/>
    </row>
    <row r="3" spans="2:7" ht="16.5" customHeight="1">
      <c r="B3" s="110" t="s">
        <v>0</v>
      </c>
      <c r="C3" s="111"/>
      <c r="D3" s="111"/>
      <c r="E3" s="111"/>
      <c r="F3" s="112"/>
    </row>
    <row r="4" spans="2:7" ht="17.25" customHeight="1" thickBot="1">
      <c r="B4" s="113" t="s">
        <v>1</v>
      </c>
      <c r="C4" s="114"/>
      <c r="D4" s="114"/>
      <c r="E4" s="114"/>
      <c r="F4" s="115"/>
    </row>
    <row r="5" spans="2:7" ht="26.25" thickBot="1">
      <c r="B5" s="1" t="s">
        <v>2</v>
      </c>
      <c r="C5" s="2" t="s">
        <v>3</v>
      </c>
      <c r="D5" s="3" t="s">
        <v>77</v>
      </c>
      <c r="E5" s="3" t="s">
        <v>78</v>
      </c>
      <c r="F5" s="3" t="s">
        <v>4</v>
      </c>
    </row>
    <row r="6" spans="2:7">
      <c r="B6" s="4">
        <v>1</v>
      </c>
      <c r="C6" s="5" t="s">
        <v>5</v>
      </c>
      <c r="D6" s="96">
        <v>0</v>
      </c>
      <c r="E6" s="97">
        <v>155295.88</v>
      </c>
      <c r="F6" s="6">
        <v>155295.88</v>
      </c>
    </row>
    <row r="7" spans="2:7">
      <c r="B7" s="7">
        <v>2</v>
      </c>
      <c r="C7" s="8" t="s">
        <v>6</v>
      </c>
      <c r="D7" s="98">
        <v>0</v>
      </c>
      <c r="E7" s="98">
        <v>66970.179999999993</v>
      </c>
      <c r="F7" s="9">
        <v>66970.179999999993</v>
      </c>
    </row>
    <row r="8" spans="2:7">
      <c r="B8" s="7">
        <v>3</v>
      </c>
      <c r="C8" s="8" t="s">
        <v>7</v>
      </c>
      <c r="D8" s="98">
        <f>642477.34-32015.75</f>
        <v>610461.59</v>
      </c>
      <c r="E8" s="98">
        <v>336401.5</v>
      </c>
      <c r="F8" s="9">
        <f>978878.84-32015.75</f>
        <v>946863.09</v>
      </c>
      <c r="G8" s="140"/>
    </row>
    <row r="9" spans="2:7">
      <c r="B9" s="7">
        <v>4</v>
      </c>
      <c r="C9" s="8" t="s">
        <v>8</v>
      </c>
      <c r="D9" s="98">
        <v>0</v>
      </c>
      <c r="E9" s="98">
        <v>59415.22</v>
      </c>
      <c r="F9" s="9">
        <v>59415.22</v>
      </c>
    </row>
    <row r="10" spans="2:7">
      <c r="B10" s="10">
        <v>5</v>
      </c>
      <c r="C10" s="11" t="s">
        <v>9</v>
      </c>
      <c r="D10" s="99">
        <v>8120.2</v>
      </c>
      <c r="E10" s="99">
        <v>95575.24</v>
      </c>
      <c r="F10" s="12">
        <v>103695.44</v>
      </c>
    </row>
    <row r="11" spans="2:7">
      <c r="B11" s="7">
        <v>6</v>
      </c>
      <c r="C11" s="8" t="s">
        <v>10</v>
      </c>
      <c r="D11" s="98">
        <v>152990.87</v>
      </c>
      <c r="E11" s="98">
        <v>101018.95000000001</v>
      </c>
      <c r="F11" s="9">
        <v>254009.82</v>
      </c>
    </row>
    <row r="12" spans="2:7">
      <c r="B12" s="7">
        <v>7</v>
      </c>
      <c r="C12" s="8" t="s">
        <v>11</v>
      </c>
      <c r="D12" s="98">
        <v>135274.75</v>
      </c>
      <c r="E12" s="98">
        <v>37039.880000000005</v>
      </c>
      <c r="F12" s="9">
        <v>172314.63</v>
      </c>
    </row>
    <row r="13" spans="2:7">
      <c r="B13" s="7">
        <v>8</v>
      </c>
      <c r="C13" s="8" t="s">
        <v>12</v>
      </c>
      <c r="D13" s="98">
        <v>0</v>
      </c>
      <c r="E13" s="98">
        <v>345474.24</v>
      </c>
      <c r="F13" s="9">
        <v>345474.24</v>
      </c>
    </row>
    <row r="14" spans="2:7">
      <c r="B14" s="7">
        <v>9</v>
      </c>
      <c r="C14" s="8" t="s">
        <v>13</v>
      </c>
      <c r="D14" s="98">
        <v>1120629.05</v>
      </c>
      <c r="E14" s="98">
        <v>680115.7</v>
      </c>
      <c r="F14" s="9">
        <v>1800744.75</v>
      </c>
    </row>
    <row r="15" spans="2:7">
      <c r="B15" s="10">
        <v>10</v>
      </c>
      <c r="C15" s="11" t="s">
        <v>14</v>
      </c>
      <c r="D15" s="99">
        <v>656233.5</v>
      </c>
      <c r="E15" s="99">
        <v>516947.68999999994</v>
      </c>
      <c r="F15" s="12">
        <v>1173181.19</v>
      </c>
    </row>
    <row r="16" spans="2:7">
      <c r="B16" s="7">
        <v>11</v>
      </c>
      <c r="C16" s="8" t="s">
        <v>15</v>
      </c>
      <c r="D16" s="98">
        <v>0</v>
      </c>
      <c r="E16" s="98">
        <v>26215.18</v>
      </c>
      <c r="F16" s="9">
        <v>26215.18</v>
      </c>
    </row>
    <row r="17" spans="2:6">
      <c r="B17" s="7">
        <v>12</v>
      </c>
      <c r="C17" s="8" t="s">
        <v>16</v>
      </c>
      <c r="D17" s="98">
        <v>627367.07999999996</v>
      </c>
      <c r="E17" s="98">
        <v>21823.650000000023</v>
      </c>
      <c r="F17" s="9">
        <v>649190.73</v>
      </c>
    </row>
    <row r="18" spans="2:6">
      <c r="B18" s="7">
        <v>13</v>
      </c>
      <c r="C18" s="8" t="s">
        <v>17</v>
      </c>
      <c r="D18" s="98">
        <v>0</v>
      </c>
      <c r="E18" s="98">
        <v>25147.14</v>
      </c>
      <c r="F18" s="9">
        <v>25147.14</v>
      </c>
    </row>
    <row r="19" spans="2:6">
      <c r="B19" s="7">
        <v>14</v>
      </c>
      <c r="C19" s="8" t="s">
        <v>18</v>
      </c>
      <c r="D19" s="98">
        <v>265808.56</v>
      </c>
      <c r="E19" s="98">
        <v>33277.06</v>
      </c>
      <c r="F19" s="9">
        <v>299085.62</v>
      </c>
    </row>
    <row r="20" spans="2:6">
      <c r="B20" s="10">
        <v>15</v>
      </c>
      <c r="C20" s="11" t="s">
        <v>19</v>
      </c>
      <c r="D20" s="99">
        <v>0</v>
      </c>
      <c r="E20" s="99">
        <v>60384.79</v>
      </c>
      <c r="F20" s="12">
        <v>60384.79</v>
      </c>
    </row>
    <row r="21" spans="2:6">
      <c r="B21" s="7">
        <v>16</v>
      </c>
      <c r="C21" s="8" t="s">
        <v>20</v>
      </c>
      <c r="D21" s="98">
        <v>768409.07</v>
      </c>
      <c r="E21" s="98">
        <v>81751.990000000107</v>
      </c>
      <c r="F21" s="9">
        <v>850161.06</v>
      </c>
    </row>
    <row r="22" spans="2:6">
      <c r="B22" s="7">
        <v>17</v>
      </c>
      <c r="C22" s="8" t="s">
        <v>21</v>
      </c>
      <c r="D22" s="98">
        <v>0</v>
      </c>
      <c r="E22" s="98">
        <v>674989.85</v>
      </c>
      <c r="F22" s="9">
        <v>674989.85</v>
      </c>
    </row>
    <row r="23" spans="2:6">
      <c r="B23" s="7">
        <v>18</v>
      </c>
      <c r="C23" s="8" t="s">
        <v>22</v>
      </c>
      <c r="D23" s="98">
        <v>0</v>
      </c>
      <c r="E23" s="98">
        <v>18911.47</v>
      </c>
      <c r="F23" s="9">
        <v>18911.47</v>
      </c>
    </row>
    <row r="24" spans="2:6">
      <c r="B24" s="7">
        <v>19</v>
      </c>
      <c r="C24" s="8" t="s">
        <v>23</v>
      </c>
      <c r="D24" s="98">
        <v>0</v>
      </c>
      <c r="E24" s="98">
        <v>32168.28</v>
      </c>
      <c r="F24" s="9">
        <v>32168.28</v>
      </c>
    </row>
    <row r="25" spans="2:6">
      <c r="B25" s="10">
        <v>20</v>
      </c>
      <c r="C25" s="11" t="s">
        <v>24</v>
      </c>
      <c r="D25" s="99">
        <v>0</v>
      </c>
      <c r="E25" s="99">
        <v>96749.05</v>
      </c>
      <c r="F25" s="12">
        <v>96749.05</v>
      </c>
    </row>
    <row r="26" spans="2:6">
      <c r="B26" s="7">
        <v>21</v>
      </c>
      <c r="C26" s="8" t="s">
        <v>25</v>
      </c>
      <c r="D26" s="98">
        <v>0</v>
      </c>
      <c r="E26" s="98">
        <v>48992.12</v>
      </c>
      <c r="F26" s="9">
        <v>48992.12</v>
      </c>
    </row>
    <row r="27" spans="2:6">
      <c r="B27" s="7">
        <v>22</v>
      </c>
      <c r="C27" s="8" t="s">
        <v>26</v>
      </c>
      <c r="D27" s="98">
        <v>0</v>
      </c>
      <c r="E27" s="98">
        <v>54480.62</v>
      </c>
      <c r="F27" s="9">
        <v>54480.62</v>
      </c>
    </row>
    <row r="28" spans="2:6">
      <c r="B28" s="7">
        <v>23</v>
      </c>
      <c r="C28" s="8" t="s">
        <v>27</v>
      </c>
      <c r="D28" s="98">
        <v>0</v>
      </c>
      <c r="E28" s="98">
        <v>221139.48</v>
      </c>
      <c r="F28" s="9">
        <v>221139.48</v>
      </c>
    </row>
    <row r="29" spans="2:6">
      <c r="B29" s="7">
        <v>24</v>
      </c>
      <c r="C29" s="8" t="s">
        <v>28</v>
      </c>
      <c r="D29" s="98">
        <v>0</v>
      </c>
      <c r="E29" s="98">
        <v>74387.259999999995</v>
      </c>
      <c r="F29" s="9">
        <v>74387.259999999995</v>
      </c>
    </row>
    <row r="30" spans="2:6">
      <c r="B30" s="10">
        <v>25</v>
      </c>
      <c r="C30" s="11" t="s">
        <v>29</v>
      </c>
      <c r="D30" s="99">
        <v>500876.17</v>
      </c>
      <c r="E30" s="99">
        <v>38539.789999999979</v>
      </c>
      <c r="F30" s="12">
        <v>539415.96</v>
      </c>
    </row>
    <row r="31" spans="2:6">
      <c r="B31" s="7">
        <v>26</v>
      </c>
      <c r="C31" s="8" t="s">
        <v>30</v>
      </c>
      <c r="D31" s="98">
        <v>0</v>
      </c>
      <c r="E31" s="98">
        <v>726725.15</v>
      </c>
      <c r="F31" s="9">
        <v>726725.15</v>
      </c>
    </row>
    <row r="32" spans="2:6">
      <c r="B32" s="7">
        <v>27</v>
      </c>
      <c r="C32" s="8" t="s">
        <v>31</v>
      </c>
      <c r="D32" s="98">
        <v>0</v>
      </c>
      <c r="E32" s="98">
        <v>93800.03</v>
      </c>
      <c r="F32" s="9">
        <v>93800.03</v>
      </c>
    </row>
    <row r="33" spans="2:6">
      <c r="B33" s="7">
        <v>28</v>
      </c>
      <c r="C33" s="8" t="s">
        <v>32</v>
      </c>
      <c r="D33" s="98">
        <v>0</v>
      </c>
      <c r="E33" s="98">
        <v>493148.75</v>
      </c>
      <c r="F33" s="9">
        <v>493148.75</v>
      </c>
    </row>
    <row r="34" spans="2:6">
      <c r="B34" s="7">
        <v>29</v>
      </c>
      <c r="C34" s="8" t="s">
        <v>33</v>
      </c>
      <c r="D34" s="98">
        <v>105400.78</v>
      </c>
      <c r="E34" s="98">
        <v>225556.24000000002</v>
      </c>
      <c r="F34" s="9">
        <v>330957.02</v>
      </c>
    </row>
    <row r="35" spans="2:6">
      <c r="B35" s="10">
        <v>30</v>
      </c>
      <c r="C35" s="11" t="s">
        <v>34</v>
      </c>
      <c r="D35" s="99">
        <v>0</v>
      </c>
      <c r="E35" s="99">
        <v>40543.33</v>
      </c>
      <c r="F35" s="12">
        <v>40543.33</v>
      </c>
    </row>
    <row r="36" spans="2:6">
      <c r="B36" s="7">
        <v>31</v>
      </c>
      <c r="C36" s="8" t="s">
        <v>35</v>
      </c>
      <c r="D36" s="98">
        <v>166374.54</v>
      </c>
      <c r="E36" s="98">
        <v>108123.13999999998</v>
      </c>
      <c r="F36" s="9">
        <v>274497.68</v>
      </c>
    </row>
    <row r="37" spans="2:6">
      <c r="B37" s="7">
        <v>32</v>
      </c>
      <c r="C37" s="8" t="s">
        <v>36</v>
      </c>
      <c r="D37" s="98">
        <v>0.15</v>
      </c>
      <c r="E37" s="98">
        <v>406076.50999999995</v>
      </c>
      <c r="F37" s="9">
        <v>406076.66</v>
      </c>
    </row>
    <row r="38" spans="2:6">
      <c r="B38" s="7">
        <v>33</v>
      </c>
      <c r="C38" s="8" t="s">
        <v>37</v>
      </c>
      <c r="D38" s="98">
        <v>57610.32</v>
      </c>
      <c r="E38" s="98">
        <v>31191.670000000006</v>
      </c>
      <c r="F38" s="9">
        <v>88801.99</v>
      </c>
    </row>
    <row r="39" spans="2:6" s="16" customFormat="1">
      <c r="B39" s="13">
        <v>34</v>
      </c>
      <c r="C39" s="14" t="s">
        <v>38</v>
      </c>
      <c r="D39" s="100">
        <v>0</v>
      </c>
      <c r="E39" s="100">
        <v>71907.149999999994</v>
      </c>
      <c r="F39" s="15">
        <v>71907.149999999994</v>
      </c>
    </row>
    <row r="40" spans="2:6">
      <c r="B40" s="17">
        <v>35</v>
      </c>
      <c r="C40" s="11" t="s">
        <v>39</v>
      </c>
      <c r="D40" s="99">
        <v>0</v>
      </c>
      <c r="E40" s="99">
        <v>107341.35</v>
      </c>
      <c r="F40" s="12">
        <v>107341.35</v>
      </c>
    </row>
    <row r="41" spans="2:6">
      <c r="B41" s="7">
        <v>36</v>
      </c>
      <c r="C41" s="8" t="s">
        <v>40</v>
      </c>
      <c r="D41" s="98">
        <v>0</v>
      </c>
      <c r="E41" s="98">
        <v>208613.11</v>
      </c>
      <c r="F41" s="9">
        <v>208613.11</v>
      </c>
    </row>
    <row r="42" spans="2:6">
      <c r="B42" s="7">
        <v>37</v>
      </c>
      <c r="C42" s="8" t="s">
        <v>41</v>
      </c>
      <c r="D42" s="98">
        <v>0</v>
      </c>
      <c r="E42" s="98">
        <v>320534.25</v>
      </c>
      <c r="F42" s="9">
        <v>320534.25</v>
      </c>
    </row>
    <row r="43" spans="2:6">
      <c r="B43" s="7">
        <v>38</v>
      </c>
      <c r="C43" s="8" t="s">
        <v>42</v>
      </c>
      <c r="D43" s="98">
        <v>0</v>
      </c>
      <c r="E43" s="98">
        <v>62533.1</v>
      </c>
      <c r="F43" s="9">
        <v>62533.1</v>
      </c>
    </row>
    <row r="44" spans="2:6">
      <c r="B44" s="7">
        <v>39</v>
      </c>
      <c r="C44" s="8" t="s">
        <v>43</v>
      </c>
      <c r="D44" s="98">
        <v>5014.71</v>
      </c>
      <c r="E44" s="98">
        <v>43057.37</v>
      </c>
      <c r="F44" s="9">
        <v>48072.08</v>
      </c>
    </row>
    <row r="45" spans="2:6" ht="15.75" thickBot="1">
      <c r="B45" s="18">
        <v>40</v>
      </c>
      <c r="C45" s="19" t="s">
        <v>44</v>
      </c>
      <c r="D45" s="101">
        <v>1206904.73</v>
      </c>
      <c r="E45" s="101">
        <v>385423.40999999992</v>
      </c>
      <c r="F45" s="20">
        <v>1592328.14</v>
      </c>
    </row>
    <row r="46" spans="2:6">
      <c r="B46" s="4">
        <v>41</v>
      </c>
      <c r="C46" s="5" t="s">
        <v>45</v>
      </c>
      <c r="D46" s="97">
        <v>526458.81000000006</v>
      </c>
      <c r="E46" s="97">
        <v>24602.219999999972</v>
      </c>
      <c r="F46" s="6">
        <v>551061.03</v>
      </c>
    </row>
    <row r="47" spans="2:6">
      <c r="B47" s="7">
        <v>42</v>
      </c>
      <c r="C47" s="8" t="s">
        <v>46</v>
      </c>
      <c r="D47" s="98">
        <v>0</v>
      </c>
      <c r="E47" s="98">
        <v>57205.13</v>
      </c>
      <c r="F47" s="9">
        <v>57205.13</v>
      </c>
    </row>
    <row r="48" spans="2:6">
      <c r="B48" s="7">
        <v>43</v>
      </c>
      <c r="C48" s="8" t="s">
        <v>47</v>
      </c>
      <c r="D48" s="98">
        <v>0</v>
      </c>
      <c r="E48" s="98">
        <v>66119.539999999994</v>
      </c>
      <c r="F48" s="9">
        <v>66119.539999999994</v>
      </c>
    </row>
    <row r="49" spans="2:6">
      <c r="B49" s="7">
        <v>44</v>
      </c>
      <c r="C49" s="8" t="s">
        <v>48</v>
      </c>
      <c r="D49" s="98">
        <v>0</v>
      </c>
      <c r="E49" s="98">
        <v>97474.51</v>
      </c>
      <c r="F49" s="9">
        <v>97474.51</v>
      </c>
    </row>
    <row r="50" spans="2:6">
      <c r="B50" s="10">
        <v>45</v>
      </c>
      <c r="C50" s="11" t="s">
        <v>49</v>
      </c>
      <c r="D50" s="99">
        <v>1173780.6299999999</v>
      </c>
      <c r="E50" s="99">
        <v>159727.19000000018</v>
      </c>
      <c r="F50" s="12">
        <v>1333507.82</v>
      </c>
    </row>
    <row r="51" spans="2:6">
      <c r="B51" s="7">
        <v>46</v>
      </c>
      <c r="C51" s="8" t="s">
        <v>50</v>
      </c>
      <c r="D51" s="98">
        <v>15674.07</v>
      </c>
      <c r="E51" s="98">
        <v>12682.369999999999</v>
      </c>
      <c r="F51" s="9">
        <v>28356.44</v>
      </c>
    </row>
    <row r="52" spans="2:6">
      <c r="B52" s="7">
        <v>47</v>
      </c>
      <c r="C52" s="8" t="s">
        <v>51</v>
      </c>
      <c r="D52" s="98">
        <v>257154.49</v>
      </c>
      <c r="E52" s="98">
        <v>61240.100000000035</v>
      </c>
      <c r="F52" s="9">
        <v>318394.59000000003</v>
      </c>
    </row>
    <row r="53" spans="2:6">
      <c r="B53" s="7">
        <v>48</v>
      </c>
      <c r="C53" s="8" t="s">
        <v>52</v>
      </c>
      <c r="D53" s="98">
        <v>0</v>
      </c>
      <c r="E53" s="98">
        <v>103417.26</v>
      </c>
      <c r="F53" s="9">
        <v>103417.26</v>
      </c>
    </row>
    <row r="54" spans="2:6">
      <c r="B54" s="7">
        <v>49</v>
      </c>
      <c r="C54" s="8" t="s">
        <v>53</v>
      </c>
      <c r="D54" s="98">
        <v>0</v>
      </c>
      <c r="E54" s="98">
        <v>239982.6</v>
      </c>
      <c r="F54" s="9">
        <v>239982.6</v>
      </c>
    </row>
    <row r="55" spans="2:6">
      <c r="B55" s="17">
        <v>50</v>
      </c>
      <c r="C55" s="11" t="s">
        <v>54</v>
      </c>
      <c r="D55" s="99">
        <v>1217564.52</v>
      </c>
      <c r="E55" s="99">
        <v>135776.97999999998</v>
      </c>
      <c r="F55" s="12">
        <v>1353341.5</v>
      </c>
    </row>
    <row r="56" spans="2:6">
      <c r="B56" s="7">
        <v>51</v>
      </c>
      <c r="C56" s="8" t="s">
        <v>55</v>
      </c>
      <c r="D56" s="98">
        <v>199723.6</v>
      </c>
      <c r="E56" s="98">
        <v>151465.55000000002</v>
      </c>
      <c r="F56" s="9">
        <v>351189.15</v>
      </c>
    </row>
    <row r="57" spans="2:6">
      <c r="B57" s="7">
        <v>52</v>
      </c>
      <c r="C57" s="8" t="s">
        <v>56</v>
      </c>
      <c r="D57" s="98">
        <v>860541.33</v>
      </c>
      <c r="E57" s="98">
        <v>608846.66</v>
      </c>
      <c r="F57" s="9">
        <v>1469387.99</v>
      </c>
    </row>
    <row r="58" spans="2:6">
      <c r="B58" s="7">
        <v>53</v>
      </c>
      <c r="C58" s="8" t="s">
        <v>57</v>
      </c>
      <c r="D58" s="98">
        <v>124739.3</v>
      </c>
      <c r="E58" s="98">
        <v>629250.87</v>
      </c>
      <c r="F58" s="9">
        <v>753990.17</v>
      </c>
    </row>
    <row r="59" spans="2:6">
      <c r="B59" s="7">
        <v>54</v>
      </c>
      <c r="C59" s="8" t="s">
        <v>58</v>
      </c>
      <c r="D59" s="98">
        <v>19478.830000000002</v>
      </c>
      <c r="E59" s="98">
        <v>11657.339999999997</v>
      </c>
      <c r="F59" s="9">
        <v>31136.17</v>
      </c>
    </row>
    <row r="60" spans="2:6">
      <c r="B60" s="17">
        <v>55</v>
      </c>
      <c r="C60" s="11" t="s">
        <v>59</v>
      </c>
      <c r="D60" s="99">
        <v>668075.18000000005</v>
      </c>
      <c r="E60" s="99">
        <v>295802.30999999994</v>
      </c>
      <c r="F60" s="12">
        <v>963877.49</v>
      </c>
    </row>
    <row r="61" spans="2:6">
      <c r="B61" s="7">
        <v>56</v>
      </c>
      <c r="C61" s="8" t="s">
        <v>60</v>
      </c>
      <c r="D61" s="98">
        <v>0</v>
      </c>
      <c r="E61" s="98">
        <v>41315.68</v>
      </c>
      <c r="F61" s="9">
        <v>41315.68</v>
      </c>
    </row>
    <row r="62" spans="2:6">
      <c r="B62" s="7">
        <v>57</v>
      </c>
      <c r="C62" s="8" t="s">
        <v>61</v>
      </c>
      <c r="D62" s="98">
        <v>0</v>
      </c>
      <c r="E62" s="98">
        <v>147627.32</v>
      </c>
      <c r="F62" s="9">
        <v>147627.32</v>
      </c>
    </row>
    <row r="63" spans="2:6">
      <c r="B63" s="7">
        <v>58</v>
      </c>
      <c r="C63" s="8" t="s">
        <v>62</v>
      </c>
      <c r="D63" s="98">
        <v>515491.92</v>
      </c>
      <c r="E63" s="98">
        <v>158592.13000000006</v>
      </c>
      <c r="F63" s="9">
        <v>674084.05</v>
      </c>
    </row>
    <row r="64" spans="2:6">
      <c r="B64" s="7">
        <v>59</v>
      </c>
      <c r="C64" s="8" t="s">
        <v>63</v>
      </c>
      <c r="D64" s="98">
        <v>0</v>
      </c>
      <c r="E64" s="98">
        <v>86044.67</v>
      </c>
      <c r="F64" s="9">
        <v>86044.67</v>
      </c>
    </row>
    <row r="65" spans="2:6">
      <c r="B65" s="17">
        <v>60</v>
      </c>
      <c r="C65" s="11" t="s">
        <v>64</v>
      </c>
      <c r="D65" s="99">
        <v>926489.29</v>
      </c>
      <c r="E65" s="99">
        <v>109496.54999999993</v>
      </c>
      <c r="F65" s="12">
        <v>1035985.84</v>
      </c>
    </row>
    <row r="66" spans="2:6">
      <c r="B66" s="7">
        <v>61</v>
      </c>
      <c r="C66" s="8" t="s">
        <v>65</v>
      </c>
      <c r="D66" s="98">
        <v>0.37</v>
      </c>
      <c r="E66" s="98">
        <v>58713.439999999995</v>
      </c>
      <c r="F66" s="9">
        <v>58713.81</v>
      </c>
    </row>
    <row r="67" spans="2:6">
      <c r="B67" s="7">
        <v>62</v>
      </c>
      <c r="C67" s="8" t="s">
        <v>66</v>
      </c>
      <c r="D67" s="98">
        <v>0</v>
      </c>
      <c r="E67" s="98">
        <v>34969.94</v>
      </c>
      <c r="F67" s="9">
        <v>34969.94</v>
      </c>
    </row>
    <row r="68" spans="2:6">
      <c r="B68" s="7">
        <v>63</v>
      </c>
      <c r="C68" s="8" t="s">
        <v>67</v>
      </c>
      <c r="D68" s="98">
        <v>2849.79</v>
      </c>
      <c r="E68" s="98">
        <v>33821.22</v>
      </c>
      <c r="F68" s="9">
        <v>36671.01</v>
      </c>
    </row>
    <row r="69" spans="2:6">
      <c r="B69" s="7">
        <v>64</v>
      </c>
      <c r="C69" s="8" t="s">
        <v>68</v>
      </c>
      <c r="D69" s="98">
        <v>638491.93999999994</v>
      </c>
      <c r="E69" s="98">
        <v>41807.620000000112</v>
      </c>
      <c r="F69" s="9">
        <v>680299.56</v>
      </c>
    </row>
    <row r="70" spans="2:6">
      <c r="B70" s="17">
        <v>65</v>
      </c>
      <c r="C70" s="21" t="s">
        <v>69</v>
      </c>
      <c r="D70" s="99">
        <v>0.27</v>
      </c>
      <c r="E70" s="99">
        <v>140037.39000000001</v>
      </c>
      <c r="F70" s="12">
        <v>140037.66</v>
      </c>
    </row>
    <row r="71" spans="2:6">
      <c r="B71" s="7">
        <v>66</v>
      </c>
      <c r="C71" s="22" t="s">
        <v>70</v>
      </c>
      <c r="D71" s="98">
        <v>6306.84</v>
      </c>
      <c r="E71" s="98">
        <v>34270.22</v>
      </c>
      <c r="F71" s="9">
        <v>40577.06</v>
      </c>
    </row>
    <row r="72" spans="2:6">
      <c r="B72" s="7">
        <v>67</v>
      </c>
      <c r="C72" s="22" t="s">
        <v>71</v>
      </c>
      <c r="D72" s="98">
        <v>0</v>
      </c>
      <c r="E72" s="98">
        <v>84317.08</v>
      </c>
      <c r="F72" s="9">
        <v>84317.08</v>
      </c>
    </row>
    <row r="73" spans="2:6">
      <c r="B73" s="7">
        <v>68</v>
      </c>
      <c r="C73" s="22" t="s">
        <v>72</v>
      </c>
      <c r="D73" s="98">
        <v>808.02</v>
      </c>
      <c r="E73" s="98">
        <v>29315.51</v>
      </c>
      <c r="F73" s="9">
        <v>30123.53</v>
      </c>
    </row>
    <row r="74" spans="2:6" ht="15.75" thickBot="1">
      <c r="B74" s="18">
        <v>69</v>
      </c>
      <c r="C74" s="19" t="s">
        <v>73</v>
      </c>
      <c r="D74" s="101">
        <v>0</v>
      </c>
      <c r="E74" s="101">
        <v>65479.56</v>
      </c>
      <c r="F74" s="20">
        <v>65479.56</v>
      </c>
    </row>
    <row r="75" spans="2:6" ht="15.75" thickBot="1">
      <c r="B75" s="23"/>
      <c r="C75" s="24"/>
      <c r="D75" s="102"/>
      <c r="E75" s="102"/>
      <c r="F75" s="26"/>
    </row>
    <row r="76" spans="2:6" ht="16.5" thickBot="1">
      <c r="B76" s="27"/>
      <c r="C76" s="28" t="s">
        <v>74</v>
      </c>
      <c r="D76" s="103">
        <f t="shared" ref="D76:E76" si="0">SUM(D6:D75)</f>
        <v>13541105.27</v>
      </c>
      <c r="E76" s="103">
        <f t="shared" si="0"/>
        <v>10948845.73</v>
      </c>
      <c r="F76" s="31">
        <f>SUM(F6:F75)</f>
        <v>24489950.999999996</v>
      </c>
    </row>
    <row r="77" spans="2:6" ht="15.75" thickBot="1">
      <c r="B77" s="23"/>
      <c r="C77" s="29"/>
      <c r="D77" s="25"/>
      <c r="E77" s="25"/>
      <c r="F77" s="26"/>
    </row>
  </sheetData>
  <mergeCells count="4">
    <mergeCell ref="B1:F1"/>
    <mergeCell ref="B2:F2"/>
    <mergeCell ref="B3:F3"/>
    <mergeCell ref="B4:F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49"/>
  <sheetViews>
    <sheetView workbookViewId="0">
      <selection activeCell="F20" sqref="F20"/>
    </sheetView>
  </sheetViews>
  <sheetFormatPr defaultRowHeight="15"/>
  <cols>
    <col min="3" max="3" width="19.5703125" customWidth="1"/>
    <col min="4" max="4" width="16.7109375" style="30" bestFit="1" customWidth="1"/>
    <col min="6" max="6" width="13.28515625" bestFit="1" customWidth="1"/>
  </cols>
  <sheetData>
    <row r="1" spans="2:6" ht="18" customHeight="1">
      <c r="B1" s="104" t="s">
        <v>75</v>
      </c>
      <c r="C1" s="105"/>
      <c r="D1" s="106"/>
    </row>
    <row r="2" spans="2:6" ht="16.5" customHeight="1">
      <c r="B2" s="110" t="s">
        <v>584</v>
      </c>
      <c r="C2" s="111"/>
      <c r="D2" s="112"/>
    </row>
    <row r="3" spans="2:6" ht="17.25" customHeight="1" thickBot="1">
      <c r="B3" s="116" t="s">
        <v>582</v>
      </c>
      <c r="C3" s="117"/>
      <c r="D3" s="118"/>
    </row>
    <row r="4" spans="2:6" ht="15.75" thickBot="1">
      <c r="B4" s="125" t="s">
        <v>2</v>
      </c>
      <c r="C4" s="126" t="s">
        <v>3</v>
      </c>
      <c r="D4" s="36" t="s">
        <v>583</v>
      </c>
    </row>
    <row r="5" spans="2:6">
      <c r="B5" s="127">
        <v>1</v>
      </c>
      <c r="C5" s="5" t="s">
        <v>5</v>
      </c>
      <c r="D5" s="128">
        <v>612180.80000000005</v>
      </c>
    </row>
    <row r="6" spans="2:6">
      <c r="B6" s="129">
        <v>2</v>
      </c>
      <c r="C6" s="8" t="s">
        <v>6</v>
      </c>
      <c r="D6" s="130">
        <v>1037964.75</v>
      </c>
    </row>
    <row r="7" spans="2:6">
      <c r="B7" s="129">
        <v>3</v>
      </c>
      <c r="C7" s="8" t="s">
        <v>7</v>
      </c>
      <c r="D7" s="130">
        <v>1933640.63</v>
      </c>
    </row>
    <row r="8" spans="2:6">
      <c r="B8" s="129">
        <v>4</v>
      </c>
      <c r="C8" s="8" t="s">
        <v>8</v>
      </c>
      <c r="D8" s="130">
        <v>794466.26</v>
      </c>
    </row>
    <row r="9" spans="2:6">
      <c r="B9" s="17">
        <v>5</v>
      </c>
      <c r="C9" s="11" t="s">
        <v>9</v>
      </c>
      <c r="D9" s="131">
        <v>1365308.48</v>
      </c>
    </row>
    <row r="10" spans="2:6">
      <c r="B10" s="129">
        <v>11</v>
      </c>
      <c r="C10" s="8" t="s">
        <v>15</v>
      </c>
      <c r="D10" s="130">
        <v>334114.14</v>
      </c>
      <c r="F10" s="132"/>
    </row>
    <row r="11" spans="2:6">
      <c r="B11" s="129">
        <v>12</v>
      </c>
      <c r="C11" s="8" t="s">
        <v>16</v>
      </c>
      <c r="D11" s="130">
        <v>346516.15</v>
      </c>
    </row>
    <row r="12" spans="2:6">
      <c r="B12" s="129">
        <v>13</v>
      </c>
      <c r="C12" s="8" t="s">
        <v>17</v>
      </c>
      <c r="D12" s="130">
        <v>57032.24</v>
      </c>
    </row>
    <row r="13" spans="2:6">
      <c r="B13" s="129">
        <v>14</v>
      </c>
      <c r="C13" s="8" t="s">
        <v>18</v>
      </c>
      <c r="D13" s="130">
        <v>769115.82</v>
      </c>
    </row>
    <row r="14" spans="2:6">
      <c r="B14" s="17">
        <v>15</v>
      </c>
      <c r="C14" s="11" t="s">
        <v>19</v>
      </c>
      <c r="D14" s="131">
        <v>1083.0899999999999</v>
      </c>
    </row>
    <row r="15" spans="2:6">
      <c r="B15" s="129">
        <v>17</v>
      </c>
      <c r="C15" s="8" t="s">
        <v>21</v>
      </c>
      <c r="D15" s="130">
        <v>209143.91</v>
      </c>
      <c r="F15" s="132"/>
    </row>
    <row r="16" spans="2:6">
      <c r="B16" s="129">
        <v>18</v>
      </c>
      <c r="C16" s="8" t="s">
        <v>22</v>
      </c>
      <c r="D16" s="130">
        <v>327049.46999999997</v>
      </c>
    </row>
    <row r="17" spans="2:4">
      <c r="B17" s="129">
        <v>19</v>
      </c>
      <c r="C17" s="8" t="s">
        <v>23</v>
      </c>
      <c r="D17" s="130">
        <v>420700.67</v>
      </c>
    </row>
    <row r="18" spans="2:4">
      <c r="B18" s="129">
        <v>20</v>
      </c>
      <c r="C18" s="22" t="s">
        <v>24</v>
      </c>
      <c r="D18" s="130">
        <v>1285211.5900000001</v>
      </c>
    </row>
    <row r="19" spans="2:4">
      <c r="B19" s="17">
        <v>21</v>
      </c>
      <c r="C19" s="21" t="s">
        <v>25</v>
      </c>
      <c r="D19" s="131">
        <v>662296.02</v>
      </c>
    </row>
    <row r="20" spans="2:4">
      <c r="B20" s="129">
        <v>22</v>
      </c>
      <c r="C20" s="8" t="s">
        <v>26</v>
      </c>
      <c r="D20" s="130">
        <v>124395.51</v>
      </c>
    </row>
    <row r="21" spans="2:4">
      <c r="B21" s="129">
        <v>23</v>
      </c>
      <c r="C21" s="8" t="s">
        <v>27</v>
      </c>
      <c r="D21" s="130">
        <v>1170703.51</v>
      </c>
    </row>
    <row r="22" spans="2:4">
      <c r="B22" s="129">
        <v>24</v>
      </c>
      <c r="C22" s="8" t="s">
        <v>28</v>
      </c>
      <c r="D22" s="130">
        <v>970427.61</v>
      </c>
    </row>
    <row r="23" spans="2:4">
      <c r="B23" s="129">
        <v>27</v>
      </c>
      <c r="C23" s="8" t="s">
        <v>31</v>
      </c>
      <c r="D23" s="130">
        <v>1301861.51</v>
      </c>
    </row>
    <row r="24" spans="2:4">
      <c r="B24" s="17">
        <v>29</v>
      </c>
      <c r="C24" s="21" t="s">
        <v>33</v>
      </c>
      <c r="D24" s="131">
        <v>569420.13</v>
      </c>
    </row>
    <row r="25" spans="2:4">
      <c r="B25" s="129">
        <v>30</v>
      </c>
      <c r="C25" s="22" t="s">
        <v>34</v>
      </c>
      <c r="D25" s="130">
        <v>109353.4</v>
      </c>
    </row>
    <row r="26" spans="2:4">
      <c r="B26" s="129">
        <v>33</v>
      </c>
      <c r="C26" s="8" t="s">
        <v>37</v>
      </c>
      <c r="D26" s="130">
        <v>322676.71999999997</v>
      </c>
    </row>
    <row r="27" spans="2:4" s="16" customFormat="1">
      <c r="B27" s="133">
        <v>34</v>
      </c>
      <c r="C27" s="14" t="s">
        <v>38</v>
      </c>
      <c r="D27" s="134">
        <v>144889.66</v>
      </c>
    </row>
    <row r="28" spans="2:4">
      <c r="B28" s="129">
        <v>35</v>
      </c>
      <c r="C28" s="22" t="s">
        <v>39</v>
      </c>
      <c r="D28" s="130">
        <v>411197.32</v>
      </c>
    </row>
    <row r="29" spans="2:4">
      <c r="B29" s="17">
        <v>37</v>
      </c>
      <c r="C29" s="21" t="s">
        <v>41</v>
      </c>
      <c r="D29" s="131">
        <v>1564799.4</v>
      </c>
    </row>
    <row r="30" spans="2:4">
      <c r="B30" s="129">
        <v>38</v>
      </c>
      <c r="C30" s="8" t="s">
        <v>42</v>
      </c>
      <c r="D30" s="130">
        <v>885430.56</v>
      </c>
    </row>
    <row r="31" spans="2:4">
      <c r="B31" s="129">
        <v>40</v>
      </c>
      <c r="C31" s="22" t="s">
        <v>44</v>
      </c>
      <c r="D31" s="130">
        <v>1781675.16</v>
      </c>
    </row>
    <row r="32" spans="2:4">
      <c r="B32" s="129">
        <v>42</v>
      </c>
      <c r="C32" s="8" t="s">
        <v>46</v>
      </c>
      <c r="D32" s="130">
        <v>667979.81000000006</v>
      </c>
    </row>
    <row r="33" spans="2:6">
      <c r="B33" s="129">
        <v>43</v>
      </c>
      <c r="C33" s="8" t="s">
        <v>47</v>
      </c>
      <c r="D33" s="130">
        <v>601562.49</v>
      </c>
    </row>
    <row r="34" spans="2:6">
      <c r="B34" s="17">
        <v>44</v>
      </c>
      <c r="C34" s="21" t="s">
        <v>48</v>
      </c>
      <c r="D34" s="131">
        <v>1348223.76</v>
      </c>
    </row>
    <row r="35" spans="2:6">
      <c r="B35" s="129">
        <v>46</v>
      </c>
      <c r="C35" s="8" t="s">
        <v>50</v>
      </c>
      <c r="D35" s="130">
        <v>349290.85</v>
      </c>
    </row>
    <row r="36" spans="2:6">
      <c r="B36" s="129">
        <v>47</v>
      </c>
      <c r="C36" s="8" t="s">
        <v>51</v>
      </c>
      <c r="D36" s="130">
        <v>829244.29</v>
      </c>
    </row>
    <row r="37" spans="2:6">
      <c r="B37" s="129">
        <v>48</v>
      </c>
      <c r="C37" s="8" t="s">
        <v>52</v>
      </c>
      <c r="D37" s="130">
        <v>2993.51</v>
      </c>
    </row>
    <row r="38" spans="2:6">
      <c r="B38" s="129">
        <v>49</v>
      </c>
      <c r="C38" s="8" t="s">
        <v>53</v>
      </c>
      <c r="D38" s="130">
        <v>783429.49</v>
      </c>
    </row>
    <row r="39" spans="2:6">
      <c r="B39" s="17">
        <v>52</v>
      </c>
      <c r="C39" s="21" t="s">
        <v>56</v>
      </c>
      <c r="D39" s="131">
        <v>1204733.07</v>
      </c>
    </row>
    <row r="40" spans="2:6">
      <c r="B40" s="129">
        <v>53</v>
      </c>
      <c r="C40" s="8" t="s">
        <v>57</v>
      </c>
      <c r="D40" s="130">
        <v>1616749.68</v>
      </c>
      <c r="F40" s="132"/>
    </row>
    <row r="41" spans="2:6">
      <c r="B41" s="129">
        <v>54</v>
      </c>
      <c r="C41" s="8" t="s">
        <v>58</v>
      </c>
      <c r="D41" s="130">
        <v>672973.88</v>
      </c>
    </row>
    <row r="42" spans="2:6">
      <c r="B42" s="129">
        <v>57</v>
      </c>
      <c r="C42" s="8" t="s">
        <v>61</v>
      </c>
      <c r="D42" s="130">
        <v>1380578.49</v>
      </c>
    </row>
    <row r="43" spans="2:6">
      <c r="B43" s="129">
        <v>58</v>
      </c>
      <c r="C43" s="8" t="s">
        <v>62</v>
      </c>
      <c r="D43" s="130">
        <v>909915.61</v>
      </c>
    </row>
    <row r="44" spans="2:6">
      <c r="B44" s="129">
        <v>59</v>
      </c>
      <c r="C44" s="8" t="s">
        <v>63</v>
      </c>
      <c r="D44" s="130">
        <v>333520.21000000002</v>
      </c>
    </row>
    <row r="45" spans="2:6">
      <c r="B45" s="129">
        <v>61</v>
      </c>
      <c r="C45" s="8" t="s">
        <v>65</v>
      </c>
      <c r="D45" s="130">
        <v>834324.52</v>
      </c>
    </row>
    <row r="46" spans="2:6" ht="15.75" thickBot="1">
      <c r="B46" s="135">
        <v>62</v>
      </c>
      <c r="C46" s="44" t="s">
        <v>66</v>
      </c>
      <c r="D46" s="136">
        <v>454575.76</v>
      </c>
      <c r="F46" s="132"/>
    </row>
    <row r="47" spans="2:6" ht="9" customHeight="1" thickBot="1">
      <c r="B47" s="23"/>
      <c r="C47" s="24"/>
      <c r="D47" s="137"/>
    </row>
    <row r="48" spans="2:6" ht="16.5" thickBot="1">
      <c r="B48" s="138" t="s">
        <v>74</v>
      </c>
      <c r="C48" s="139"/>
      <c r="D48" s="31">
        <f>SUM(D5:D47)</f>
        <v>31502749.929999996</v>
      </c>
    </row>
    <row r="49" spans="2:4" ht="9" customHeight="1" thickBot="1">
      <c r="B49" s="23"/>
      <c r="C49" s="29"/>
      <c r="D49" s="26"/>
    </row>
  </sheetData>
  <mergeCells count="4">
    <mergeCell ref="B1:D1"/>
    <mergeCell ref="B2:D2"/>
    <mergeCell ref="B3:D3"/>
    <mergeCell ref="B48:C48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5"/>
  <sheetViews>
    <sheetView workbookViewId="0">
      <selection activeCell="N95" sqref="N95"/>
    </sheetView>
  </sheetViews>
  <sheetFormatPr defaultRowHeight="16.5"/>
  <cols>
    <col min="1" max="1" width="5.85546875" style="81" customWidth="1"/>
    <col min="2" max="2" width="35.140625" style="81" customWidth="1"/>
    <col min="3" max="5" width="15" style="81" customWidth="1"/>
    <col min="6" max="9" width="9.140625" style="81"/>
    <col min="10" max="10" width="9.42578125" style="81" bestFit="1" customWidth="1"/>
    <col min="11" max="16384" width="9.140625" style="81"/>
  </cols>
  <sheetData>
    <row r="1" spans="1:5" s="80" customFormat="1" ht="18" customHeight="1">
      <c r="A1" s="104" t="s">
        <v>75</v>
      </c>
      <c r="B1" s="105"/>
      <c r="C1" s="105"/>
      <c r="D1" s="105"/>
      <c r="E1" s="106"/>
    </row>
    <row r="2" spans="1:5" s="80" customFormat="1" ht="16.5" customHeight="1">
      <c r="A2" s="107" t="s">
        <v>76</v>
      </c>
      <c r="B2" s="108"/>
      <c r="C2" s="108"/>
      <c r="D2" s="108"/>
      <c r="E2" s="109"/>
    </row>
    <row r="3" spans="1:5" s="80" customFormat="1" ht="16.5" customHeight="1">
      <c r="A3" s="110" t="s">
        <v>0</v>
      </c>
      <c r="B3" s="111"/>
      <c r="C3" s="111"/>
      <c r="D3" s="111"/>
      <c r="E3" s="112"/>
    </row>
    <row r="4" spans="1:5" s="80" customFormat="1" ht="17.25" customHeight="1" thickBot="1">
      <c r="A4" s="116" t="s">
        <v>79</v>
      </c>
      <c r="B4" s="117"/>
      <c r="C4" s="117"/>
      <c r="D4" s="117"/>
      <c r="E4" s="118"/>
    </row>
    <row r="5" spans="1:5" s="80" customFormat="1" ht="26.25" thickBot="1">
      <c r="A5" s="32" t="s">
        <v>80</v>
      </c>
      <c r="B5" s="33" t="s">
        <v>81</v>
      </c>
      <c r="C5" s="34" t="s">
        <v>77</v>
      </c>
      <c r="D5" s="35" t="s">
        <v>78</v>
      </c>
      <c r="E5" s="36" t="s">
        <v>4</v>
      </c>
    </row>
    <row r="6" spans="1:5" s="80" customFormat="1">
      <c r="A6" s="92" t="s">
        <v>82</v>
      </c>
      <c r="B6" s="66" t="s">
        <v>83</v>
      </c>
      <c r="C6" s="60">
        <v>0</v>
      </c>
      <c r="D6" s="60">
        <f>E6-C6</f>
        <v>5863.81</v>
      </c>
      <c r="E6" s="61">
        <v>5863.81</v>
      </c>
    </row>
    <row r="7" spans="1:5" s="80" customFormat="1">
      <c r="A7" s="92" t="s">
        <v>84</v>
      </c>
      <c r="B7" s="66" t="s">
        <v>85</v>
      </c>
      <c r="C7" s="60">
        <v>47389.7</v>
      </c>
      <c r="D7" s="60">
        <f t="shared" ref="D7:D23" si="0">E7-C7</f>
        <v>7934.75</v>
      </c>
      <c r="E7" s="61">
        <v>55324.45</v>
      </c>
    </row>
    <row r="8" spans="1:5" s="80" customFormat="1">
      <c r="A8" s="92" t="s">
        <v>86</v>
      </c>
      <c r="B8" s="66" t="s">
        <v>87</v>
      </c>
      <c r="C8" s="60">
        <v>0</v>
      </c>
      <c r="D8" s="60">
        <f t="shared" si="0"/>
        <v>3121.34</v>
      </c>
      <c r="E8" s="61">
        <v>3121.34</v>
      </c>
    </row>
    <row r="9" spans="1:5" s="80" customFormat="1">
      <c r="A9" s="93" t="s">
        <v>88</v>
      </c>
      <c r="B9" s="68" t="s">
        <v>89</v>
      </c>
      <c r="C9" s="91">
        <v>34548.300000000003</v>
      </c>
      <c r="D9" s="91">
        <f t="shared" si="0"/>
        <v>5655.8899999999994</v>
      </c>
      <c r="E9" s="64">
        <v>40204.19</v>
      </c>
    </row>
    <row r="10" spans="1:5" s="80" customFormat="1">
      <c r="A10" s="92" t="s">
        <v>90</v>
      </c>
      <c r="B10" s="66" t="s">
        <v>91</v>
      </c>
      <c r="C10" s="60">
        <v>21583.85</v>
      </c>
      <c r="D10" s="60">
        <f t="shared" si="0"/>
        <v>3197.1700000000019</v>
      </c>
      <c r="E10" s="61">
        <v>24781.02</v>
      </c>
    </row>
    <row r="11" spans="1:5" s="80" customFormat="1">
      <c r="A11" s="92" t="s">
        <v>92</v>
      </c>
      <c r="B11" s="66" t="s">
        <v>93</v>
      </c>
      <c r="C11" s="60">
        <v>7145.4</v>
      </c>
      <c r="D11" s="60">
        <f t="shared" si="0"/>
        <v>2658.7800000000007</v>
      </c>
      <c r="E11" s="61">
        <v>9804.18</v>
      </c>
    </row>
    <row r="12" spans="1:5" s="80" customFormat="1">
      <c r="A12" s="92" t="s">
        <v>94</v>
      </c>
      <c r="B12" s="66" t="s">
        <v>95</v>
      </c>
      <c r="C12" s="60">
        <v>17899.900000000001</v>
      </c>
      <c r="D12" s="60">
        <f t="shared" si="0"/>
        <v>5377.3799999999974</v>
      </c>
      <c r="E12" s="61">
        <v>23277.279999999999</v>
      </c>
    </row>
    <row r="13" spans="1:5" s="80" customFormat="1">
      <c r="A13" s="93" t="s">
        <v>545</v>
      </c>
      <c r="B13" s="68" t="s">
        <v>552</v>
      </c>
      <c r="C13" s="91">
        <v>0</v>
      </c>
      <c r="D13" s="91">
        <f t="shared" si="0"/>
        <v>1179.0999999999999</v>
      </c>
      <c r="E13" s="64">
        <v>1179.0999999999999</v>
      </c>
    </row>
    <row r="14" spans="1:5" s="80" customFormat="1">
      <c r="A14" s="92" t="s">
        <v>98</v>
      </c>
      <c r="B14" s="66" t="s">
        <v>99</v>
      </c>
      <c r="C14" s="60">
        <v>9756.7000000000007</v>
      </c>
      <c r="D14" s="60">
        <f t="shared" si="0"/>
        <v>10642.219999999998</v>
      </c>
      <c r="E14" s="61">
        <v>20398.919999999998</v>
      </c>
    </row>
    <row r="15" spans="1:5" s="80" customFormat="1">
      <c r="A15" s="92" t="s">
        <v>96</v>
      </c>
      <c r="B15" s="66" t="s">
        <v>97</v>
      </c>
      <c r="C15" s="60">
        <v>5469.34</v>
      </c>
      <c r="D15" s="60">
        <f t="shared" si="0"/>
        <v>5484.9599999999991</v>
      </c>
      <c r="E15" s="61">
        <v>10954.3</v>
      </c>
    </row>
    <row r="16" spans="1:5" s="80" customFormat="1">
      <c r="A16" s="92" t="s">
        <v>100</v>
      </c>
      <c r="B16" s="66" t="s">
        <v>101</v>
      </c>
      <c r="C16" s="60">
        <v>5131.54</v>
      </c>
      <c r="D16" s="60">
        <f t="shared" si="0"/>
        <v>5090.8499999999995</v>
      </c>
      <c r="E16" s="61">
        <v>10222.39</v>
      </c>
    </row>
    <row r="17" spans="1:5" s="80" customFormat="1">
      <c r="A17" s="93" t="s">
        <v>102</v>
      </c>
      <c r="B17" s="68" t="s">
        <v>103</v>
      </c>
      <c r="C17" s="91">
        <v>440.16</v>
      </c>
      <c r="D17" s="91">
        <f t="shared" si="0"/>
        <v>471.31</v>
      </c>
      <c r="E17" s="64">
        <v>911.47</v>
      </c>
    </row>
    <row r="18" spans="1:5" s="80" customFormat="1">
      <c r="A18" s="92" t="s">
        <v>104</v>
      </c>
      <c r="B18" s="66" t="s">
        <v>105</v>
      </c>
      <c r="C18" s="60">
        <v>6323.22</v>
      </c>
      <c r="D18" s="60">
        <f t="shared" si="0"/>
        <v>1707.7799999999997</v>
      </c>
      <c r="E18" s="61">
        <v>8031</v>
      </c>
    </row>
    <row r="19" spans="1:5" s="80" customFormat="1">
      <c r="A19" s="92" t="s">
        <v>106</v>
      </c>
      <c r="B19" s="66" t="s">
        <v>107</v>
      </c>
      <c r="C19" s="60">
        <v>0</v>
      </c>
      <c r="D19" s="60">
        <f t="shared" si="0"/>
        <v>883.07</v>
      </c>
      <c r="E19" s="61">
        <v>883.07</v>
      </c>
    </row>
    <row r="20" spans="1:5" s="80" customFormat="1">
      <c r="A20" s="92" t="s">
        <v>108</v>
      </c>
      <c r="B20" s="66" t="s">
        <v>109</v>
      </c>
      <c r="C20" s="60">
        <v>0</v>
      </c>
      <c r="D20" s="60">
        <f t="shared" si="0"/>
        <v>3423.87</v>
      </c>
      <c r="E20" s="61">
        <v>3423.87</v>
      </c>
    </row>
    <row r="21" spans="1:5" s="80" customFormat="1">
      <c r="A21" s="93" t="s">
        <v>110</v>
      </c>
      <c r="B21" s="68" t="s">
        <v>111</v>
      </c>
      <c r="C21" s="91">
        <v>706.99</v>
      </c>
      <c r="D21" s="91">
        <f t="shared" si="0"/>
        <v>882.31</v>
      </c>
      <c r="E21" s="64">
        <v>1589.3</v>
      </c>
    </row>
    <row r="22" spans="1:5" s="80" customFormat="1">
      <c r="A22" s="92" t="s">
        <v>112</v>
      </c>
      <c r="B22" s="66" t="s">
        <v>113</v>
      </c>
      <c r="C22" s="60">
        <v>0</v>
      </c>
      <c r="D22" s="60">
        <f t="shared" si="0"/>
        <v>2883.3</v>
      </c>
      <c r="E22" s="61">
        <v>2883.3</v>
      </c>
    </row>
    <row r="23" spans="1:5" s="80" customFormat="1" ht="17.25" thickBot="1">
      <c r="A23" s="94" t="s">
        <v>546</v>
      </c>
      <c r="B23" s="79" t="s">
        <v>553</v>
      </c>
      <c r="C23" s="37">
        <v>0</v>
      </c>
      <c r="D23" s="38">
        <f t="shared" si="0"/>
        <v>2947.75</v>
      </c>
      <c r="E23" s="39">
        <v>2947.75</v>
      </c>
    </row>
    <row r="24" spans="1:5" s="80" customFormat="1" ht="17.25" thickBot="1">
      <c r="A24" s="40"/>
      <c r="B24" s="24"/>
      <c r="C24" s="82"/>
      <c r="D24" s="82"/>
      <c r="E24" s="83"/>
    </row>
    <row r="25" spans="1:5" s="80" customFormat="1" ht="17.25" thickBot="1">
      <c r="A25" s="27"/>
      <c r="B25" s="28" t="s">
        <v>114</v>
      </c>
      <c r="C25" s="41">
        <f t="shared" ref="C25:D25" si="1">SUM(C6:C23)</f>
        <v>156395.1</v>
      </c>
      <c r="D25" s="41">
        <f t="shared" si="1"/>
        <v>69405.64</v>
      </c>
      <c r="E25" s="41">
        <f>SUM(E6:E23)</f>
        <v>225800.73999999996</v>
      </c>
    </row>
    <row r="26" spans="1:5" s="80" customFormat="1" ht="17.25" thickBot="1">
      <c r="A26" s="42"/>
      <c r="B26" s="24"/>
      <c r="C26" s="84"/>
      <c r="D26" s="84"/>
      <c r="E26" s="83"/>
    </row>
    <row r="27" spans="1:5" s="80" customFormat="1" ht="18.75" customHeight="1">
      <c r="A27" s="92" t="s">
        <v>115</v>
      </c>
      <c r="B27" s="66" t="s">
        <v>116</v>
      </c>
      <c r="C27" s="60">
        <v>9521.2800000000007</v>
      </c>
      <c r="D27" s="60">
        <f t="shared" ref="D27:D78" si="2">E27-C27</f>
        <v>5084.0599999999995</v>
      </c>
      <c r="E27" s="61">
        <v>14605.34</v>
      </c>
    </row>
    <row r="28" spans="1:5" s="80" customFormat="1" ht="18.75" customHeight="1">
      <c r="A28" s="92" t="s">
        <v>117</v>
      </c>
      <c r="B28" s="66" t="s">
        <v>118</v>
      </c>
      <c r="C28" s="60">
        <v>0</v>
      </c>
      <c r="D28" s="60">
        <f t="shared" si="2"/>
        <v>5498.24</v>
      </c>
      <c r="E28" s="61">
        <v>5498.24</v>
      </c>
    </row>
    <row r="29" spans="1:5" s="80" customFormat="1" ht="18.75" customHeight="1">
      <c r="A29" s="92" t="s">
        <v>119</v>
      </c>
      <c r="B29" s="66" t="s">
        <v>120</v>
      </c>
      <c r="C29" s="60">
        <v>8227.33</v>
      </c>
      <c r="D29" s="60">
        <f t="shared" si="2"/>
        <v>4046.4600000000009</v>
      </c>
      <c r="E29" s="61">
        <v>12273.79</v>
      </c>
    </row>
    <row r="30" spans="1:5" s="80" customFormat="1" ht="18.75" customHeight="1">
      <c r="A30" s="93" t="s">
        <v>121</v>
      </c>
      <c r="B30" s="68" t="s">
        <v>122</v>
      </c>
      <c r="C30" s="91">
        <v>0</v>
      </c>
      <c r="D30" s="91">
        <f t="shared" si="2"/>
        <v>7361.47</v>
      </c>
      <c r="E30" s="64">
        <v>7361.47</v>
      </c>
    </row>
    <row r="31" spans="1:5" s="80" customFormat="1" ht="18.75" customHeight="1">
      <c r="A31" s="92" t="s">
        <v>123</v>
      </c>
      <c r="B31" s="66" t="s">
        <v>124</v>
      </c>
      <c r="C31" s="60">
        <v>0</v>
      </c>
      <c r="D31" s="60">
        <f t="shared" si="2"/>
        <v>2386.09</v>
      </c>
      <c r="E31" s="61">
        <v>2386.09</v>
      </c>
    </row>
    <row r="32" spans="1:5" s="80" customFormat="1" ht="18.75" customHeight="1">
      <c r="A32" s="92" t="s">
        <v>125</v>
      </c>
      <c r="B32" s="66" t="s">
        <v>126</v>
      </c>
      <c r="C32" s="60">
        <v>0</v>
      </c>
      <c r="D32" s="60">
        <f t="shared" si="2"/>
        <v>5229.1499999999996</v>
      </c>
      <c r="E32" s="61">
        <v>5229.1499999999996</v>
      </c>
    </row>
    <row r="33" spans="1:5" s="80" customFormat="1" ht="18.75" customHeight="1">
      <c r="A33" s="92" t="s">
        <v>127</v>
      </c>
      <c r="B33" s="66" t="s">
        <v>128</v>
      </c>
      <c r="C33" s="60">
        <v>9372.9599999999991</v>
      </c>
      <c r="D33" s="60">
        <f t="shared" si="2"/>
        <v>1817.5500000000011</v>
      </c>
      <c r="E33" s="61">
        <v>11190.51</v>
      </c>
    </row>
    <row r="34" spans="1:5" s="80" customFormat="1" ht="25.5">
      <c r="A34" s="93" t="s">
        <v>129</v>
      </c>
      <c r="B34" s="68" t="s">
        <v>130</v>
      </c>
      <c r="C34" s="91">
        <v>12129.5</v>
      </c>
      <c r="D34" s="91">
        <f t="shared" si="2"/>
        <v>2901.3500000000004</v>
      </c>
      <c r="E34" s="64">
        <v>15030.85</v>
      </c>
    </row>
    <row r="35" spans="1:5" s="80" customFormat="1" ht="18.75" customHeight="1">
      <c r="A35" s="92" t="s">
        <v>131</v>
      </c>
      <c r="B35" s="66" t="s">
        <v>132</v>
      </c>
      <c r="C35" s="60">
        <v>0</v>
      </c>
      <c r="D35" s="60">
        <f t="shared" si="2"/>
        <v>2655.69</v>
      </c>
      <c r="E35" s="61">
        <v>2655.69</v>
      </c>
    </row>
    <row r="36" spans="1:5" s="80" customFormat="1" ht="18.75" customHeight="1">
      <c r="A36" s="92" t="s">
        <v>133</v>
      </c>
      <c r="B36" s="66" t="s">
        <v>134</v>
      </c>
      <c r="C36" s="60">
        <v>10142.17</v>
      </c>
      <c r="D36" s="60">
        <f t="shared" si="2"/>
        <v>2674.3799999999992</v>
      </c>
      <c r="E36" s="61">
        <v>12816.55</v>
      </c>
    </row>
    <row r="37" spans="1:5" s="80" customFormat="1" ht="18.75" customHeight="1">
      <c r="A37" s="92" t="s">
        <v>135</v>
      </c>
      <c r="B37" s="66" t="s">
        <v>136</v>
      </c>
      <c r="C37" s="60">
        <v>8048.51</v>
      </c>
      <c r="D37" s="60">
        <f t="shared" si="2"/>
        <v>2618.1499999999996</v>
      </c>
      <c r="E37" s="61">
        <v>10666.66</v>
      </c>
    </row>
    <row r="38" spans="1:5" s="80" customFormat="1" ht="18.75" customHeight="1">
      <c r="A38" s="93" t="s">
        <v>137</v>
      </c>
      <c r="B38" s="68" t="s">
        <v>138</v>
      </c>
      <c r="C38" s="91">
        <v>10.739999999999782</v>
      </c>
      <c r="D38" s="91">
        <f t="shared" si="2"/>
        <v>4701.4800000000005</v>
      </c>
      <c r="E38" s="64">
        <v>4712.22</v>
      </c>
    </row>
    <row r="39" spans="1:5" s="80" customFormat="1" ht="18.75" customHeight="1">
      <c r="A39" s="92" t="s">
        <v>139</v>
      </c>
      <c r="B39" s="66" t="s">
        <v>140</v>
      </c>
      <c r="C39" s="60">
        <v>0</v>
      </c>
      <c r="D39" s="60">
        <f t="shared" si="2"/>
        <v>3642.58</v>
      </c>
      <c r="E39" s="61">
        <v>3642.58</v>
      </c>
    </row>
    <row r="40" spans="1:5" s="80" customFormat="1" ht="18.75" customHeight="1">
      <c r="A40" s="92" t="s">
        <v>141</v>
      </c>
      <c r="B40" s="66" t="s">
        <v>142</v>
      </c>
      <c r="C40" s="60">
        <v>0</v>
      </c>
      <c r="D40" s="60">
        <f t="shared" si="2"/>
        <v>6757.38</v>
      </c>
      <c r="E40" s="61">
        <v>6757.38</v>
      </c>
    </row>
    <row r="41" spans="1:5" s="80" customFormat="1" ht="18.75" customHeight="1">
      <c r="A41" s="92" t="s">
        <v>145</v>
      </c>
      <c r="B41" s="66" t="s">
        <v>146</v>
      </c>
      <c r="C41" s="60">
        <v>3936.63</v>
      </c>
      <c r="D41" s="60">
        <f t="shared" si="2"/>
        <v>3959.42</v>
      </c>
      <c r="E41" s="61">
        <v>7896.05</v>
      </c>
    </row>
    <row r="42" spans="1:5" s="80" customFormat="1" ht="18.75" customHeight="1">
      <c r="A42" s="93" t="s">
        <v>143</v>
      </c>
      <c r="B42" s="68" t="s">
        <v>144</v>
      </c>
      <c r="C42" s="91">
        <v>0</v>
      </c>
      <c r="D42" s="91">
        <f t="shared" si="2"/>
        <v>19855.16</v>
      </c>
      <c r="E42" s="64">
        <v>19855.16</v>
      </c>
    </row>
    <row r="43" spans="1:5" s="80" customFormat="1" ht="18.75" customHeight="1">
      <c r="A43" s="92" t="s">
        <v>147</v>
      </c>
      <c r="B43" s="66" t="s">
        <v>148</v>
      </c>
      <c r="C43" s="60">
        <v>20497.23</v>
      </c>
      <c r="D43" s="60">
        <f t="shared" si="2"/>
        <v>5751.119999999999</v>
      </c>
      <c r="E43" s="61">
        <v>26248.35</v>
      </c>
    </row>
    <row r="44" spans="1:5" s="80" customFormat="1" ht="18.75" customHeight="1">
      <c r="A44" s="92" t="s">
        <v>149</v>
      </c>
      <c r="B44" s="66" t="s">
        <v>150</v>
      </c>
      <c r="C44" s="60">
        <v>0</v>
      </c>
      <c r="D44" s="60">
        <f t="shared" si="2"/>
        <v>3616.77</v>
      </c>
      <c r="E44" s="61">
        <v>3616.77</v>
      </c>
    </row>
    <row r="45" spans="1:5" s="80" customFormat="1" ht="18.75" customHeight="1">
      <c r="A45" s="92" t="s">
        <v>151</v>
      </c>
      <c r="B45" s="66" t="s">
        <v>152</v>
      </c>
      <c r="C45" s="60">
        <v>0</v>
      </c>
      <c r="D45" s="60">
        <f t="shared" si="2"/>
        <v>3297.47</v>
      </c>
      <c r="E45" s="61">
        <v>3297.47</v>
      </c>
    </row>
    <row r="46" spans="1:5" s="80" customFormat="1" ht="18.75" customHeight="1">
      <c r="A46" s="93" t="s">
        <v>153</v>
      </c>
      <c r="B46" s="68" t="s">
        <v>154</v>
      </c>
      <c r="C46" s="91">
        <v>0</v>
      </c>
      <c r="D46" s="91">
        <f t="shared" si="2"/>
        <v>3654.82</v>
      </c>
      <c r="E46" s="64">
        <v>3654.82</v>
      </c>
    </row>
    <row r="47" spans="1:5" s="80" customFormat="1" ht="18.75" customHeight="1">
      <c r="A47" s="92" t="s">
        <v>155</v>
      </c>
      <c r="B47" s="66" t="s">
        <v>156</v>
      </c>
      <c r="C47" s="60">
        <v>0</v>
      </c>
      <c r="D47" s="60">
        <f t="shared" si="2"/>
        <v>4431.93</v>
      </c>
      <c r="E47" s="61">
        <v>4431.93</v>
      </c>
    </row>
    <row r="48" spans="1:5" s="80" customFormat="1" ht="18.75" customHeight="1">
      <c r="A48" s="92" t="s">
        <v>157</v>
      </c>
      <c r="B48" s="66" t="s">
        <v>158</v>
      </c>
      <c r="C48" s="60">
        <v>0</v>
      </c>
      <c r="D48" s="60">
        <f t="shared" si="2"/>
        <v>5884.76</v>
      </c>
      <c r="E48" s="61">
        <v>5884.76</v>
      </c>
    </row>
    <row r="49" spans="1:5" s="80" customFormat="1" ht="25.5">
      <c r="A49" s="92" t="s">
        <v>159</v>
      </c>
      <c r="B49" s="66" t="s">
        <v>160</v>
      </c>
      <c r="C49" s="60">
        <v>92.950000000000728</v>
      </c>
      <c r="D49" s="60">
        <f t="shared" si="2"/>
        <v>3603.0099999999993</v>
      </c>
      <c r="E49" s="61">
        <v>3695.96</v>
      </c>
    </row>
    <row r="50" spans="1:5" s="80" customFormat="1" ht="18.75" customHeight="1">
      <c r="A50" s="93" t="s">
        <v>161</v>
      </c>
      <c r="B50" s="68" t="s">
        <v>162</v>
      </c>
      <c r="C50" s="91">
        <v>0</v>
      </c>
      <c r="D50" s="91">
        <f t="shared" si="2"/>
        <v>3346.23</v>
      </c>
      <c r="E50" s="64">
        <v>3346.23</v>
      </c>
    </row>
    <row r="51" spans="1:5" s="80" customFormat="1" ht="18.75" customHeight="1">
      <c r="A51" s="92" t="s">
        <v>163</v>
      </c>
      <c r="B51" s="66" t="s">
        <v>164</v>
      </c>
      <c r="C51" s="60">
        <v>0</v>
      </c>
      <c r="D51" s="60">
        <f t="shared" si="2"/>
        <v>3582.61</v>
      </c>
      <c r="E51" s="61">
        <v>3582.61</v>
      </c>
    </row>
    <row r="52" spans="1:5" s="80" customFormat="1" ht="18.75" customHeight="1">
      <c r="A52" s="92" t="s">
        <v>165</v>
      </c>
      <c r="B52" s="66" t="s">
        <v>166</v>
      </c>
      <c r="C52" s="60">
        <v>0</v>
      </c>
      <c r="D52" s="60">
        <f t="shared" si="2"/>
        <v>4159.59</v>
      </c>
      <c r="E52" s="61">
        <v>4159.59</v>
      </c>
    </row>
    <row r="53" spans="1:5" s="80" customFormat="1" ht="18.75" customHeight="1">
      <c r="A53" s="92" t="s">
        <v>167</v>
      </c>
      <c r="B53" s="66" t="s">
        <v>168</v>
      </c>
      <c r="C53" s="60">
        <v>0</v>
      </c>
      <c r="D53" s="60">
        <f t="shared" si="2"/>
        <v>4829.6099999999997</v>
      </c>
      <c r="E53" s="61">
        <v>4829.6099999999997</v>
      </c>
    </row>
    <row r="54" spans="1:5" s="80" customFormat="1" ht="18.75" customHeight="1">
      <c r="A54" s="93" t="s">
        <v>169</v>
      </c>
      <c r="B54" s="68" t="s">
        <v>170</v>
      </c>
      <c r="C54" s="91">
        <v>0</v>
      </c>
      <c r="D54" s="91">
        <f t="shared" si="2"/>
        <v>2648.66</v>
      </c>
      <c r="E54" s="64">
        <v>2648.66</v>
      </c>
    </row>
    <row r="55" spans="1:5" s="80" customFormat="1" ht="18.75" customHeight="1">
      <c r="A55" s="92" t="s">
        <v>171</v>
      </c>
      <c r="B55" s="66" t="s">
        <v>172</v>
      </c>
      <c r="C55" s="60">
        <v>0</v>
      </c>
      <c r="D55" s="60">
        <f t="shared" si="2"/>
        <v>2325.21</v>
      </c>
      <c r="E55" s="61">
        <v>2325.21</v>
      </c>
    </row>
    <row r="56" spans="1:5" s="80" customFormat="1" ht="18.75" customHeight="1">
      <c r="A56" s="92" t="s">
        <v>173</v>
      </c>
      <c r="B56" s="66" t="s">
        <v>174</v>
      </c>
      <c r="C56" s="60">
        <v>2184.6</v>
      </c>
      <c r="D56" s="60">
        <f t="shared" si="2"/>
        <v>885.77</v>
      </c>
      <c r="E56" s="61">
        <v>3070.37</v>
      </c>
    </row>
    <row r="57" spans="1:5" s="80" customFormat="1" ht="18.75" customHeight="1">
      <c r="A57" s="92" t="s">
        <v>175</v>
      </c>
      <c r="B57" s="66" t="s">
        <v>176</v>
      </c>
      <c r="C57" s="60">
        <v>0</v>
      </c>
      <c r="D57" s="60">
        <f t="shared" si="2"/>
        <v>5308.8</v>
      </c>
      <c r="E57" s="61">
        <v>5308.8</v>
      </c>
    </row>
    <row r="58" spans="1:5" s="80" customFormat="1" ht="18.75" customHeight="1">
      <c r="A58" s="93" t="s">
        <v>199</v>
      </c>
      <c r="B58" s="68" t="s">
        <v>200</v>
      </c>
      <c r="C58" s="91">
        <v>7389.2</v>
      </c>
      <c r="D58" s="91">
        <f t="shared" si="2"/>
        <v>-748.17999999999938</v>
      </c>
      <c r="E58" s="64">
        <v>6641.02</v>
      </c>
    </row>
    <row r="59" spans="1:5" s="80" customFormat="1" ht="18.75" customHeight="1">
      <c r="A59" s="92" t="s">
        <v>177</v>
      </c>
      <c r="B59" s="66" t="s">
        <v>178</v>
      </c>
      <c r="C59" s="60">
        <v>0.69000000000050932</v>
      </c>
      <c r="D59" s="60">
        <f t="shared" si="2"/>
        <v>4523.3599999999997</v>
      </c>
      <c r="E59" s="61">
        <v>4524.05</v>
      </c>
    </row>
    <row r="60" spans="1:5" s="80" customFormat="1" ht="18.75" customHeight="1">
      <c r="A60" s="92" t="s">
        <v>179</v>
      </c>
      <c r="B60" s="66" t="s">
        <v>180</v>
      </c>
      <c r="C60" s="60">
        <v>4628.04</v>
      </c>
      <c r="D60" s="60">
        <f t="shared" si="2"/>
        <v>1720.8900000000003</v>
      </c>
      <c r="E60" s="61">
        <v>6348.93</v>
      </c>
    </row>
    <row r="61" spans="1:5" s="80" customFormat="1" ht="18.75" customHeight="1">
      <c r="A61" s="92" t="s">
        <v>181</v>
      </c>
      <c r="B61" s="66" t="s">
        <v>182</v>
      </c>
      <c r="C61" s="60">
        <v>0</v>
      </c>
      <c r="D61" s="60">
        <f t="shared" si="2"/>
        <v>4322.37</v>
      </c>
      <c r="E61" s="61">
        <v>4322.37</v>
      </c>
    </row>
    <row r="62" spans="1:5" s="80" customFormat="1" ht="18.75" customHeight="1">
      <c r="A62" s="93" t="s">
        <v>183</v>
      </c>
      <c r="B62" s="68" t="s">
        <v>184</v>
      </c>
      <c r="C62" s="91">
        <v>0</v>
      </c>
      <c r="D62" s="91">
        <f t="shared" si="2"/>
        <v>3434.69</v>
      </c>
      <c r="E62" s="64">
        <v>3434.69</v>
      </c>
    </row>
    <row r="63" spans="1:5" s="80" customFormat="1" ht="18.75" customHeight="1">
      <c r="A63" s="92" t="s">
        <v>185</v>
      </c>
      <c r="B63" s="66" t="s">
        <v>186</v>
      </c>
      <c r="C63" s="60">
        <v>0</v>
      </c>
      <c r="D63" s="60">
        <f t="shared" si="2"/>
        <v>4102.5</v>
      </c>
      <c r="E63" s="61">
        <v>4102.5</v>
      </c>
    </row>
    <row r="64" spans="1:5" s="80" customFormat="1" ht="18.75" customHeight="1">
      <c r="A64" s="92" t="s">
        <v>187</v>
      </c>
      <c r="B64" s="66" t="s">
        <v>188</v>
      </c>
      <c r="C64" s="60">
        <v>6985.71</v>
      </c>
      <c r="D64" s="60">
        <f t="shared" si="2"/>
        <v>2179.5800000000008</v>
      </c>
      <c r="E64" s="61">
        <v>9165.2900000000009</v>
      </c>
    </row>
    <row r="65" spans="1:5" s="80" customFormat="1" ht="18.75" customHeight="1">
      <c r="A65" s="92" t="s">
        <v>189</v>
      </c>
      <c r="B65" s="66" t="s">
        <v>190</v>
      </c>
      <c r="C65" s="60">
        <v>0</v>
      </c>
      <c r="D65" s="60">
        <f t="shared" si="2"/>
        <v>1190.7</v>
      </c>
      <c r="E65" s="61">
        <v>1190.7</v>
      </c>
    </row>
    <row r="66" spans="1:5" s="80" customFormat="1" ht="18.75" customHeight="1">
      <c r="A66" s="93" t="s">
        <v>191</v>
      </c>
      <c r="B66" s="68" t="s">
        <v>192</v>
      </c>
      <c r="C66" s="91">
        <v>0</v>
      </c>
      <c r="D66" s="91">
        <f t="shared" si="2"/>
        <v>1476.91</v>
      </c>
      <c r="E66" s="64">
        <v>1476.91</v>
      </c>
    </row>
    <row r="67" spans="1:5" s="80" customFormat="1" ht="18.75" customHeight="1">
      <c r="A67" s="92" t="s">
        <v>193</v>
      </c>
      <c r="B67" s="66" t="s">
        <v>194</v>
      </c>
      <c r="C67" s="60">
        <v>0</v>
      </c>
      <c r="D67" s="60">
        <f t="shared" si="2"/>
        <v>5216.34</v>
      </c>
      <c r="E67" s="61">
        <v>5216.34</v>
      </c>
    </row>
    <row r="68" spans="1:5" s="80" customFormat="1" ht="18.75" customHeight="1">
      <c r="A68" s="92" t="s">
        <v>195</v>
      </c>
      <c r="B68" s="66" t="s">
        <v>196</v>
      </c>
      <c r="C68" s="60">
        <v>0</v>
      </c>
      <c r="D68" s="60">
        <f t="shared" si="2"/>
        <v>4984.13</v>
      </c>
      <c r="E68" s="61">
        <v>4984.13</v>
      </c>
    </row>
    <row r="69" spans="1:5" s="80" customFormat="1" ht="18.75" customHeight="1">
      <c r="A69" s="92" t="s">
        <v>197</v>
      </c>
      <c r="B69" s="66" t="s">
        <v>198</v>
      </c>
      <c r="C69" s="60">
        <v>0</v>
      </c>
      <c r="D69" s="60">
        <f t="shared" si="2"/>
        <v>4655.42</v>
      </c>
      <c r="E69" s="61">
        <v>4655.42</v>
      </c>
    </row>
    <row r="70" spans="1:5" s="80" customFormat="1" ht="18.75" customHeight="1">
      <c r="A70" s="93" t="s">
        <v>201</v>
      </c>
      <c r="B70" s="68" t="s">
        <v>202</v>
      </c>
      <c r="C70" s="91">
        <v>0</v>
      </c>
      <c r="D70" s="91">
        <f t="shared" si="2"/>
        <v>7222.99</v>
      </c>
      <c r="E70" s="64">
        <v>7222.99</v>
      </c>
    </row>
    <row r="71" spans="1:5" s="80" customFormat="1" ht="18.75" customHeight="1">
      <c r="A71" s="92" t="s">
        <v>203</v>
      </c>
      <c r="B71" s="66" t="s">
        <v>204</v>
      </c>
      <c r="C71" s="60">
        <v>0</v>
      </c>
      <c r="D71" s="60">
        <f t="shared" si="2"/>
        <v>3133.46</v>
      </c>
      <c r="E71" s="61">
        <v>3133.46</v>
      </c>
    </row>
    <row r="72" spans="1:5" s="80" customFormat="1" ht="18.75" customHeight="1">
      <c r="A72" s="92" t="s">
        <v>205</v>
      </c>
      <c r="B72" s="66" t="s">
        <v>206</v>
      </c>
      <c r="C72" s="60">
        <v>9773.81</v>
      </c>
      <c r="D72" s="60">
        <f t="shared" si="2"/>
        <v>3297.66</v>
      </c>
      <c r="E72" s="61">
        <v>13071.47</v>
      </c>
    </row>
    <row r="73" spans="1:5" s="80" customFormat="1" ht="18.75" customHeight="1">
      <c r="A73" s="92" t="s">
        <v>207</v>
      </c>
      <c r="B73" s="66" t="s">
        <v>208</v>
      </c>
      <c r="C73" s="60">
        <v>0</v>
      </c>
      <c r="D73" s="60">
        <f t="shared" si="2"/>
        <v>4046.65</v>
      </c>
      <c r="E73" s="61">
        <v>4046.65</v>
      </c>
    </row>
    <row r="74" spans="1:5" s="85" customFormat="1" ht="18.75" customHeight="1">
      <c r="A74" s="93" t="s">
        <v>209</v>
      </c>
      <c r="B74" s="68" t="s">
        <v>210</v>
      </c>
      <c r="C74" s="91">
        <v>0</v>
      </c>
      <c r="D74" s="91">
        <f t="shared" si="2"/>
        <v>4118.6000000000004</v>
      </c>
      <c r="E74" s="64">
        <v>4118.6000000000004</v>
      </c>
    </row>
    <row r="75" spans="1:5" s="85" customFormat="1" ht="18.75" customHeight="1">
      <c r="A75" s="92" t="s">
        <v>211</v>
      </c>
      <c r="B75" s="66" t="s">
        <v>212</v>
      </c>
      <c r="C75" s="60">
        <v>5928.63</v>
      </c>
      <c r="D75" s="60">
        <f t="shared" si="2"/>
        <v>2920.9900000000007</v>
      </c>
      <c r="E75" s="61">
        <v>8849.6200000000008</v>
      </c>
    </row>
    <row r="76" spans="1:5" s="80" customFormat="1" ht="18.75" customHeight="1">
      <c r="A76" s="92" t="s">
        <v>213</v>
      </c>
      <c r="B76" s="66" t="s">
        <v>214</v>
      </c>
      <c r="C76" s="60">
        <v>6429.04</v>
      </c>
      <c r="D76" s="60">
        <f t="shared" si="2"/>
        <v>3631.8399999999992</v>
      </c>
      <c r="E76" s="61">
        <v>10060.879999999999</v>
      </c>
    </row>
    <row r="77" spans="1:5" s="80" customFormat="1" ht="18.75" customHeight="1">
      <c r="A77" s="92" t="s">
        <v>217</v>
      </c>
      <c r="B77" s="66" t="s">
        <v>218</v>
      </c>
      <c r="C77" s="60">
        <v>8635.07</v>
      </c>
      <c r="D77" s="60">
        <f t="shared" si="2"/>
        <v>5158.92</v>
      </c>
      <c r="E77" s="61">
        <v>13793.99</v>
      </c>
    </row>
    <row r="78" spans="1:5" s="80" customFormat="1" ht="18.75" customHeight="1">
      <c r="A78" s="93" t="s">
        <v>215</v>
      </c>
      <c r="B78" s="68" t="s">
        <v>216</v>
      </c>
      <c r="C78" s="91">
        <v>6169.35</v>
      </c>
      <c r="D78" s="91">
        <f t="shared" si="2"/>
        <v>3605.5599999999995</v>
      </c>
      <c r="E78" s="64">
        <v>9774.91</v>
      </c>
    </row>
    <row r="79" spans="1:5" s="80" customFormat="1" ht="25.5">
      <c r="A79" s="92" t="s">
        <v>543</v>
      </c>
      <c r="B79" s="66" t="s">
        <v>554</v>
      </c>
      <c r="C79" s="60">
        <v>0</v>
      </c>
      <c r="D79" s="60">
        <v>917.08</v>
      </c>
      <c r="E79" s="61">
        <v>917.08</v>
      </c>
    </row>
    <row r="80" spans="1:5" s="80" customFormat="1" ht="25.5">
      <c r="A80" s="92" t="s">
        <v>544</v>
      </c>
      <c r="B80" s="66" t="s">
        <v>555</v>
      </c>
      <c r="C80" s="60">
        <v>0</v>
      </c>
      <c r="D80" s="60">
        <v>1310.0999999999999</v>
      </c>
      <c r="E80" s="61">
        <v>1310.0999999999999</v>
      </c>
    </row>
    <row r="81" spans="1:5" s="80" customFormat="1" ht="18.75" customHeight="1">
      <c r="A81" s="92" t="s">
        <v>547</v>
      </c>
      <c r="B81" s="66" t="s">
        <v>556</v>
      </c>
      <c r="C81" s="60">
        <v>0</v>
      </c>
      <c r="D81" s="60">
        <v>3144.27</v>
      </c>
      <c r="E81" s="61">
        <v>3144.27</v>
      </c>
    </row>
    <row r="82" spans="1:5" s="80" customFormat="1" ht="25.5">
      <c r="A82" s="93" t="s">
        <v>548</v>
      </c>
      <c r="B82" s="68" t="s">
        <v>557</v>
      </c>
      <c r="C82" s="91">
        <v>0</v>
      </c>
      <c r="D82" s="91">
        <v>786.07</v>
      </c>
      <c r="E82" s="64">
        <v>786.07</v>
      </c>
    </row>
    <row r="83" spans="1:5" s="80" customFormat="1" ht="18.75" customHeight="1">
      <c r="A83" s="92" t="s">
        <v>549</v>
      </c>
      <c r="B83" s="66" t="s">
        <v>558</v>
      </c>
      <c r="C83" s="60">
        <v>0</v>
      </c>
      <c r="D83" s="60">
        <v>786.07</v>
      </c>
      <c r="E83" s="61">
        <v>786.07</v>
      </c>
    </row>
    <row r="84" spans="1:5" s="80" customFormat="1" ht="18.75" customHeight="1">
      <c r="A84" s="92" t="s">
        <v>550</v>
      </c>
      <c r="B84" s="66" t="s">
        <v>559</v>
      </c>
      <c r="C84" s="60">
        <v>0</v>
      </c>
      <c r="D84" s="60">
        <v>3733.82</v>
      </c>
      <c r="E84" s="61">
        <v>3733.82</v>
      </c>
    </row>
    <row r="85" spans="1:5" s="80" customFormat="1" ht="18.75" customHeight="1" thickBot="1">
      <c r="A85" s="43" t="s">
        <v>551</v>
      </c>
      <c r="B85" s="44" t="s">
        <v>560</v>
      </c>
      <c r="C85" s="37">
        <v>0</v>
      </c>
      <c r="D85" s="38">
        <v>2751.23</v>
      </c>
      <c r="E85" s="45">
        <v>2751.23</v>
      </c>
    </row>
    <row r="86" spans="1:5" s="80" customFormat="1" ht="17.25" thickBot="1">
      <c r="A86" s="46"/>
      <c r="B86" s="24"/>
      <c r="C86" s="82"/>
      <c r="D86" s="82"/>
      <c r="E86" s="83"/>
    </row>
    <row r="87" spans="1:5" ht="17.25" thickBot="1">
      <c r="A87" s="47"/>
      <c r="B87" s="48" t="s">
        <v>219</v>
      </c>
      <c r="C87" s="95">
        <f t="shared" ref="C87:D87" si="3">SUM(C27:C85)</f>
        <v>140103.44</v>
      </c>
      <c r="D87" s="95">
        <f t="shared" si="3"/>
        <v>226138.99</v>
      </c>
      <c r="E87" s="49">
        <f>SUM(E27:E85)</f>
        <v>366242.42999999993</v>
      </c>
    </row>
    <row r="88" spans="1:5" ht="17.25" thickBot="1">
      <c r="A88" s="23"/>
      <c r="B88" s="24"/>
      <c r="C88" s="84"/>
      <c r="D88" s="84"/>
      <c r="E88" s="83"/>
    </row>
    <row r="89" spans="1:5" ht="17.25" thickBot="1">
      <c r="A89" s="47"/>
      <c r="B89" s="48" t="s">
        <v>220</v>
      </c>
      <c r="C89" s="95">
        <f t="shared" ref="C89:D89" si="4">C87+C25</f>
        <v>296498.54000000004</v>
      </c>
      <c r="D89" s="95">
        <f t="shared" si="4"/>
        <v>295544.63</v>
      </c>
      <c r="E89" s="49">
        <f>E87+E25</f>
        <v>592043.16999999993</v>
      </c>
    </row>
    <row r="90" spans="1:5" ht="17.25" thickBot="1">
      <c r="A90" s="23"/>
      <c r="B90" s="24"/>
      <c r="C90" s="84"/>
      <c r="D90" s="84"/>
      <c r="E90" s="83"/>
    </row>
    <row r="91" spans="1:5">
      <c r="A91" s="86"/>
      <c r="B91" s="86"/>
      <c r="C91" s="86"/>
      <c r="D91" s="86"/>
      <c r="E91" s="86"/>
    </row>
    <row r="92" spans="1:5">
      <c r="A92" s="50"/>
      <c r="B92" s="86"/>
      <c r="C92" s="86"/>
      <c r="D92" s="86"/>
      <c r="E92" s="86"/>
    </row>
    <row r="93" spans="1:5">
      <c r="A93" s="86"/>
      <c r="B93" s="51"/>
      <c r="C93" s="51"/>
      <c r="D93" s="51"/>
      <c r="E93" s="51"/>
    </row>
    <row r="94" spans="1:5">
      <c r="A94" s="86"/>
      <c r="B94" s="52"/>
      <c r="C94" s="87"/>
      <c r="D94" s="87"/>
      <c r="E94" s="87"/>
    </row>
    <row r="95" spans="1:5">
      <c r="A95" s="86"/>
      <c r="B95" s="51"/>
      <c r="C95" s="51"/>
      <c r="D95" s="51"/>
      <c r="E95" s="51"/>
    </row>
  </sheetData>
  <sortState ref="A27:P78">
    <sortCondition ref="B27:B78"/>
  </sortState>
  <mergeCells count="4">
    <mergeCell ref="A1:E1"/>
    <mergeCell ref="A2:E2"/>
    <mergeCell ref="A3:E3"/>
    <mergeCell ref="A4:E4"/>
  </mergeCells>
  <pageMargins left="0.7" right="0.7" top="0.75" bottom="0.75" header="0.3" footer="0.3"/>
  <pageSetup orientation="portrait" r:id="rId1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8"/>
  <sheetViews>
    <sheetView topLeftCell="B1" workbookViewId="0">
      <selection activeCell="C8" sqref="C8"/>
    </sheetView>
  </sheetViews>
  <sheetFormatPr defaultRowHeight="16.5"/>
  <cols>
    <col min="1" max="1" width="6.85546875" style="88" hidden="1" customWidth="1"/>
    <col min="2" max="2" width="5.85546875" style="88" customWidth="1"/>
    <col min="3" max="3" width="33.42578125" style="88" bestFit="1" customWidth="1"/>
    <col min="4" max="4" width="15" style="88" customWidth="1"/>
    <col min="5" max="5" width="15.140625" style="88" customWidth="1"/>
    <col min="6" max="6" width="13" style="88" customWidth="1"/>
    <col min="7" max="7" width="9.140625" style="88" customWidth="1"/>
    <col min="8" max="16384" width="9.140625" style="88"/>
  </cols>
  <sheetData>
    <row r="1" spans="2:6" ht="18" customHeight="1">
      <c r="B1" s="104" t="s">
        <v>75</v>
      </c>
      <c r="C1" s="105"/>
      <c r="D1" s="105"/>
      <c r="E1" s="105"/>
      <c r="F1" s="106"/>
    </row>
    <row r="2" spans="2:6" ht="16.5" customHeight="1">
      <c r="B2" s="107" t="s">
        <v>572</v>
      </c>
      <c r="C2" s="108"/>
      <c r="D2" s="108"/>
      <c r="E2" s="108"/>
      <c r="F2" s="109"/>
    </row>
    <row r="3" spans="2:6" ht="16.5" customHeight="1">
      <c r="B3" s="119" t="s">
        <v>0</v>
      </c>
      <c r="C3" s="120"/>
      <c r="D3" s="120"/>
      <c r="E3" s="120"/>
      <c r="F3" s="121"/>
    </row>
    <row r="4" spans="2:6" ht="17.25" customHeight="1" thickBot="1">
      <c r="B4" s="122" t="s">
        <v>221</v>
      </c>
      <c r="C4" s="123"/>
      <c r="D4" s="123"/>
      <c r="E4" s="123"/>
      <c r="F4" s="124"/>
    </row>
    <row r="5" spans="2:6" ht="26.25" thickBot="1">
      <c r="B5" s="53" t="s">
        <v>80</v>
      </c>
      <c r="C5" s="54" t="s">
        <v>81</v>
      </c>
      <c r="D5" s="35" t="s">
        <v>77</v>
      </c>
      <c r="E5" s="35" t="s">
        <v>78</v>
      </c>
      <c r="F5" s="36" t="s">
        <v>4</v>
      </c>
    </row>
    <row r="6" spans="2:6">
      <c r="B6" s="55" t="s">
        <v>222</v>
      </c>
      <c r="C6" s="56" t="s">
        <v>223</v>
      </c>
      <c r="D6" s="90">
        <v>802.4800000000032</v>
      </c>
      <c r="E6" s="90">
        <f>F6-D6</f>
        <v>39323.219999999994</v>
      </c>
      <c r="F6" s="57">
        <v>40125.699999999997</v>
      </c>
    </row>
    <row r="7" spans="2:6">
      <c r="B7" s="58" t="s">
        <v>224</v>
      </c>
      <c r="C7" s="59" t="s">
        <v>225</v>
      </c>
      <c r="D7" s="60">
        <v>0</v>
      </c>
      <c r="E7" s="60">
        <f t="shared" ref="E7:E70" si="0">F7-D7</f>
        <v>245426.6</v>
      </c>
      <c r="F7" s="61">
        <v>245426.6</v>
      </c>
    </row>
    <row r="8" spans="2:6">
      <c r="B8" s="58" t="s">
        <v>226</v>
      </c>
      <c r="C8" s="59" t="s">
        <v>227</v>
      </c>
      <c r="D8" s="60">
        <v>13777.430000000008</v>
      </c>
      <c r="E8" s="60">
        <f t="shared" si="0"/>
        <v>90541.329999999987</v>
      </c>
      <c r="F8" s="61">
        <v>104318.76</v>
      </c>
    </row>
    <row r="9" spans="2:6">
      <c r="B9" s="58" t="s">
        <v>228</v>
      </c>
      <c r="C9" s="59" t="s">
        <v>229</v>
      </c>
      <c r="D9" s="60">
        <v>531549.97000000009</v>
      </c>
      <c r="E9" s="60">
        <f t="shared" si="0"/>
        <v>237931.02999999991</v>
      </c>
      <c r="F9" s="61">
        <v>769481</v>
      </c>
    </row>
    <row r="10" spans="2:6">
      <c r="B10" s="62" t="s">
        <v>230</v>
      </c>
      <c r="C10" s="63" t="s">
        <v>231</v>
      </c>
      <c r="D10" s="91">
        <v>48702.580000000016</v>
      </c>
      <c r="E10" s="91">
        <f t="shared" si="0"/>
        <v>41568.51999999999</v>
      </c>
      <c r="F10" s="64">
        <v>90271.1</v>
      </c>
    </row>
    <row r="11" spans="2:6">
      <c r="B11" s="65" t="s">
        <v>232</v>
      </c>
      <c r="C11" s="66" t="s">
        <v>233</v>
      </c>
      <c r="D11" s="60">
        <v>0</v>
      </c>
      <c r="E11" s="60">
        <f t="shared" si="0"/>
        <v>588757.05000000005</v>
      </c>
      <c r="F11" s="61">
        <v>588757.05000000005</v>
      </c>
    </row>
    <row r="12" spans="2:6">
      <c r="B12" s="65" t="s">
        <v>234</v>
      </c>
      <c r="C12" s="66" t="s">
        <v>235</v>
      </c>
      <c r="D12" s="60">
        <v>8528.0800000000017</v>
      </c>
      <c r="E12" s="60">
        <f t="shared" si="0"/>
        <v>27949.71</v>
      </c>
      <c r="F12" s="61">
        <v>36477.79</v>
      </c>
    </row>
    <row r="13" spans="2:6">
      <c r="B13" s="65" t="s">
        <v>236</v>
      </c>
      <c r="C13" s="66" t="s">
        <v>237</v>
      </c>
      <c r="D13" s="60">
        <v>509.44000000000051</v>
      </c>
      <c r="E13" s="60">
        <f t="shared" si="0"/>
        <v>1757.2499999999995</v>
      </c>
      <c r="F13" s="61">
        <v>2266.69</v>
      </c>
    </row>
    <row r="14" spans="2:6">
      <c r="B14" s="65" t="s">
        <v>238</v>
      </c>
      <c r="C14" s="66" t="s">
        <v>239</v>
      </c>
      <c r="D14" s="60">
        <v>4091.6599999999994</v>
      </c>
      <c r="E14" s="60">
        <f t="shared" si="0"/>
        <v>2588.4800000000009</v>
      </c>
      <c r="F14" s="61">
        <v>6680.14</v>
      </c>
    </row>
    <row r="15" spans="2:6">
      <c r="B15" s="67" t="s">
        <v>240</v>
      </c>
      <c r="C15" s="68" t="s">
        <v>241</v>
      </c>
      <c r="D15" s="91">
        <v>22774.15</v>
      </c>
      <c r="E15" s="91">
        <f t="shared" si="0"/>
        <v>13960.019999999997</v>
      </c>
      <c r="F15" s="64">
        <v>36734.17</v>
      </c>
    </row>
    <row r="16" spans="2:6">
      <c r="B16" s="65" t="s">
        <v>242</v>
      </c>
      <c r="C16" s="66" t="s">
        <v>243</v>
      </c>
      <c r="D16" s="60">
        <v>52818.21</v>
      </c>
      <c r="E16" s="60">
        <f t="shared" si="0"/>
        <v>5107.739999999998</v>
      </c>
      <c r="F16" s="61">
        <v>57925.95</v>
      </c>
    </row>
    <row r="17" spans="2:6">
      <c r="B17" s="65" t="s">
        <v>244</v>
      </c>
      <c r="C17" s="66" t="s">
        <v>245</v>
      </c>
      <c r="D17" s="60">
        <v>54147.03</v>
      </c>
      <c r="E17" s="60">
        <f t="shared" si="0"/>
        <v>5928.9500000000044</v>
      </c>
      <c r="F17" s="61">
        <v>60075.98</v>
      </c>
    </row>
    <row r="18" spans="2:6">
      <c r="B18" s="65" t="s">
        <v>246</v>
      </c>
      <c r="C18" s="66" t="s">
        <v>247</v>
      </c>
      <c r="D18" s="60">
        <v>98.25</v>
      </c>
      <c r="E18" s="60">
        <f t="shared" si="0"/>
        <v>4454.28</v>
      </c>
      <c r="F18" s="61">
        <v>4552.53</v>
      </c>
    </row>
    <row r="19" spans="2:6">
      <c r="B19" s="65" t="s">
        <v>248</v>
      </c>
      <c r="C19" s="66" t="s">
        <v>249</v>
      </c>
      <c r="D19" s="60">
        <v>0</v>
      </c>
      <c r="E19" s="60">
        <f t="shared" si="0"/>
        <v>4906.95</v>
      </c>
      <c r="F19" s="61">
        <v>4906.95</v>
      </c>
    </row>
    <row r="20" spans="2:6">
      <c r="B20" s="67" t="s">
        <v>250</v>
      </c>
      <c r="C20" s="68" t="s">
        <v>251</v>
      </c>
      <c r="D20" s="91">
        <v>9691.75</v>
      </c>
      <c r="E20" s="91">
        <f t="shared" si="0"/>
        <v>3486.76</v>
      </c>
      <c r="F20" s="64">
        <v>13178.51</v>
      </c>
    </row>
    <row r="21" spans="2:6">
      <c r="B21" s="65" t="s">
        <v>252</v>
      </c>
      <c r="C21" s="66" t="s">
        <v>253</v>
      </c>
      <c r="D21" s="60">
        <v>52.340000000000146</v>
      </c>
      <c r="E21" s="60">
        <f t="shared" si="0"/>
        <v>4327.18</v>
      </c>
      <c r="F21" s="61">
        <v>4379.5200000000004</v>
      </c>
    </row>
    <row r="22" spans="2:6">
      <c r="B22" s="65" t="s">
        <v>254</v>
      </c>
      <c r="C22" s="66" t="s">
        <v>255</v>
      </c>
      <c r="D22" s="60">
        <v>18113.309999999998</v>
      </c>
      <c r="E22" s="60">
        <f t="shared" si="0"/>
        <v>1779.4400000000023</v>
      </c>
      <c r="F22" s="61">
        <v>19892.75</v>
      </c>
    </row>
    <row r="23" spans="2:6">
      <c r="B23" s="65" t="s">
        <v>256</v>
      </c>
      <c r="C23" s="66" t="s">
        <v>257</v>
      </c>
      <c r="D23" s="60">
        <v>3134.4299999999994</v>
      </c>
      <c r="E23" s="60">
        <f t="shared" si="0"/>
        <v>2566.9800000000005</v>
      </c>
      <c r="F23" s="61">
        <v>5701.41</v>
      </c>
    </row>
    <row r="24" spans="2:6">
      <c r="B24" s="65" t="s">
        <v>258</v>
      </c>
      <c r="C24" s="66" t="s">
        <v>259</v>
      </c>
      <c r="D24" s="60">
        <v>4973.2099999999991</v>
      </c>
      <c r="E24" s="60">
        <f t="shared" si="0"/>
        <v>2968.0000000000009</v>
      </c>
      <c r="F24" s="61">
        <v>7941.21</v>
      </c>
    </row>
    <row r="25" spans="2:6">
      <c r="B25" s="67" t="s">
        <v>260</v>
      </c>
      <c r="C25" s="68" t="s">
        <v>261</v>
      </c>
      <c r="D25" s="91">
        <v>0</v>
      </c>
      <c r="E25" s="91">
        <f t="shared" si="0"/>
        <v>2585.1</v>
      </c>
      <c r="F25" s="64">
        <v>2585.1</v>
      </c>
    </row>
    <row r="26" spans="2:6">
      <c r="B26" s="65" t="s">
        <v>262</v>
      </c>
      <c r="C26" s="66" t="s">
        <v>263</v>
      </c>
      <c r="D26" s="60">
        <v>5211.2899999999991</v>
      </c>
      <c r="E26" s="60">
        <f t="shared" si="0"/>
        <v>3270.6400000000012</v>
      </c>
      <c r="F26" s="61">
        <v>8481.93</v>
      </c>
    </row>
    <row r="27" spans="2:6">
      <c r="B27" s="65" t="s">
        <v>264</v>
      </c>
      <c r="C27" s="66" t="s">
        <v>265</v>
      </c>
      <c r="D27" s="60">
        <v>2398.2600000000002</v>
      </c>
      <c r="E27" s="60">
        <f t="shared" si="0"/>
        <v>1235.7599999999998</v>
      </c>
      <c r="F27" s="61">
        <v>3634.02</v>
      </c>
    </row>
    <row r="28" spans="2:6">
      <c r="B28" s="65" t="s">
        <v>266</v>
      </c>
      <c r="C28" s="66" t="s">
        <v>267</v>
      </c>
      <c r="D28" s="60">
        <v>0</v>
      </c>
      <c r="E28" s="60">
        <f t="shared" si="0"/>
        <v>2635.56</v>
      </c>
      <c r="F28" s="61">
        <v>2635.56</v>
      </c>
    </row>
    <row r="29" spans="2:6">
      <c r="B29" s="65" t="s">
        <v>268</v>
      </c>
      <c r="C29" s="66" t="s">
        <v>269</v>
      </c>
      <c r="D29" s="60">
        <v>5031.4999999999991</v>
      </c>
      <c r="E29" s="60">
        <f t="shared" si="0"/>
        <v>5132.63</v>
      </c>
      <c r="F29" s="61">
        <v>10164.129999999999</v>
      </c>
    </row>
    <row r="30" spans="2:6">
      <c r="B30" s="67" t="s">
        <v>270</v>
      </c>
      <c r="C30" s="68" t="s">
        <v>271</v>
      </c>
      <c r="D30" s="91">
        <v>10726.169999999998</v>
      </c>
      <c r="E30" s="91">
        <f t="shared" si="0"/>
        <v>9345.9600000000028</v>
      </c>
      <c r="F30" s="64">
        <v>20072.13</v>
      </c>
    </row>
    <row r="31" spans="2:6">
      <c r="B31" s="65" t="s">
        <v>272</v>
      </c>
      <c r="C31" s="66" t="s">
        <v>273</v>
      </c>
      <c r="D31" s="60">
        <v>59.9699999999998</v>
      </c>
      <c r="E31" s="60">
        <f t="shared" si="0"/>
        <v>864.2800000000002</v>
      </c>
      <c r="F31" s="61">
        <v>924.25</v>
      </c>
    </row>
    <row r="32" spans="2:6">
      <c r="B32" s="65" t="s">
        <v>274</v>
      </c>
      <c r="C32" s="66" t="s">
        <v>275</v>
      </c>
      <c r="D32" s="60">
        <v>780.97000000000116</v>
      </c>
      <c r="E32" s="60">
        <f t="shared" si="0"/>
        <v>15835.369999999999</v>
      </c>
      <c r="F32" s="61">
        <v>16616.34</v>
      </c>
    </row>
    <row r="33" spans="2:6">
      <c r="B33" s="65" t="s">
        <v>276</v>
      </c>
      <c r="C33" s="66" t="s">
        <v>277</v>
      </c>
      <c r="D33" s="60">
        <v>59.039999999999964</v>
      </c>
      <c r="E33" s="60">
        <f t="shared" si="0"/>
        <v>3771.68</v>
      </c>
      <c r="F33" s="61">
        <v>3830.72</v>
      </c>
    </row>
    <row r="34" spans="2:6">
      <c r="B34" s="65" t="s">
        <v>278</v>
      </c>
      <c r="C34" s="66" t="s">
        <v>279</v>
      </c>
      <c r="D34" s="60">
        <v>245.64000000000033</v>
      </c>
      <c r="E34" s="60">
        <f t="shared" si="0"/>
        <v>4881.9799999999996</v>
      </c>
      <c r="F34" s="61">
        <v>5127.62</v>
      </c>
    </row>
    <row r="35" spans="2:6">
      <c r="B35" s="67" t="s">
        <v>280</v>
      </c>
      <c r="C35" s="68" t="s">
        <v>281</v>
      </c>
      <c r="D35" s="91">
        <v>2958.9</v>
      </c>
      <c r="E35" s="91">
        <f t="shared" si="0"/>
        <v>1351.0099999999998</v>
      </c>
      <c r="F35" s="64">
        <v>4309.91</v>
      </c>
    </row>
    <row r="36" spans="2:6">
      <c r="B36" s="65" t="s">
        <v>282</v>
      </c>
      <c r="C36" s="66" t="s">
        <v>283</v>
      </c>
      <c r="D36" s="60">
        <v>2518.3199999999997</v>
      </c>
      <c r="E36" s="60">
        <f t="shared" si="0"/>
        <v>894.77000000000044</v>
      </c>
      <c r="F36" s="61">
        <v>3413.09</v>
      </c>
    </row>
    <row r="37" spans="2:6">
      <c r="B37" s="65" t="s">
        <v>284</v>
      </c>
      <c r="C37" s="66" t="s">
        <v>285</v>
      </c>
      <c r="D37" s="60">
        <v>0</v>
      </c>
      <c r="E37" s="60">
        <f t="shared" si="0"/>
        <v>23852.36</v>
      </c>
      <c r="F37" s="61">
        <v>23852.36</v>
      </c>
    </row>
    <row r="38" spans="2:6">
      <c r="B38" s="65" t="s">
        <v>286</v>
      </c>
      <c r="C38" s="66" t="s">
        <v>287</v>
      </c>
      <c r="D38" s="60">
        <v>0</v>
      </c>
      <c r="E38" s="60">
        <f t="shared" si="0"/>
        <v>13233.8</v>
      </c>
      <c r="F38" s="61">
        <v>13233.8</v>
      </c>
    </row>
    <row r="39" spans="2:6">
      <c r="B39" s="65" t="s">
        <v>288</v>
      </c>
      <c r="C39" s="66" t="s">
        <v>289</v>
      </c>
      <c r="D39" s="60">
        <v>0</v>
      </c>
      <c r="E39" s="60">
        <f t="shared" si="0"/>
        <v>4121.6099999999997</v>
      </c>
      <c r="F39" s="61">
        <v>4121.6099999999997</v>
      </c>
    </row>
    <row r="40" spans="2:6">
      <c r="B40" s="67" t="s">
        <v>290</v>
      </c>
      <c r="C40" s="68" t="s">
        <v>291</v>
      </c>
      <c r="D40" s="91">
        <v>0</v>
      </c>
      <c r="E40" s="91">
        <f t="shared" si="0"/>
        <v>5521.87</v>
      </c>
      <c r="F40" s="64">
        <v>5521.87</v>
      </c>
    </row>
    <row r="41" spans="2:6">
      <c r="B41" s="65" t="s">
        <v>292</v>
      </c>
      <c r="C41" s="66" t="s">
        <v>293</v>
      </c>
      <c r="D41" s="60">
        <v>2347.2199999999975</v>
      </c>
      <c r="E41" s="60">
        <f t="shared" si="0"/>
        <v>13160.060000000003</v>
      </c>
      <c r="F41" s="61">
        <v>15507.28</v>
      </c>
    </row>
    <row r="42" spans="2:6">
      <c r="B42" s="65" t="s">
        <v>294</v>
      </c>
      <c r="C42" s="66" t="s">
        <v>295</v>
      </c>
      <c r="D42" s="60">
        <v>0</v>
      </c>
      <c r="E42" s="60">
        <f t="shared" si="0"/>
        <v>5766.19</v>
      </c>
      <c r="F42" s="61">
        <v>5766.19</v>
      </c>
    </row>
    <row r="43" spans="2:6">
      <c r="B43" s="65" t="s">
        <v>296</v>
      </c>
      <c r="C43" s="66" t="s">
        <v>297</v>
      </c>
      <c r="D43" s="60">
        <v>55765.86</v>
      </c>
      <c r="E43" s="60">
        <f t="shared" si="0"/>
        <v>5572.57</v>
      </c>
      <c r="F43" s="61">
        <v>61338.43</v>
      </c>
    </row>
    <row r="44" spans="2:6">
      <c r="B44" s="65" t="s">
        <v>298</v>
      </c>
      <c r="C44" s="66" t="s">
        <v>299</v>
      </c>
      <c r="D44" s="60">
        <v>19467.210000000003</v>
      </c>
      <c r="E44" s="60">
        <f t="shared" si="0"/>
        <v>2658.0599999999977</v>
      </c>
      <c r="F44" s="61">
        <v>22125.27</v>
      </c>
    </row>
    <row r="45" spans="2:6">
      <c r="B45" s="67" t="s">
        <v>300</v>
      </c>
      <c r="C45" s="68" t="s">
        <v>301</v>
      </c>
      <c r="D45" s="91">
        <v>5360.4</v>
      </c>
      <c r="E45" s="91">
        <f t="shared" si="0"/>
        <v>4608.5300000000007</v>
      </c>
      <c r="F45" s="64">
        <v>9968.93</v>
      </c>
    </row>
    <row r="46" spans="2:6">
      <c r="B46" s="65" t="s">
        <v>302</v>
      </c>
      <c r="C46" s="66" t="s">
        <v>303</v>
      </c>
      <c r="D46" s="60">
        <v>0</v>
      </c>
      <c r="E46" s="60">
        <f t="shared" si="0"/>
        <v>1734.42</v>
      </c>
      <c r="F46" s="61">
        <v>1734.42</v>
      </c>
    </row>
    <row r="47" spans="2:6">
      <c r="B47" s="65" t="s">
        <v>304</v>
      </c>
      <c r="C47" s="66" t="s">
        <v>305</v>
      </c>
      <c r="D47" s="60">
        <v>68939.83</v>
      </c>
      <c r="E47" s="60">
        <f t="shared" si="0"/>
        <v>7659.0899999999965</v>
      </c>
      <c r="F47" s="61">
        <v>76598.92</v>
      </c>
    </row>
    <row r="48" spans="2:6">
      <c r="B48" s="65" t="s">
        <v>306</v>
      </c>
      <c r="C48" s="66" t="s">
        <v>307</v>
      </c>
      <c r="D48" s="60">
        <v>7329.02</v>
      </c>
      <c r="E48" s="60">
        <f t="shared" si="0"/>
        <v>5694.74</v>
      </c>
      <c r="F48" s="61">
        <v>13023.76</v>
      </c>
    </row>
    <row r="49" spans="2:6">
      <c r="B49" s="65" t="s">
        <v>308</v>
      </c>
      <c r="C49" s="66" t="s">
        <v>309</v>
      </c>
      <c r="D49" s="60">
        <v>0</v>
      </c>
      <c r="E49" s="60">
        <f t="shared" si="0"/>
        <v>3665.22</v>
      </c>
      <c r="F49" s="61">
        <v>3665.22</v>
      </c>
    </row>
    <row r="50" spans="2:6">
      <c r="B50" s="67" t="s">
        <v>310</v>
      </c>
      <c r="C50" s="68" t="s">
        <v>311</v>
      </c>
      <c r="D50" s="91">
        <v>7067.73</v>
      </c>
      <c r="E50" s="91">
        <f t="shared" si="0"/>
        <v>5274.130000000001</v>
      </c>
      <c r="F50" s="64">
        <v>12341.86</v>
      </c>
    </row>
    <row r="51" spans="2:6">
      <c r="B51" s="65" t="s">
        <v>312</v>
      </c>
      <c r="C51" s="66" t="s">
        <v>313</v>
      </c>
      <c r="D51" s="60">
        <v>0</v>
      </c>
      <c r="E51" s="60">
        <f t="shared" si="0"/>
        <v>4630.28</v>
      </c>
      <c r="F51" s="61">
        <v>4630.28</v>
      </c>
    </row>
    <row r="52" spans="2:6">
      <c r="B52" s="65" t="s">
        <v>314</v>
      </c>
      <c r="C52" s="66" t="s">
        <v>315</v>
      </c>
      <c r="D52" s="60">
        <v>748.5300000000002</v>
      </c>
      <c r="E52" s="60">
        <f t="shared" si="0"/>
        <v>1179.7999999999997</v>
      </c>
      <c r="F52" s="61">
        <v>1928.33</v>
      </c>
    </row>
    <row r="53" spans="2:6">
      <c r="B53" s="65" t="s">
        <v>316</v>
      </c>
      <c r="C53" s="66" t="s">
        <v>317</v>
      </c>
      <c r="D53" s="60">
        <v>0</v>
      </c>
      <c r="E53" s="60">
        <f t="shared" si="0"/>
        <v>924.1</v>
      </c>
      <c r="F53" s="61">
        <v>924.1</v>
      </c>
    </row>
    <row r="54" spans="2:6">
      <c r="B54" s="65" t="s">
        <v>318</v>
      </c>
      <c r="C54" s="66" t="s">
        <v>319</v>
      </c>
      <c r="D54" s="60">
        <v>816.4800000000032</v>
      </c>
      <c r="E54" s="60">
        <f t="shared" si="0"/>
        <v>12857.579999999996</v>
      </c>
      <c r="F54" s="61">
        <v>13674.06</v>
      </c>
    </row>
    <row r="55" spans="2:6">
      <c r="B55" s="67" t="s">
        <v>320</v>
      </c>
      <c r="C55" s="68" t="s">
        <v>321</v>
      </c>
      <c r="D55" s="91">
        <v>0.23999999999796273</v>
      </c>
      <c r="E55" s="91">
        <f t="shared" si="0"/>
        <v>7604.4100000000017</v>
      </c>
      <c r="F55" s="64">
        <v>7604.65</v>
      </c>
    </row>
    <row r="56" spans="2:6">
      <c r="B56" s="65" t="s">
        <v>322</v>
      </c>
      <c r="C56" s="66" t="s">
        <v>323</v>
      </c>
      <c r="D56" s="60">
        <v>0</v>
      </c>
      <c r="E56" s="60">
        <f t="shared" si="0"/>
        <v>1011.84</v>
      </c>
      <c r="F56" s="61">
        <v>1011.84</v>
      </c>
    </row>
    <row r="57" spans="2:6">
      <c r="B57" s="65" t="s">
        <v>324</v>
      </c>
      <c r="C57" s="66" t="s">
        <v>325</v>
      </c>
      <c r="D57" s="60">
        <v>0</v>
      </c>
      <c r="E57" s="60">
        <f t="shared" si="0"/>
        <v>740.93</v>
      </c>
      <c r="F57" s="61">
        <v>740.93</v>
      </c>
    </row>
    <row r="58" spans="2:6">
      <c r="B58" s="65" t="s">
        <v>326</v>
      </c>
      <c r="C58" s="66" t="s">
        <v>327</v>
      </c>
      <c r="D58" s="60">
        <v>711.93000000000029</v>
      </c>
      <c r="E58" s="60">
        <f t="shared" si="0"/>
        <v>11696.33</v>
      </c>
      <c r="F58" s="61">
        <v>12408.26</v>
      </c>
    </row>
    <row r="59" spans="2:6">
      <c r="B59" s="65" t="s">
        <v>328</v>
      </c>
      <c r="C59" s="66" t="s">
        <v>329</v>
      </c>
      <c r="D59" s="60">
        <v>0</v>
      </c>
      <c r="E59" s="60">
        <f t="shared" si="0"/>
        <v>767.86</v>
      </c>
      <c r="F59" s="61">
        <v>767.86</v>
      </c>
    </row>
    <row r="60" spans="2:6">
      <c r="B60" s="67" t="s">
        <v>330</v>
      </c>
      <c r="C60" s="68" t="s">
        <v>331</v>
      </c>
      <c r="D60" s="91">
        <v>6.0000000000400178E-2</v>
      </c>
      <c r="E60" s="91">
        <f t="shared" si="0"/>
        <v>4070.7699999999995</v>
      </c>
      <c r="F60" s="64">
        <v>4070.83</v>
      </c>
    </row>
    <row r="61" spans="2:6">
      <c r="B61" s="65" t="s">
        <v>332</v>
      </c>
      <c r="C61" s="66" t="s">
        <v>333</v>
      </c>
      <c r="D61" s="60">
        <v>920.09999999999854</v>
      </c>
      <c r="E61" s="60">
        <f t="shared" si="0"/>
        <v>8593.3000000000011</v>
      </c>
      <c r="F61" s="61">
        <v>9513.4</v>
      </c>
    </row>
    <row r="62" spans="2:6">
      <c r="B62" s="65" t="s">
        <v>334</v>
      </c>
      <c r="C62" s="66" t="s">
        <v>335</v>
      </c>
      <c r="D62" s="60">
        <v>4785.9299999999994</v>
      </c>
      <c r="E62" s="60">
        <f t="shared" si="0"/>
        <v>273.03000000000065</v>
      </c>
      <c r="F62" s="61">
        <v>5058.96</v>
      </c>
    </row>
    <row r="63" spans="2:6">
      <c r="B63" s="65" t="s">
        <v>336</v>
      </c>
      <c r="C63" s="66" t="s">
        <v>337</v>
      </c>
      <c r="D63" s="60">
        <v>1983.7100000000009</v>
      </c>
      <c r="E63" s="60">
        <f t="shared" si="0"/>
        <v>10806.679999999998</v>
      </c>
      <c r="F63" s="61">
        <v>12790.39</v>
      </c>
    </row>
    <row r="64" spans="2:6">
      <c r="B64" s="65" t="s">
        <v>338</v>
      </c>
      <c r="C64" s="66" t="s">
        <v>339</v>
      </c>
      <c r="D64" s="60">
        <v>2328.04</v>
      </c>
      <c r="E64" s="60">
        <f t="shared" si="0"/>
        <v>655.19000000000005</v>
      </c>
      <c r="F64" s="61">
        <v>2983.23</v>
      </c>
    </row>
    <row r="65" spans="2:6">
      <c r="B65" s="67" t="s">
        <v>340</v>
      </c>
      <c r="C65" s="68" t="s">
        <v>341</v>
      </c>
      <c r="D65" s="91">
        <v>209.55000000000109</v>
      </c>
      <c r="E65" s="91">
        <f t="shared" si="0"/>
        <v>1958.6099999999988</v>
      </c>
      <c r="F65" s="64">
        <v>2168.16</v>
      </c>
    </row>
    <row r="66" spans="2:6">
      <c r="B66" s="65" t="s">
        <v>342</v>
      </c>
      <c r="C66" s="66" t="s">
        <v>343</v>
      </c>
      <c r="D66" s="60">
        <v>0</v>
      </c>
      <c r="E66" s="60">
        <f t="shared" si="0"/>
        <v>10054.82</v>
      </c>
      <c r="F66" s="61">
        <v>10054.82</v>
      </c>
    </row>
    <row r="67" spans="2:6">
      <c r="B67" s="65" t="s">
        <v>344</v>
      </c>
      <c r="C67" s="66" t="s">
        <v>345</v>
      </c>
      <c r="D67" s="60">
        <v>0</v>
      </c>
      <c r="E67" s="60">
        <f t="shared" si="0"/>
        <v>1505.19</v>
      </c>
      <c r="F67" s="61">
        <v>1505.19</v>
      </c>
    </row>
    <row r="68" spans="2:6">
      <c r="B68" s="65" t="s">
        <v>346</v>
      </c>
      <c r="C68" s="66" t="s">
        <v>347</v>
      </c>
      <c r="D68" s="60">
        <v>5411.08</v>
      </c>
      <c r="E68" s="60">
        <f t="shared" si="0"/>
        <v>4352.7199999999993</v>
      </c>
      <c r="F68" s="61">
        <v>9763.7999999999993</v>
      </c>
    </row>
    <row r="69" spans="2:6">
      <c r="B69" s="65" t="s">
        <v>348</v>
      </c>
      <c r="C69" s="66" t="s">
        <v>349</v>
      </c>
      <c r="D69" s="60">
        <v>0</v>
      </c>
      <c r="E69" s="60">
        <f t="shared" si="0"/>
        <v>-3043.92</v>
      </c>
      <c r="F69" s="61">
        <v>-3043.92</v>
      </c>
    </row>
    <row r="70" spans="2:6">
      <c r="B70" s="67" t="s">
        <v>350</v>
      </c>
      <c r="C70" s="68" t="s">
        <v>351</v>
      </c>
      <c r="D70" s="91">
        <v>64488.649999999994</v>
      </c>
      <c r="E70" s="91">
        <f t="shared" si="0"/>
        <v>15128.580000000002</v>
      </c>
      <c r="F70" s="64">
        <v>79617.23</v>
      </c>
    </row>
    <row r="71" spans="2:6">
      <c r="B71" s="65" t="s">
        <v>352</v>
      </c>
      <c r="C71" s="66" t="s">
        <v>353</v>
      </c>
      <c r="D71" s="60">
        <v>1559.3600000000006</v>
      </c>
      <c r="E71" s="60">
        <f t="shared" ref="E71:E134" si="1">F71-D71</f>
        <v>8384.2699999999986</v>
      </c>
      <c r="F71" s="61">
        <v>9943.6299999999992</v>
      </c>
    </row>
    <row r="72" spans="2:6">
      <c r="B72" s="65" t="s">
        <v>354</v>
      </c>
      <c r="C72" s="66" t="s">
        <v>355</v>
      </c>
      <c r="D72" s="60">
        <v>2919.13</v>
      </c>
      <c r="E72" s="60">
        <f t="shared" si="1"/>
        <v>2721.3099999999995</v>
      </c>
      <c r="F72" s="61">
        <v>5640.44</v>
      </c>
    </row>
    <row r="73" spans="2:6">
      <c r="B73" s="65" t="s">
        <v>356</v>
      </c>
      <c r="C73" s="66" t="s">
        <v>357</v>
      </c>
      <c r="D73" s="60">
        <v>95.159999999999854</v>
      </c>
      <c r="E73" s="60">
        <f t="shared" si="1"/>
        <v>4755.93</v>
      </c>
      <c r="F73" s="61">
        <v>4851.09</v>
      </c>
    </row>
    <row r="74" spans="2:6">
      <c r="B74" s="65" t="s">
        <v>358</v>
      </c>
      <c r="C74" s="66" t="s">
        <v>359</v>
      </c>
      <c r="D74" s="60">
        <v>0</v>
      </c>
      <c r="E74" s="60">
        <f t="shared" si="1"/>
        <v>2434.84</v>
      </c>
      <c r="F74" s="61">
        <v>2434.84</v>
      </c>
    </row>
    <row r="75" spans="2:6">
      <c r="B75" s="67" t="s">
        <v>360</v>
      </c>
      <c r="C75" s="68" t="s">
        <v>361</v>
      </c>
      <c r="D75" s="91">
        <v>0</v>
      </c>
      <c r="E75" s="91">
        <f t="shared" si="1"/>
        <v>2925.22</v>
      </c>
      <c r="F75" s="64">
        <v>2925.22</v>
      </c>
    </row>
    <row r="76" spans="2:6">
      <c r="B76" s="65" t="s">
        <v>362</v>
      </c>
      <c r="C76" s="66" t="s">
        <v>363</v>
      </c>
      <c r="D76" s="60">
        <v>10451.83</v>
      </c>
      <c r="E76" s="60">
        <f t="shared" si="1"/>
        <v>2124.3099999999995</v>
      </c>
      <c r="F76" s="61">
        <v>12576.14</v>
      </c>
    </row>
    <row r="77" spans="2:6">
      <c r="B77" s="65" t="s">
        <v>364</v>
      </c>
      <c r="C77" s="66" t="s">
        <v>365</v>
      </c>
      <c r="D77" s="60">
        <v>0</v>
      </c>
      <c r="E77" s="60">
        <f t="shared" si="1"/>
        <v>3437.66</v>
      </c>
      <c r="F77" s="61">
        <v>3437.66</v>
      </c>
    </row>
    <row r="78" spans="2:6">
      <c r="B78" s="65" t="s">
        <v>366</v>
      </c>
      <c r="C78" s="66" t="s">
        <v>367</v>
      </c>
      <c r="D78" s="60">
        <v>0</v>
      </c>
      <c r="E78" s="60">
        <f t="shared" si="1"/>
        <v>2400.2199999999998</v>
      </c>
      <c r="F78" s="61">
        <v>2400.2199999999998</v>
      </c>
    </row>
    <row r="79" spans="2:6">
      <c r="B79" s="65" t="s">
        <v>368</v>
      </c>
      <c r="C79" s="66" t="s">
        <v>369</v>
      </c>
      <c r="D79" s="60">
        <v>28260.330000000005</v>
      </c>
      <c r="E79" s="60">
        <f t="shared" si="1"/>
        <v>12147.029999999995</v>
      </c>
      <c r="F79" s="61">
        <v>40407.360000000001</v>
      </c>
    </row>
    <row r="80" spans="2:6">
      <c r="B80" s="67" t="s">
        <v>370</v>
      </c>
      <c r="C80" s="68" t="s">
        <v>371</v>
      </c>
      <c r="D80" s="91">
        <v>765.32000000000016</v>
      </c>
      <c r="E80" s="91">
        <f t="shared" si="1"/>
        <v>768.90999999999985</v>
      </c>
      <c r="F80" s="64">
        <v>1534.23</v>
      </c>
    </row>
    <row r="81" spans="2:6">
      <c r="B81" s="65" t="s">
        <v>372</v>
      </c>
      <c r="C81" s="66" t="s">
        <v>373</v>
      </c>
      <c r="D81" s="60">
        <v>17116.34</v>
      </c>
      <c r="E81" s="60">
        <f t="shared" si="1"/>
        <v>5655.4900000000016</v>
      </c>
      <c r="F81" s="61">
        <v>22771.83</v>
      </c>
    </row>
    <row r="82" spans="2:6">
      <c r="B82" s="65" t="s">
        <v>374</v>
      </c>
      <c r="C82" s="66" t="s">
        <v>375</v>
      </c>
      <c r="D82" s="60">
        <v>0.31000000000130967</v>
      </c>
      <c r="E82" s="60">
        <f t="shared" si="1"/>
        <v>9080.8199999999979</v>
      </c>
      <c r="F82" s="61">
        <v>9081.1299999999992</v>
      </c>
    </row>
    <row r="83" spans="2:6">
      <c r="B83" s="65" t="s">
        <v>376</v>
      </c>
      <c r="C83" s="66" t="s">
        <v>377</v>
      </c>
      <c r="D83" s="60">
        <v>0</v>
      </c>
      <c r="E83" s="60">
        <f t="shared" si="1"/>
        <v>7966.28</v>
      </c>
      <c r="F83" s="61">
        <v>7966.28</v>
      </c>
    </row>
    <row r="84" spans="2:6">
      <c r="B84" s="65" t="s">
        <v>378</v>
      </c>
      <c r="C84" s="66" t="s">
        <v>379</v>
      </c>
      <c r="D84" s="60">
        <v>43477.499999999993</v>
      </c>
      <c r="E84" s="60">
        <f t="shared" si="1"/>
        <v>7747.080000000009</v>
      </c>
      <c r="F84" s="61">
        <v>51224.58</v>
      </c>
    </row>
    <row r="85" spans="2:6">
      <c r="B85" s="67" t="s">
        <v>380</v>
      </c>
      <c r="C85" s="68" t="s">
        <v>381</v>
      </c>
      <c r="D85" s="91">
        <v>21684.52</v>
      </c>
      <c r="E85" s="91">
        <f t="shared" si="1"/>
        <v>4993.91</v>
      </c>
      <c r="F85" s="64">
        <v>26678.43</v>
      </c>
    </row>
    <row r="86" spans="2:6">
      <c r="B86" s="65" t="s">
        <v>382</v>
      </c>
      <c r="C86" s="66" t="s">
        <v>383</v>
      </c>
      <c r="D86" s="60">
        <v>10464.189999999999</v>
      </c>
      <c r="E86" s="60">
        <f t="shared" si="1"/>
        <v>4553.7000000000007</v>
      </c>
      <c r="F86" s="61">
        <v>15017.89</v>
      </c>
    </row>
    <row r="87" spans="2:6">
      <c r="B87" s="65" t="s">
        <v>384</v>
      </c>
      <c r="C87" s="66" t="s">
        <v>385</v>
      </c>
      <c r="D87" s="60">
        <v>15676.15</v>
      </c>
      <c r="E87" s="60">
        <f t="shared" si="1"/>
        <v>1487.1400000000012</v>
      </c>
      <c r="F87" s="61">
        <v>17163.29</v>
      </c>
    </row>
    <row r="88" spans="2:6">
      <c r="B88" s="65" t="s">
        <v>386</v>
      </c>
      <c r="C88" s="66" t="s">
        <v>387</v>
      </c>
      <c r="D88" s="60">
        <v>0.54000000000087311</v>
      </c>
      <c r="E88" s="60">
        <f t="shared" si="1"/>
        <v>2200.2799999999993</v>
      </c>
      <c r="F88" s="61">
        <v>2200.8200000000002</v>
      </c>
    </row>
    <row r="89" spans="2:6">
      <c r="B89" s="65" t="s">
        <v>388</v>
      </c>
      <c r="C89" s="66" t="s">
        <v>389</v>
      </c>
      <c r="D89" s="60">
        <v>0</v>
      </c>
      <c r="E89" s="60">
        <f t="shared" si="1"/>
        <v>12367.23</v>
      </c>
      <c r="F89" s="61">
        <v>12367.23</v>
      </c>
    </row>
    <row r="90" spans="2:6">
      <c r="B90" s="67" t="s">
        <v>390</v>
      </c>
      <c r="C90" s="68" t="s">
        <v>391</v>
      </c>
      <c r="D90" s="91">
        <v>3188.2199999999975</v>
      </c>
      <c r="E90" s="91">
        <f t="shared" si="1"/>
        <v>10313.560000000003</v>
      </c>
      <c r="F90" s="64">
        <v>13501.78</v>
      </c>
    </row>
    <row r="91" spans="2:6">
      <c r="B91" s="65" t="s">
        <v>392</v>
      </c>
      <c r="C91" s="66" t="s">
        <v>393</v>
      </c>
      <c r="D91" s="60">
        <v>28.309999999999491</v>
      </c>
      <c r="E91" s="60">
        <f t="shared" si="1"/>
        <v>8416.33</v>
      </c>
      <c r="F91" s="61">
        <v>8444.64</v>
      </c>
    </row>
    <row r="92" spans="2:6">
      <c r="B92" s="65" t="s">
        <v>394</v>
      </c>
      <c r="C92" s="66" t="s">
        <v>395</v>
      </c>
      <c r="D92" s="60">
        <v>18921.43</v>
      </c>
      <c r="E92" s="60">
        <f t="shared" si="1"/>
        <v>1873.4700000000012</v>
      </c>
      <c r="F92" s="61">
        <v>20794.900000000001</v>
      </c>
    </row>
    <row r="93" spans="2:6">
      <c r="B93" s="65" t="s">
        <v>396</v>
      </c>
      <c r="C93" s="66" t="s">
        <v>397</v>
      </c>
      <c r="D93" s="60">
        <v>172.3799999999992</v>
      </c>
      <c r="E93" s="60">
        <f t="shared" si="1"/>
        <v>2825.8900000000008</v>
      </c>
      <c r="F93" s="61">
        <v>2998.27</v>
      </c>
    </row>
    <row r="94" spans="2:6">
      <c r="B94" s="65" t="s">
        <v>398</v>
      </c>
      <c r="C94" s="66" t="s">
        <v>399</v>
      </c>
      <c r="D94" s="60">
        <v>689</v>
      </c>
      <c r="E94" s="60">
        <f t="shared" si="1"/>
        <v>8379.18</v>
      </c>
      <c r="F94" s="61">
        <v>9068.18</v>
      </c>
    </row>
    <row r="95" spans="2:6">
      <c r="B95" s="67" t="s">
        <v>400</v>
      </c>
      <c r="C95" s="68" t="s">
        <v>401</v>
      </c>
      <c r="D95" s="91">
        <v>0</v>
      </c>
      <c r="E95" s="91">
        <f t="shared" si="1"/>
        <v>4018.43</v>
      </c>
      <c r="F95" s="64">
        <v>4018.43</v>
      </c>
    </row>
    <row r="96" spans="2:6">
      <c r="B96" s="65" t="s">
        <v>402</v>
      </c>
      <c r="C96" s="66" t="s">
        <v>403</v>
      </c>
      <c r="D96" s="60">
        <v>0</v>
      </c>
      <c r="E96" s="60">
        <f t="shared" si="1"/>
        <v>4524.08</v>
      </c>
      <c r="F96" s="61">
        <v>4524.08</v>
      </c>
    </row>
    <row r="97" spans="2:6">
      <c r="B97" s="65" t="s">
        <v>404</v>
      </c>
      <c r="C97" s="66" t="s">
        <v>405</v>
      </c>
      <c r="D97" s="60">
        <v>0</v>
      </c>
      <c r="E97" s="60">
        <f t="shared" si="1"/>
        <v>10118.209999999999</v>
      </c>
      <c r="F97" s="61">
        <v>10118.209999999999</v>
      </c>
    </row>
    <row r="98" spans="2:6">
      <c r="B98" s="65" t="s">
        <v>406</v>
      </c>
      <c r="C98" s="66" t="s">
        <v>407</v>
      </c>
      <c r="D98" s="60">
        <v>0</v>
      </c>
      <c r="E98" s="60">
        <f t="shared" si="1"/>
        <v>3441.01</v>
      </c>
      <c r="F98" s="61">
        <v>3441.01</v>
      </c>
    </row>
    <row r="99" spans="2:6">
      <c r="B99" s="65" t="s">
        <v>408</v>
      </c>
      <c r="C99" s="66" t="s">
        <v>409</v>
      </c>
      <c r="D99" s="60">
        <v>12217.599999999999</v>
      </c>
      <c r="E99" s="60">
        <f t="shared" si="1"/>
        <v>3435.880000000001</v>
      </c>
      <c r="F99" s="61">
        <v>15653.48</v>
      </c>
    </row>
    <row r="100" spans="2:6">
      <c r="B100" s="67" t="s">
        <v>410</v>
      </c>
      <c r="C100" s="68" t="s">
        <v>411</v>
      </c>
      <c r="D100" s="91">
        <v>450.96000000000004</v>
      </c>
      <c r="E100" s="91">
        <f t="shared" si="1"/>
        <v>5627.42</v>
      </c>
      <c r="F100" s="64">
        <v>6078.38</v>
      </c>
    </row>
    <row r="101" spans="2:6">
      <c r="B101" s="65" t="s">
        <v>412</v>
      </c>
      <c r="C101" s="66" t="s">
        <v>413</v>
      </c>
      <c r="D101" s="60">
        <v>144.22000000000116</v>
      </c>
      <c r="E101" s="60">
        <f t="shared" si="1"/>
        <v>3174.9199999999987</v>
      </c>
      <c r="F101" s="61">
        <v>3319.14</v>
      </c>
    </row>
    <row r="102" spans="2:6">
      <c r="B102" s="65" t="s">
        <v>414</v>
      </c>
      <c r="C102" s="66" t="s">
        <v>415</v>
      </c>
      <c r="D102" s="60">
        <v>25888.11</v>
      </c>
      <c r="E102" s="60">
        <f t="shared" si="1"/>
        <v>6037.27</v>
      </c>
      <c r="F102" s="61">
        <v>31925.38</v>
      </c>
    </row>
    <row r="103" spans="2:6">
      <c r="B103" s="65" t="s">
        <v>416</v>
      </c>
      <c r="C103" s="66" t="s">
        <v>417</v>
      </c>
      <c r="D103" s="60">
        <v>22797.119999999999</v>
      </c>
      <c r="E103" s="60">
        <f t="shared" si="1"/>
        <v>2642.3300000000017</v>
      </c>
      <c r="F103" s="61">
        <v>25439.45</v>
      </c>
    </row>
    <row r="104" spans="2:6">
      <c r="B104" s="65" t="s">
        <v>418</v>
      </c>
      <c r="C104" s="66" t="s">
        <v>419</v>
      </c>
      <c r="D104" s="60">
        <v>8202.02</v>
      </c>
      <c r="E104" s="60">
        <f t="shared" si="1"/>
        <v>694.96999999999935</v>
      </c>
      <c r="F104" s="61">
        <v>8896.99</v>
      </c>
    </row>
    <row r="105" spans="2:6">
      <c r="B105" s="67" t="s">
        <v>420</v>
      </c>
      <c r="C105" s="68" t="s">
        <v>421</v>
      </c>
      <c r="D105" s="91">
        <v>0</v>
      </c>
      <c r="E105" s="91">
        <f t="shared" si="1"/>
        <v>3974.58</v>
      </c>
      <c r="F105" s="64">
        <v>3974.58</v>
      </c>
    </row>
    <row r="106" spans="2:6">
      <c r="B106" s="65" t="s">
        <v>422</v>
      </c>
      <c r="C106" s="66" t="s">
        <v>423</v>
      </c>
      <c r="D106" s="60">
        <v>14728.53</v>
      </c>
      <c r="E106" s="60">
        <f t="shared" si="1"/>
        <v>799.98999999999978</v>
      </c>
      <c r="F106" s="61">
        <v>15528.52</v>
      </c>
    </row>
    <row r="107" spans="2:6">
      <c r="B107" s="65" t="s">
        <v>424</v>
      </c>
      <c r="C107" s="66" t="s">
        <v>425</v>
      </c>
      <c r="D107" s="60">
        <v>0.37999999999988177</v>
      </c>
      <c r="E107" s="60">
        <f t="shared" si="1"/>
        <v>1326.0500000000002</v>
      </c>
      <c r="F107" s="61">
        <v>1326.43</v>
      </c>
    </row>
    <row r="108" spans="2:6">
      <c r="B108" s="65" t="s">
        <v>426</v>
      </c>
      <c r="C108" s="66" t="s">
        <v>427</v>
      </c>
      <c r="D108" s="60">
        <v>0</v>
      </c>
      <c r="E108" s="60">
        <f t="shared" si="1"/>
        <v>3758.72</v>
      </c>
      <c r="F108" s="61">
        <v>3758.72</v>
      </c>
    </row>
    <row r="109" spans="2:6">
      <c r="B109" s="65" t="s">
        <v>428</v>
      </c>
      <c r="C109" s="66" t="s">
        <v>429</v>
      </c>
      <c r="D109" s="60">
        <v>0</v>
      </c>
      <c r="E109" s="60">
        <f t="shared" si="1"/>
        <v>4758.3100000000004</v>
      </c>
      <c r="F109" s="61">
        <v>4758.3100000000004</v>
      </c>
    </row>
    <row r="110" spans="2:6">
      <c r="B110" s="67" t="s">
        <v>430</v>
      </c>
      <c r="C110" s="68" t="s">
        <v>431</v>
      </c>
      <c r="D110" s="91">
        <v>0</v>
      </c>
      <c r="E110" s="91">
        <f t="shared" si="1"/>
        <v>4398.1400000000003</v>
      </c>
      <c r="F110" s="64">
        <v>4398.1400000000003</v>
      </c>
    </row>
    <row r="111" spans="2:6">
      <c r="B111" s="65" t="s">
        <v>432</v>
      </c>
      <c r="C111" s="66" t="s">
        <v>433</v>
      </c>
      <c r="D111" s="60">
        <v>5047.2699999999995</v>
      </c>
      <c r="E111" s="60">
        <f t="shared" si="1"/>
        <v>897.33000000000084</v>
      </c>
      <c r="F111" s="61">
        <v>5944.6</v>
      </c>
    </row>
    <row r="112" spans="2:6">
      <c r="B112" s="65" t="s">
        <v>434</v>
      </c>
      <c r="C112" s="66" t="s">
        <v>435</v>
      </c>
      <c r="D112" s="60">
        <v>0</v>
      </c>
      <c r="E112" s="60">
        <f t="shared" si="1"/>
        <v>1193.97</v>
      </c>
      <c r="F112" s="61">
        <v>1193.97</v>
      </c>
    </row>
    <row r="113" spans="2:6">
      <c r="B113" s="65" t="s">
        <v>436</v>
      </c>
      <c r="C113" s="66" t="s">
        <v>437</v>
      </c>
      <c r="D113" s="60">
        <v>2815.17</v>
      </c>
      <c r="E113" s="60">
        <f t="shared" si="1"/>
        <v>1556.3500000000004</v>
      </c>
      <c r="F113" s="61">
        <v>4371.5200000000004</v>
      </c>
    </row>
    <row r="114" spans="2:6">
      <c r="B114" s="65" t="s">
        <v>438</v>
      </c>
      <c r="C114" s="66" t="s">
        <v>439</v>
      </c>
      <c r="D114" s="60">
        <v>39175.380000000005</v>
      </c>
      <c r="E114" s="60">
        <f t="shared" si="1"/>
        <v>3141.4099999999962</v>
      </c>
      <c r="F114" s="61">
        <v>42316.79</v>
      </c>
    </row>
    <row r="115" spans="2:6">
      <c r="B115" s="67" t="s">
        <v>440</v>
      </c>
      <c r="C115" s="68" t="s">
        <v>441</v>
      </c>
      <c r="D115" s="91">
        <v>0</v>
      </c>
      <c r="E115" s="91">
        <f t="shared" si="1"/>
        <v>5753.09</v>
      </c>
      <c r="F115" s="64">
        <v>5753.09</v>
      </c>
    </row>
    <row r="116" spans="2:6">
      <c r="B116" s="65" t="s">
        <v>442</v>
      </c>
      <c r="C116" s="66" t="s">
        <v>443</v>
      </c>
      <c r="D116" s="60">
        <v>4299.1900000000005</v>
      </c>
      <c r="E116" s="60">
        <f t="shared" si="1"/>
        <v>222.99999999999909</v>
      </c>
      <c r="F116" s="61">
        <v>4522.1899999999996</v>
      </c>
    </row>
    <row r="117" spans="2:6">
      <c r="B117" s="65" t="s">
        <v>444</v>
      </c>
      <c r="C117" s="66" t="s">
        <v>445</v>
      </c>
      <c r="D117" s="60">
        <v>34549.24</v>
      </c>
      <c r="E117" s="60">
        <f t="shared" si="1"/>
        <v>5070.6500000000015</v>
      </c>
      <c r="F117" s="61">
        <v>39619.89</v>
      </c>
    </row>
    <row r="118" spans="2:6">
      <c r="B118" s="65" t="s">
        <v>446</v>
      </c>
      <c r="C118" s="66" t="s">
        <v>447</v>
      </c>
      <c r="D118" s="60">
        <v>0</v>
      </c>
      <c r="E118" s="60">
        <f t="shared" si="1"/>
        <v>7163.98</v>
      </c>
      <c r="F118" s="61">
        <v>7163.98</v>
      </c>
    </row>
    <row r="119" spans="2:6">
      <c r="B119" s="65" t="s">
        <v>448</v>
      </c>
      <c r="C119" s="66" t="s">
        <v>449</v>
      </c>
      <c r="D119" s="60">
        <v>0.23999999999932697</v>
      </c>
      <c r="E119" s="60">
        <f t="shared" si="1"/>
        <v>2615.6600000000008</v>
      </c>
      <c r="F119" s="61">
        <v>2615.9</v>
      </c>
    </row>
    <row r="120" spans="2:6">
      <c r="B120" s="67" t="s">
        <v>450</v>
      </c>
      <c r="C120" s="68" t="s">
        <v>451</v>
      </c>
      <c r="D120" s="91">
        <v>4795.37</v>
      </c>
      <c r="E120" s="91">
        <f t="shared" si="1"/>
        <v>427.65000000000055</v>
      </c>
      <c r="F120" s="64">
        <v>5223.0200000000004</v>
      </c>
    </row>
    <row r="121" spans="2:6">
      <c r="B121" s="65" t="s">
        <v>452</v>
      </c>
      <c r="C121" s="66" t="s">
        <v>453</v>
      </c>
      <c r="D121" s="60">
        <v>93.380000000001019</v>
      </c>
      <c r="E121" s="60">
        <f t="shared" si="1"/>
        <v>5353.3099999999986</v>
      </c>
      <c r="F121" s="61">
        <v>5446.69</v>
      </c>
    </row>
    <row r="122" spans="2:6">
      <c r="B122" s="65" t="s">
        <v>454</v>
      </c>
      <c r="C122" s="66" t="s">
        <v>455</v>
      </c>
      <c r="D122" s="60">
        <v>2124.4299999999998</v>
      </c>
      <c r="E122" s="60">
        <f t="shared" si="1"/>
        <v>91.519999999999982</v>
      </c>
      <c r="F122" s="61">
        <v>2215.9499999999998</v>
      </c>
    </row>
    <row r="123" spans="2:6">
      <c r="B123" s="65" t="s">
        <v>456</v>
      </c>
      <c r="C123" s="66" t="s">
        <v>457</v>
      </c>
      <c r="D123" s="60">
        <v>0</v>
      </c>
      <c r="E123" s="60">
        <f t="shared" si="1"/>
        <v>6998.15</v>
      </c>
      <c r="F123" s="61">
        <v>6998.15</v>
      </c>
    </row>
    <row r="124" spans="2:6">
      <c r="B124" s="65" t="s">
        <v>458</v>
      </c>
      <c r="C124" s="66" t="s">
        <v>459</v>
      </c>
      <c r="D124" s="60">
        <v>28035.22</v>
      </c>
      <c r="E124" s="60">
        <f t="shared" si="1"/>
        <v>3290.25</v>
      </c>
      <c r="F124" s="61">
        <v>31325.47</v>
      </c>
    </row>
    <row r="125" spans="2:6">
      <c r="B125" s="67" t="s">
        <v>460</v>
      </c>
      <c r="C125" s="68" t="s">
        <v>461</v>
      </c>
      <c r="D125" s="91">
        <v>27432.100000000006</v>
      </c>
      <c r="E125" s="91">
        <f t="shared" si="1"/>
        <v>18378.969999999994</v>
      </c>
      <c r="F125" s="64">
        <v>45811.07</v>
      </c>
    </row>
    <row r="126" spans="2:6">
      <c r="B126" s="65" t="s">
        <v>462</v>
      </c>
      <c r="C126" s="66" t="s">
        <v>463</v>
      </c>
      <c r="D126" s="60">
        <v>7.8200000000006185</v>
      </c>
      <c r="E126" s="60">
        <f t="shared" si="1"/>
        <v>3524.9799999999996</v>
      </c>
      <c r="F126" s="61">
        <v>3532.8</v>
      </c>
    </row>
    <row r="127" spans="2:6">
      <c r="B127" s="65" t="s">
        <v>464</v>
      </c>
      <c r="C127" s="66" t="s">
        <v>465</v>
      </c>
      <c r="D127" s="60">
        <v>8532.5400000000009</v>
      </c>
      <c r="E127" s="60">
        <f t="shared" si="1"/>
        <v>1078.3399999999983</v>
      </c>
      <c r="F127" s="61">
        <v>9610.8799999999992</v>
      </c>
    </row>
    <row r="128" spans="2:6">
      <c r="B128" s="65" t="s">
        <v>466</v>
      </c>
      <c r="C128" s="66" t="s">
        <v>467</v>
      </c>
      <c r="D128" s="60">
        <v>0</v>
      </c>
      <c r="E128" s="60">
        <f t="shared" si="1"/>
        <v>6330.69</v>
      </c>
      <c r="F128" s="61">
        <v>6330.69</v>
      </c>
    </row>
    <row r="129" spans="2:6">
      <c r="B129" s="65" t="s">
        <v>468</v>
      </c>
      <c r="C129" s="66" t="s">
        <v>469</v>
      </c>
      <c r="D129" s="60">
        <v>1476.1499999999996</v>
      </c>
      <c r="E129" s="60">
        <f t="shared" si="1"/>
        <v>5195.3700000000008</v>
      </c>
      <c r="F129" s="61">
        <v>6671.52</v>
      </c>
    </row>
    <row r="130" spans="2:6">
      <c r="B130" s="67" t="s">
        <v>561</v>
      </c>
      <c r="C130" s="68" t="s">
        <v>573</v>
      </c>
      <c r="D130" s="91">
        <v>0</v>
      </c>
      <c r="E130" s="91">
        <f t="shared" si="1"/>
        <v>1949.93</v>
      </c>
      <c r="F130" s="64">
        <v>1949.93</v>
      </c>
    </row>
    <row r="131" spans="2:6">
      <c r="B131" s="65" t="s">
        <v>470</v>
      </c>
      <c r="C131" s="66" t="s">
        <v>471</v>
      </c>
      <c r="D131" s="60">
        <v>0</v>
      </c>
      <c r="E131" s="60">
        <f t="shared" si="1"/>
        <v>2164.0700000000002</v>
      </c>
      <c r="F131" s="61">
        <v>2164.0700000000002</v>
      </c>
    </row>
    <row r="132" spans="2:6">
      <c r="B132" s="65" t="s">
        <v>472</v>
      </c>
      <c r="C132" s="66" t="s">
        <v>473</v>
      </c>
      <c r="D132" s="60">
        <v>19243.68</v>
      </c>
      <c r="E132" s="60">
        <f t="shared" si="1"/>
        <v>1214.2999999999993</v>
      </c>
      <c r="F132" s="61">
        <v>20457.98</v>
      </c>
    </row>
    <row r="133" spans="2:6">
      <c r="B133" s="65" t="s">
        <v>474</v>
      </c>
      <c r="C133" s="66" t="s">
        <v>475</v>
      </c>
      <c r="D133" s="60">
        <v>994.81999999999994</v>
      </c>
      <c r="E133" s="60">
        <f t="shared" si="1"/>
        <v>496.97</v>
      </c>
      <c r="F133" s="61">
        <v>1491.79</v>
      </c>
    </row>
    <row r="134" spans="2:6">
      <c r="B134" s="65" t="s">
        <v>476</v>
      </c>
      <c r="C134" s="66" t="s">
        <v>477</v>
      </c>
      <c r="D134" s="60">
        <v>1218.1400000000003</v>
      </c>
      <c r="E134" s="60">
        <f t="shared" si="1"/>
        <v>765.78999999999974</v>
      </c>
      <c r="F134" s="61">
        <v>1983.93</v>
      </c>
    </row>
    <row r="135" spans="2:6">
      <c r="B135" s="67" t="s">
        <v>478</v>
      </c>
      <c r="C135" s="68" t="s">
        <v>479</v>
      </c>
      <c r="D135" s="91">
        <v>11206.599999999999</v>
      </c>
      <c r="E135" s="91">
        <f t="shared" ref="E135:E175" si="2">F135-D135</f>
        <v>3797.590000000002</v>
      </c>
      <c r="F135" s="64">
        <v>15004.19</v>
      </c>
    </row>
    <row r="136" spans="2:6">
      <c r="B136" s="65" t="s">
        <v>480</v>
      </c>
      <c r="C136" s="66" t="s">
        <v>481</v>
      </c>
      <c r="D136" s="60">
        <v>3219.4799999999996</v>
      </c>
      <c r="E136" s="60">
        <f t="shared" si="2"/>
        <v>2518.09</v>
      </c>
      <c r="F136" s="61">
        <v>5737.57</v>
      </c>
    </row>
    <row r="137" spans="2:6">
      <c r="B137" s="65" t="s">
        <v>482</v>
      </c>
      <c r="C137" s="66" t="s">
        <v>483</v>
      </c>
      <c r="D137" s="60">
        <v>6186.5</v>
      </c>
      <c r="E137" s="60">
        <f t="shared" si="2"/>
        <v>1791.5299999999997</v>
      </c>
      <c r="F137" s="61">
        <v>7978.03</v>
      </c>
    </row>
    <row r="138" spans="2:6">
      <c r="B138" s="65" t="s">
        <v>484</v>
      </c>
      <c r="C138" s="66" t="s">
        <v>485</v>
      </c>
      <c r="D138" s="60">
        <v>3802.46</v>
      </c>
      <c r="E138" s="60">
        <f t="shared" si="2"/>
        <v>618.51999999999953</v>
      </c>
      <c r="F138" s="61">
        <v>4420.9799999999996</v>
      </c>
    </row>
    <row r="139" spans="2:6">
      <c r="B139" s="65" t="s">
        <v>486</v>
      </c>
      <c r="C139" s="66" t="s">
        <v>487</v>
      </c>
      <c r="D139" s="60">
        <v>3186.7</v>
      </c>
      <c r="E139" s="60">
        <f t="shared" si="2"/>
        <v>268.95000000000027</v>
      </c>
      <c r="F139" s="61">
        <v>3455.65</v>
      </c>
    </row>
    <row r="140" spans="2:6">
      <c r="B140" s="67" t="s">
        <v>488</v>
      </c>
      <c r="C140" s="68" t="s">
        <v>489</v>
      </c>
      <c r="D140" s="91">
        <v>25863.050000000003</v>
      </c>
      <c r="E140" s="91">
        <f t="shared" si="2"/>
        <v>1945.5399999999972</v>
      </c>
      <c r="F140" s="64">
        <v>27808.59</v>
      </c>
    </row>
    <row r="141" spans="2:6">
      <c r="B141" s="65" t="s">
        <v>490</v>
      </c>
      <c r="C141" s="66" t="s">
        <v>491</v>
      </c>
      <c r="D141" s="60">
        <v>0</v>
      </c>
      <c r="E141" s="60">
        <f t="shared" si="2"/>
        <v>1163.8800000000001</v>
      </c>
      <c r="F141" s="61">
        <v>1163.8800000000001</v>
      </c>
    </row>
    <row r="142" spans="2:6">
      <c r="B142" s="65" t="s">
        <v>492</v>
      </c>
      <c r="C142" s="66" t="s">
        <v>493</v>
      </c>
      <c r="D142" s="60">
        <v>10715.31</v>
      </c>
      <c r="E142" s="60">
        <f t="shared" si="2"/>
        <v>1314.5600000000013</v>
      </c>
      <c r="F142" s="61">
        <v>12029.87</v>
      </c>
    </row>
    <row r="143" spans="2:6">
      <c r="B143" s="65" t="s">
        <v>494</v>
      </c>
      <c r="C143" s="66" t="s">
        <v>495</v>
      </c>
      <c r="D143" s="60">
        <v>16573.690000000002</v>
      </c>
      <c r="E143" s="60">
        <f t="shared" si="2"/>
        <v>6832.4399999999987</v>
      </c>
      <c r="F143" s="61">
        <v>23406.13</v>
      </c>
    </row>
    <row r="144" spans="2:6">
      <c r="B144" s="65" t="s">
        <v>496</v>
      </c>
      <c r="C144" s="66" t="s">
        <v>497</v>
      </c>
      <c r="D144" s="60">
        <v>238.06999999999789</v>
      </c>
      <c r="E144" s="60">
        <f t="shared" si="2"/>
        <v>4125.760000000002</v>
      </c>
      <c r="F144" s="61">
        <v>4363.83</v>
      </c>
    </row>
    <row r="145" spans="2:6">
      <c r="B145" s="67" t="s">
        <v>498</v>
      </c>
      <c r="C145" s="68" t="s">
        <v>499</v>
      </c>
      <c r="D145" s="91">
        <v>8243.33</v>
      </c>
      <c r="E145" s="91">
        <f t="shared" si="2"/>
        <v>3366.6100000000006</v>
      </c>
      <c r="F145" s="64">
        <v>11609.94</v>
      </c>
    </row>
    <row r="146" spans="2:6">
      <c r="B146" s="65" t="s">
        <v>500</v>
      </c>
      <c r="C146" s="66" t="s">
        <v>501</v>
      </c>
      <c r="D146" s="60">
        <v>0</v>
      </c>
      <c r="E146" s="60">
        <f t="shared" si="2"/>
        <v>6884.25</v>
      </c>
      <c r="F146" s="61">
        <v>6884.25</v>
      </c>
    </row>
    <row r="147" spans="2:6">
      <c r="B147" s="65" t="s">
        <v>502</v>
      </c>
      <c r="C147" s="66" t="s">
        <v>503</v>
      </c>
      <c r="D147" s="60">
        <v>2601.08</v>
      </c>
      <c r="E147" s="60">
        <f t="shared" si="2"/>
        <v>2175.2200000000003</v>
      </c>
      <c r="F147" s="61">
        <v>4776.3</v>
      </c>
    </row>
    <row r="148" spans="2:6">
      <c r="B148" s="65" t="s">
        <v>504</v>
      </c>
      <c r="C148" s="66" t="s">
        <v>505</v>
      </c>
      <c r="D148" s="60">
        <v>10624.28</v>
      </c>
      <c r="E148" s="60">
        <f t="shared" si="2"/>
        <v>3277.3099999999995</v>
      </c>
      <c r="F148" s="61">
        <v>13901.59</v>
      </c>
    </row>
    <row r="149" spans="2:6">
      <c r="B149" s="65" t="s">
        <v>506</v>
      </c>
      <c r="C149" s="66" t="s">
        <v>507</v>
      </c>
      <c r="D149" s="60">
        <v>5392.51</v>
      </c>
      <c r="E149" s="60">
        <f t="shared" si="2"/>
        <v>1365.2299999999996</v>
      </c>
      <c r="F149" s="61">
        <v>6757.74</v>
      </c>
    </row>
    <row r="150" spans="2:6">
      <c r="B150" s="67" t="s">
        <v>508</v>
      </c>
      <c r="C150" s="68" t="s">
        <v>509</v>
      </c>
      <c r="D150" s="91">
        <v>1520.0900000000001</v>
      </c>
      <c r="E150" s="91">
        <f t="shared" si="2"/>
        <v>559.19000000000005</v>
      </c>
      <c r="F150" s="64">
        <v>2079.2800000000002</v>
      </c>
    </row>
    <row r="151" spans="2:6">
      <c r="B151" s="65" t="s">
        <v>510</v>
      </c>
      <c r="C151" s="66" t="s">
        <v>511</v>
      </c>
      <c r="D151" s="60">
        <v>0</v>
      </c>
      <c r="E151" s="60">
        <f t="shared" si="2"/>
        <v>653.47</v>
      </c>
      <c r="F151" s="61">
        <v>653.47</v>
      </c>
    </row>
    <row r="152" spans="2:6">
      <c r="B152" s="65" t="s">
        <v>512</v>
      </c>
      <c r="C152" s="66" t="s">
        <v>513</v>
      </c>
      <c r="D152" s="60">
        <v>134.04</v>
      </c>
      <c r="E152" s="60">
        <f t="shared" si="2"/>
        <v>362.24</v>
      </c>
      <c r="F152" s="61">
        <v>496.28</v>
      </c>
    </row>
    <row r="153" spans="2:6">
      <c r="B153" s="65" t="s">
        <v>514</v>
      </c>
      <c r="C153" s="66" t="s">
        <v>515</v>
      </c>
      <c r="D153" s="60">
        <v>3357.64</v>
      </c>
      <c r="E153" s="60">
        <f t="shared" si="2"/>
        <v>2440.6600000000003</v>
      </c>
      <c r="F153" s="61">
        <v>5798.3</v>
      </c>
    </row>
    <row r="154" spans="2:6">
      <c r="B154" s="65" t="s">
        <v>516</v>
      </c>
      <c r="C154" s="66" t="s">
        <v>517</v>
      </c>
      <c r="D154" s="60">
        <v>0.59000000000000685</v>
      </c>
      <c r="E154" s="60">
        <f t="shared" si="2"/>
        <v>-6.8833827526759706E-15</v>
      </c>
      <c r="F154" s="61">
        <v>0.59</v>
      </c>
    </row>
    <row r="155" spans="2:6">
      <c r="B155" s="67" t="s">
        <v>518</v>
      </c>
      <c r="C155" s="68" t="s">
        <v>519</v>
      </c>
      <c r="D155" s="91">
        <v>1537.27</v>
      </c>
      <c r="E155" s="91">
        <f t="shared" si="2"/>
        <v>1466.85</v>
      </c>
      <c r="F155" s="64">
        <v>3004.12</v>
      </c>
    </row>
    <row r="156" spans="2:6">
      <c r="B156" s="65" t="s">
        <v>520</v>
      </c>
      <c r="C156" s="66" t="s">
        <v>521</v>
      </c>
      <c r="D156" s="60">
        <v>2808.02</v>
      </c>
      <c r="E156" s="60">
        <f t="shared" si="2"/>
        <v>1669.31</v>
      </c>
      <c r="F156" s="61">
        <v>4477.33</v>
      </c>
    </row>
    <row r="157" spans="2:6">
      <c r="B157" s="65" t="s">
        <v>562</v>
      </c>
      <c r="C157" s="66" t="s">
        <v>574</v>
      </c>
      <c r="D157" s="60">
        <v>0</v>
      </c>
      <c r="E157" s="60">
        <f t="shared" si="2"/>
        <v>14.34</v>
      </c>
      <c r="F157" s="61">
        <v>14.34</v>
      </c>
    </row>
    <row r="158" spans="2:6">
      <c r="B158" s="65" t="s">
        <v>563</v>
      </c>
      <c r="C158" s="66" t="s">
        <v>575</v>
      </c>
      <c r="D158" s="60">
        <v>0</v>
      </c>
      <c r="E158" s="60">
        <f t="shared" si="2"/>
        <v>114.74</v>
      </c>
      <c r="F158" s="61">
        <v>114.74</v>
      </c>
    </row>
    <row r="159" spans="2:6">
      <c r="B159" s="65" t="s">
        <v>522</v>
      </c>
      <c r="C159" s="66" t="s">
        <v>523</v>
      </c>
      <c r="D159" s="60">
        <v>206.02999999999997</v>
      </c>
      <c r="E159" s="60">
        <f t="shared" si="2"/>
        <v>408.6</v>
      </c>
      <c r="F159" s="61">
        <v>614.63</v>
      </c>
    </row>
    <row r="160" spans="2:6">
      <c r="B160" s="67" t="s">
        <v>564</v>
      </c>
      <c r="C160" s="68" t="s">
        <v>576</v>
      </c>
      <c r="D160" s="91">
        <v>0</v>
      </c>
      <c r="E160" s="91">
        <f t="shared" si="2"/>
        <v>544.97</v>
      </c>
      <c r="F160" s="64">
        <v>544.97</v>
      </c>
    </row>
    <row r="161" spans="2:6">
      <c r="B161" s="65" t="s">
        <v>524</v>
      </c>
      <c r="C161" s="66" t="s">
        <v>525</v>
      </c>
      <c r="D161" s="60">
        <v>145.41000000000003</v>
      </c>
      <c r="E161" s="60">
        <f t="shared" si="2"/>
        <v>193.07</v>
      </c>
      <c r="F161" s="61">
        <v>338.48</v>
      </c>
    </row>
    <row r="162" spans="2:6">
      <c r="B162" s="65" t="s">
        <v>526</v>
      </c>
      <c r="C162" s="66" t="s">
        <v>577</v>
      </c>
      <c r="D162" s="60">
        <v>315.10000000000008</v>
      </c>
      <c r="E162" s="60">
        <f t="shared" si="2"/>
        <v>377.70999999999987</v>
      </c>
      <c r="F162" s="61">
        <v>692.81</v>
      </c>
    </row>
    <row r="163" spans="2:6">
      <c r="B163" s="65" t="s">
        <v>527</v>
      </c>
      <c r="C163" s="66" t="s">
        <v>578</v>
      </c>
      <c r="D163" s="60">
        <v>1005.89</v>
      </c>
      <c r="E163" s="60">
        <f t="shared" si="2"/>
        <v>1936.63</v>
      </c>
      <c r="F163" s="61">
        <v>2942.52</v>
      </c>
    </row>
    <row r="164" spans="2:6">
      <c r="B164" s="65" t="s">
        <v>565</v>
      </c>
      <c r="C164" s="66" t="s">
        <v>579</v>
      </c>
      <c r="D164" s="60">
        <v>0</v>
      </c>
      <c r="E164" s="60">
        <f t="shared" si="2"/>
        <v>2151.23</v>
      </c>
      <c r="F164" s="61">
        <v>2151.23</v>
      </c>
    </row>
    <row r="165" spans="2:6">
      <c r="B165" s="67" t="s">
        <v>528</v>
      </c>
      <c r="C165" s="68" t="s">
        <v>529</v>
      </c>
      <c r="D165" s="91">
        <v>945.29</v>
      </c>
      <c r="E165" s="91">
        <f t="shared" si="2"/>
        <v>1348.25</v>
      </c>
      <c r="F165" s="64">
        <v>2293.54</v>
      </c>
    </row>
    <row r="166" spans="2:6">
      <c r="B166" s="65" t="s">
        <v>530</v>
      </c>
      <c r="C166" s="66" t="s">
        <v>531</v>
      </c>
      <c r="D166" s="60">
        <v>593.85</v>
      </c>
      <c r="E166" s="60">
        <f t="shared" si="2"/>
        <v>660.54000000000008</v>
      </c>
      <c r="F166" s="61">
        <v>1254.3900000000001</v>
      </c>
    </row>
    <row r="167" spans="2:6">
      <c r="B167" s="65" t="s">
        <v>532</v>
      </c>
      <c r="C167" s="66" t="s">
        <v>533</v>
      </c>
      <c r="D167" s="60">
        <v>1466.42</v>
      </c>
      <c r="E167" s="60">
        <f t="shared" si="2"/>
        <v>2607.84</v>
      </c>
      <c r="F167" s="61">
        <v>4074.26</v>
      </c>
    </row>
    <row r="168" spans="2:6">
      <c r="B168" s="65" t="s">
        <v>566</v>
      </c>
      <c r="C168" s="66" t="s">
        <v>580</v>
      </c>
      <c r="D168" s="60">
        <v>0</v>
      </c>
      <c r="E168" s="60">
        <f t="shared" si="2"/>
        <v>114.74</v>
      </c>
      <c r="F168" s="61">
        <v>114.74</v>
      </c>
    </row>
    <row r="169" spans="2:6">
      <c r="B169" s="65" t="s">
        <v>567</v>
      </c>
      <c r="C169" s="66" t="s">
        <v>581</v>
      </c>
      <c r="D169" s="60">
        <v>0</v>
      </c>
      <c r="E169" s="60">
        <f t="shared" si="2"/>
        <v>243.81</v>
      </c>
      <c r="F169" s="61">
        <v>243.81</v>
      </c>
    </row>
    <row r="170" spans="2:6">
      <c r="B170" s="67" t="s">
        <v>534</v>
      </c>
      <c r="C170" s="68" t="s">
        <v>535</v>
      </c>
      <c r="D170" s="91">
        <v>169.66</v>
      </c>
      <c r="E170" s="91">
        <f t="shared" si="2"/>
        <v>198.95000000000002</v>
      </c>
      <c r="F170" s="64">
        <v>368.61</v>
      </c>
    </row>
    <row r="171" spans="2:6">
      <c r="B171" s="65" t="s">
        <v>536</v>
      </c>
      <c r="C171" s="66" t="s">
        <v>537</v>
      </c>
      <c r="D171" s="60">
        <v>0.82000000000016371</v>
      </c>
      <c r="E171" s="60">
        <f t="shared" si="2"/>
        <v>2608.3399999999997</v>
      </c>
      <c r="F171" s="61">
        <v>2609.16</v>
      </c>
    </row>
    <row r="172" spans="2:6">
      <c r="B172" s="65" t="s">
        <v>538</v>
      </c>
      <c r="C172" s="66" t="s">
        <v>539</v>
      </c>
      <c r="D172" s="60">
        <v>860.44999999999982</v>
      </c>
      <c r="E172" s="60">
        <f t="shared" si="2"/>
        <v>1886.9700000000003</v>
      </c>
      <c r="F172" s="61">
        <v>2747.42</v>
      </c>
    </row>
    <row r="173" spans="2:6">
      <c r="B173" s="65" t="s">
        <v>540</v>
      </c>
      <c r="C173" s="66" t="s">
        <v>541</v>
      </c>
      <c r="D173" s="60">
        <v>0</v>
      </c>
      <c r="E173" s="60">
        <f t="shared" si="2"/>
        <v>5653.54</v>
      </c>
      <c r="F173" s="61">
        <v>5653.54</v>
      </c>
    </row>
    <row r="174" spans="2:6">
      <c r="B174" s="65" t="s">
        <v>568</v>
      </c>
      <c r="C174" s="66" t="s">
        <v>570</v>
      </c>
      <c r="D174" s="60">
        <v>0</v>
      </c>
      <c r="E174" s="60">
        <f t="shared" si="2"/>
        <v>860.49</v>
      </c>
      <c r="F174" s="61">
        <v>860.49</v>
      </c>
    </row>
    <row r="175" spans="2:6" ht="17.25" thickBot="1">
      <c r="B175" s="89" t="s">
        <v>569</v>
      </c>
      <c r="C175" s="69" t="s">
        <v>571</v>
      </c>
      <c r="D175" s="70">
        <v>0</v>
      </c>
      <c r="E175" s="60">
        <f t="shared" si="2"/>
        <v>1950.46</v>
      </c>
      <c r="F175" s="61">
        <v>1950.46</v>
      </c>
    </row>
    <row r="176" spans="2:6" ht="17.25" thickBot="1">
      <c r="B176" s="71"/>
      <c r="C176" s="72"/>
      <c r="D176" s="73"/>
      <c r="E176" s="72"/>
      <c r="F176" s="74"/>
    </row>
    <row r="177" spans="2:6" ht="17.25" thickBot="1">
      <c r="B177" s="75"/>
      <c r="C177" s="76" t="s">
        <v>542</v>
      </c>
      <c r="D177" s="77">
        <f>SUM(D6:D175)</f>
        <v>1615094.6800000006</v>
      </c>
      <c r="E177" s="77">
        <f>SUM(E6:E175)</f>
        <v>1925463.5000000007</v>
      </c>
      <c r="F177" s="78">
        <f>SUM(F6:F175)</f>
        <v>3540558.1799999997</v>
      </c>
    </row>
    <row r="178" spans="2:6" ht="17.25" thickBot="1">
      <c r="B178" s="71"/>
      <c r="C178" s="72"/>
      <c r="D178" s="72"/>
      <c r="E178" s="72"/>
      <c r="F178" s="74"/>
    </row>
  </sheetData>
  <mergeCells count="4">
    <mergeCell ref="B1:F1"/>
    <mergeCell ref="B2:F2"/>
    <mergeCell ref="B3:F3"/>
    <mergeCell ref="B4:F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Public Appropriations</vt:lpstr>
      <vt:lpstr>Investment Appropriations </vt:lpstr>
      <vt:lpstr>Charters Appropriations</vt:lpstr>
      <vt:lpstr>Non Public appropriations</vt:lpstr>
      <vt:lpstr>'Charters Appropriations'!Print_Titles</vt:lpstr>
      <vt:lpstr>'Investment Appropriations '!Print_Titles</vt:lpstr>
      <vt:lpstr>'Non Public appropriations'!Print_Titles</vt:lpstr>
      <vt:lpstr>'Public Appropriations'!Print_Titles</vt:lpstr>
    </vt:vector>
  </TitlesOfParts>
  <Company>LDOE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lode</dc:creator>
  <cp:lastModifiedBy>Rashaunda Matthews</cp:lastModifiedBy>
  <cp:lastPrinted>2012-06-05T21:17:39Z</cp:lastPrinted>
  <dcterms:created xsi:type="dcterms:W3CDTF">2012-05-30T21:45:02Z</dcterms:created>
  <dcterms:modified xsi:type="dcterms:W3CDTF">2013-06-06T16:45:27Z</dcterms:modified>
</cp:coreProperties>
</file>